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4TO TRIMESTRE 2025\POAS\"/>
    </mc:Choice>
  </mc:AlternateContent>
  <bookViews>
    <workbookView xWindow="0" yWindow="0" windowWidth="28800" windowHeight="12210" activeTab="8"/>
  </bookViews>
  <sheets>
    <sheet name="PRESIDENCIA" sheetId="1" r:id="rId1"/>
    <sheet name="SINDICATURA" sheetId="2" r:id="rId2"/>
    <sheet name="TESORERIA" sheetId="3" r:id="rId3"/>
    <sheet name="SECRETARIA" sheetId="7" r:id="rId4"/>
    <sheet name="OBRAS" sheetId="8" r:id="rId5"/>
    <sheet name="SEGURIDAD" sheetId="9" r:id="rId6"/>
    <sheet name="SERVICIOS" sheetId="10" r:id="rId7"/>
    <sheet name="DEPORTE" sheetId="11" r:id="rId8"/>
    <sheet name="DIF" sheetId="12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Print_Area" localSheetId="7">DEPORTE!$A$1:$AI$85</definedName>
    <definedName name="_xlnm.Print_Area" localSheetId="8">DIF!$A$1:$AI$85</definedName>
    <definedName name="_xlnm.Print_Area" localSheetId="4">OBRAS!$A$1:$AI$85</definedName>
    <definedName name="_xlnm.Print_Area" localSheetId="0">PRESIDENCIA!$A$1:$AI$86</definedName>
    <definedName name="_xlnm.Print_Area" localSheetId="3">SECRETARIA!$A$1:$AI$85</definedName>
    <definedName name="_xlnm.Print_Area" localSheetId="5">SEGURIDAD!$A$1:$AI$85</definedName>
    <definedName name="_xlnm.Print_Area" localSheetId="6">SERVICIOS!$A$1:$AI$85</definedName>
    <definedName name="_xlnm.Print_Area" localSheetId="1">SINDICATURA!$A$1:$AI$85</definedName>
    <definedName name="_xlnm.Print_Area" localSheetId="2">TESORERIA!$A$1:$AI$85</definedName>
    <definedName name="_xlnm.Print_Titles" localSheetId="7">DEPORTE!$1:$11</definedName>
    <definedName name="_xlnm.Print_Titles" localSheetId="8">DIF!$1:$11</definedName>
    <definedName name="_xlnm.Print_Titles" localSheetId="4">OBRAS!$1:$11</definedName>
    <definedName name="_xlnm.Print_Titles" localSheetId="0">PRESIDENCIA!$1:$11</definedName>
    <definedName name="_xlnm.Print_Titles" localSheetId="3">SECRETARIA!$1:$11</definedName>
    <definedName name="_xlnm.Print_Titles" localSheetId="5">SEGURIDAD!$1:$11</definedName>
    <definedName name="_xlnm.Print_Titles" localSheetId="6">SERVICIOS!$1:$11</definedName>
    <definedName name="_xlnm.Print_Titles" localSheetId="1">SINDICATURA!$1:$11</definedName>
    <definedName name="_xlnm.Print_Titles" localSheetId="2">TESORERIA!$1:$11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84" i="12" l="1"/>
  <c r="J84" i="12"/>
  <c r="B84" i="12"/>
  <c r="AA83" i="12"/>
  <c r="J83" i="12"/>
  <c r="B83" i="12"/>
  <c r="AA80" i="12"/>
  <c r="J80" i="12"/>
  <c r="B80" i="12"/>
  <c r="AE66" i="12"/>
  <c r="AF66" i="12" s="1"/>
  <c r="AG66" i="12" s="1"/>
  <c r="AB66" i="12"/>
  <c r="Z66" i="12"/>
  <c r="Y66" i="12"/>
  <c r="X66" i="12"/>
  <c r="W66" i="12"/>
  <c r="V66" i="12"/>
  <c r="U66" i="12"/>
  <c r="T66" i="12"/>
  <c r="S66" i="12"/>
  <c r="R66" i="12"/>
  <c r="Q66" i="12"/>
  <c r="P66" i="12"/>
  <c r="AD66" i="12" s="1"/>
  <c r="O66" i="12"/>
  <c r="N66" i="12"/>
  <c r="M66" i="12"/>
  <c r="L66" i="12"/>
  <c r="K66" i="12"/>
  <c r="J66" i="12"/>
  <c r="I66" i="12"/>
  <c r="H66" i="12"/>
  <c r="G66" i="12"/>
  <c r="F66" i="12"/>
  <c r="E66" i="12"/>
  <c r="D66" i="12"/>
  <c r="B66" i="12"/>
  <c r="A66" i="12"/>
  <c r="AB65" i="12"/>
  <c r="Z65" i="12"/>
  <c r="Y65" i="12"/>
  <c r="X65" i="12"/>
  <c r="W65" i="12"/>
  <c r="V65" i="12"/>
  <c r="U65" i="12"/>
  <c r="T65" i="12"/>
  <c r="S65" i="12"/>
  <c r="R65" i="12"/>
  <c r="Q65" i="12"/>
  <c r="P65" i="12"/>
  <c r="O65" i="12"/>
  <c r="N65" i="12"/>
  <c r="M65" i="12"/>
  <c r="L65" i="12"/>
  <c r="K65" i="12"/>
  <c r="J65" i="12"/>
  <c r="E65" i="12" s="1"/>
  <c r="I65" i="12"/>
  <c r="H65" i="12"/>
  <c r="G65" i="12"/>
  <c r="AE65" i="12" s="1"/>
  <c r="AF65" i="12" s="1"/>
  <c r="AG65" i="12" s="1"/>
  <c r="F65" i="12"/>
  <c r="AD65" i="12" s="1"/>
  <c r="D65" i="12"/>
  <c r="B65" i="12"/>
  <c r="A65" i="12"/>
  <c r="AE64" i="12"/>
  <c r="AF64" i="12" s="1"/>
  <c r="AG64" i="12" s="1"/>
  <c r="AB64" i="12"/>
  <c r="Z64" i="12"/>
  <c r="Y64" i="12"/>
  <c r="X64" i="12"/>
  <c r="W64" i="12"/>
  <c r="V64" i="12"/>
  <c r="U64" i="12"/>
  <c r="T64" i="12"/>
  <c r="S64" i="12"/>
  <c r="R64" i="12"/>
  <c r="Q64" i="12"/>
  <c r="P64" i="12"/>
  <c r="AD64" i="12" s="1"/>
  <c r="O64" i="12"/>
  <c r="N64" i="12"/>
  <c r="M64" i="12"/>
  <c r="L64" i="12"/>
  <c r="K64" i="12"/>
  <c r="J64" i="12"/>
  <c r="I64" i="12"/>
  <c r="H64" i="12"/>
  <c r="G64" i="12"/>
  <c r="F64" i="12"/>
  <c r="E64" i="12"/>
  <c r="D64" i="12"/>
  <c r="B64" i="12"/>
  <c r="A64" i="12"/>
  <c r="AB63" i="12"/>
  <c r="Z63" i="12"/>
  <c r="Y63" i="12"/>
  <c r="X63" i="12"/>
  <c r="W63" i="12"/>
  <c r="V63" i="12"/>
  <c r="U63" i="12"/>
  <c r="T63" i="12"/>
  <c r="S63" i="12"/>
  <c r="R63" i="12"/>
  <c r="Q63" i="12"/>
  <c r="P63" i="12"/>
  <c r="O63" i="12"/>
  <c r="N63" i="12"/>
  <c r="M63" i="12"/>
  <c r="L63" i="12"/>
  <c r="K63" i="12"/>
  <c r="J63" i="12"/>
  <c r="E63" i="12" s="1"/>
  <c r="I63" i="12"/>
  <c r="H63" i="12"/>
  <c r="G63" i="12"/>
  <c r="AE63" i="12" s="1"/>
  <c r="F63" i="12"/>
  <c r="AD63" i="12" s="1"/>
  <c r="D63" i="12"/>
  <c r="B63" i="12"/>
  <c r="A63" i="12"/>
  <c r="AE62" i="12"/>
  <c r="AF62" i="12" s="1"/>
  <c r="AG62" i="12" s="1"/>
  <c r="Z62" i="12"/>
  <c r="Y62" i="12"/>
  <c r="X62" i="12"/>
  <c r="W62" i="12"/>
  <c r="V62" i="12"/>
  <c r="U62" i="12"/>
  <c r="T62" i="12"/>
  <c r="S62" i="12"/>
  <c r="R62" i="12"/>
  <c r="Q62" i="12"/>
  <c r="P62" i="12"/>
  <c r="O62" i="12"/>
  <c r="N62" i="12"/>
  <c r="M62" i="12"/>
  <c r="L62" i="12"/>
  <c r="K62" i="12"/>
  <c r="J62" i="12"/>
  <c r="I62" i="12"/>
  <c r="H62" i="12"/>
  <c r="AD62" i="12" s="1"/>
  <c r="G62" i="12"/>
  <c r="F62" i="12"/>
  <c r="E62" i="12" s="1"/>
  <c r="D62" i="12"/>
  <c r="B62" i="12"/>
  <c r="A62" i="12"/>
  <c r="Z61" i="12"/>
  <c r="Y61" i="12"/>
  <c r="X61" i="12"/>
  <c r="W61" i="12"/>
  <c r="V61" i="12"/>
  <c r="U61" i="12"/>
  <c r="T61" i="12"/>
  <c r="S61" i="12"/>
  <c r="R61" i="12"/>
  <c r="Q61" i="12"/>
  <c r="P61" i="12"/>
  <c r="O61" i="12"/>
  <c r="N61" i="12"/>
  <c r="M61" i="12"/>
  <c r="L61" i="12"/>
  <c r="K61" i="12"/>
  <c r="J61" i="12"/>
  <c r="I61" i="12"/>
  <c r="H61" i="12"/>
  <c r="E61" i="12" s="1"/>
  <c r="G61" i="12"/>
  <c r="AE61" i="12" s="1"/>
  <c r="AF61" i="12" s="1"/>
  <c r="AG61" i="12" s="1"/>
  <c r="F61" i="12"/>
  <c r="AD61" i="12" s="1"/>
  <c r="D61" i="12"/>
  <c r="B61" i="12"/>
  <c r="A61" i="12"/>
  <c r="Z60" i="12"/>
  <c r="Y60" i="12"/>
  <c r="X60" i="12"/>
  <c r="W60" i="12"/>
  <c r="V60" i="12"/>
  <c r="U60" i="12"/>
  <c r="T60" i="12"/>
  <c r="S60" i="12"/>
  <c r="R60" i="12"/>
  <c r="Q60" i="12"/>
  <c r="P60" i="12"/>
  <c r="O60" i="12"/>
  <c r="N60" i="12"/>
  <c r="M60" i="12"/>
  <c r="AE60" i="12" s="1"/>
  <c r="AF60" i="12" s="1"/>
  <c r="AG60" i="12" s="1"/>
  <c r="L60" i="12"/>
  <c r="K60" i="12"/>
  <c r="J60" i="12"/>
  <c r="I60" i="12"/>
  <c r="H60" i="12"/>
  <c r="G60" i="12"/>
  <c r="F60" i="12"/>
  <c r="E60" i="12" s="1"/>
  <c r="D60" i="12"/>
  <c r="B60" i="12"/>
  <c r="A60" i="12"/>
  <c r="Z59" i="12"/>
  <c r="Y59" i="12"/>
  <c r="X59" i="12"/>
  <c r="W59" i="12"/>
  <c r="V59" i="12"/>
  <c r="U59" i="12"/>
  <c r="T59" i="12"/>
  <c r="S59" i="12"/>
  <c r="R59" i="12"/>
  <c r="Q59" i="12"/>
  <c r="P59" i="12"/>
  <c r="O59" i="12"/>
  <c r="N59" i="12"/>
  <c r="M59" i="12"/>
  <c r="L59" i="12"/>
  <c r="K59" i="12"/>
  <c r="J59" i="12"/>
  <c r="I59" i="12"/>
  <c r="H59" i="12"/>
  <c r="G59" i="12"/>
  <c r="AE59" i="12" s="1"/>
  <c r="F59" i="12"/>
  <c r="E59" i="12" s="1"/>
  <c r="D59" i="12"/>
  <c r="B59" i="12"/>
  <c r="A59" i="12"/>
  <c r="Z58" i="12"/>
  <c r="Y58" i="12"/>
  <c r="X58" i="12"/>
  <c r="W58" i="12"/>
  <c r="V58" i="12"/>
  <c r="U58" i="12"/>
  <c r="T58" i="12"/>
  <c r="S58" i="12"/>
  <c r="R58" i="12"/>
  <c r="Q58" i="12"/>
  <c r="P58" i="12"/>
  <c r="O58" i="12"/>
  <c r="N58" i="12"/>
  <c r="M58" i="12"/>
  <c r="L58" i="12"/>
  <c r="K58" i="12"/>
  <c r="AE58" i="12" s="1"/>
  <c r="AF58" i="12" s="1"/>
  <c r="AG58" i="12" s="1"/>
  <c r="J58" i="12"/>
  <c r="I58" i="12"/>
  <c r="H58" i="12"/>
  <c r="G58" i="12"/>
  <c r="F58" i="12"/>
  <c r="E58" i="12" s="1"/>
  <c r="D58" i="12"/>
  <c r="B58" i="12"/>
  <c r="A58" i="12"/>
  <c r="Z57" i="12"/>
  <c r="Y57" i="12"/>
  <c r="X57" i="12"/>
  <c r="W57" i="12"/>
  <c r="V57" i="12"/>
  <c r="U57" i="12"/>
  <c r="T57" i="12"/>
  <c r="S57" i="12"/>
  <c r="R57" i="12"/>
  <c r="Q57" i="12"/>
  <c r="P57" i="12"/>
  <c r="O57" i="12"/>
  <c r="N57" i="12"/>
  <c r="M57" i="12"/>
  <c r="L57" i="12"/>
  <c r="K57" i="12"/>
  <c r="J57" i="12"/>
  <c r="I57" i="12"/>
  <c r="AE57" i="12" s="1"/>
  <c r="AF57" i="12" s="1"/>
  <c r="AG57" i="12" s="1"/>
  <c r="H57" i="12"/>
  <c r="G57" i="12"/>
  <c r="F57" i="12"/>
  <c r="AD57" i="12" s="1"/>
  <c r="E57" i="12"/>
  <c r="D57" i="12"/>
  <c r="B57" i="12"/>
  <c r="A57" i="12"/>
  <c r="Z56" i="12"/>
  <c r="Y56" i="12"/>
  <c r="X56" i="12"/>
  <c r="W56" i="12"/>
  <c r="V56" i="12"/>
  <c r="U56" i="12"/>
  <c r="T56" i="12"/>
  <c r="S56" i="12"/>
  <c r="R56" i="12"/>
  <c r="Q56" i="12"/>
  <c r="P56" i="12"/>
  <c r="O56" i="12"/>
  <c r="N56" i="12"/>
  <c r="M56" i="12"/>
  <c r="L56" i="12"/>
  <c r="K56" i="12"/>
  <c r="J56" i="12"/>
  <c r="I56" i="12"/>
  <c r="H56" i="12"/>
  <c r="G56" i="12"/>
  <c r="AE56" i="12" s="1"/>
  <c r="AF56" i="12" s="1"/>
  <c r="AG56" i="12" s="1"/>
  <c r="F56" i="12"/>
  <c r="E56" i="12" s="1"/>
  <c r="D56" i="12"/>
  <c r="B56" i="12"/>
  <c r="A56" i="12"/>
  <c r="AD55" i="12"/>
  <c r="Z55" i="12"/>
  <c r="Y55" i="12"/>
  <c r="X55" i="12"/>
  <c r="W55" i="12"/>
  <c r="V55" i="12"/>
  <c r="U55" i="12"/>
  <c r="T55" i="12"/>
  <c r="S55" i="12"/>
  <c r="R55" i="12"/>
  <c r="Q55" i="12"/>
  <c r="P55" i="12"/>
  <c r="O55" i="12"/>
  <c r="N55" i="12"/>
  <c r="E55" i="12" s="1"/>
  <c r="M55" i="12"/>
  <c r="L55" i="12"/>
  <c r="K55" i="12"/>
  <c r="J55" i="12"/>
  <c r="I55" i="12"/>
  <c r="H55" i="12"/>
  <c r="G55" i="12"/>
  <c r="AE55" i="12" s="1"/>
  <c r="F55" i="12"/>
  <c r="D55" i="12"/>
  <c r="B55" i="12"/>
  <c r="A55" i="12"/>
  <c r="B54" i="12"/>
  <c r="A54" i="12"/>
  <c r="AB53" i="12"/>
  <c r="Z53" i="12"/>
  <c r="Y53" i="12"/>
  <c r="X53" i="12"/>
  <c r="W53" i="12"/>
  <c r="V53" i="12"/>
  <c r="U53" i="12"/>
  <c r="T53" i="12"/>
  <c r="S53" i="12"/>
  <c r="R53" i="12"/>
  <c r="Q53" i="12"/>
  <c r="P53" i="12"/>
  <c r="O53" i="12"/>
  <c r="N53" i="12"/>
  <c r="M53" i="12"/>
  <c r="L53" i="12"/>
  <c r="K53" i="12"/>
  <c r="J53" i="12"/>
  <c r="I53" i="12"/>
  <c r="H53" i="12"/>
  <c r="E53" i="12" s="1"/>
  <c r="G53" i="12"/>
  <c r="AE53" i="12" s="1"/>
  <c r="F53" i="12"/>
  <c r="AD53" i="12" s="1"/>
  <c r="D53" i="12"/>
  <c r="B53" i="12"/>
  <c r="A53" i="12"/>
  <c r="AB52" i="12"/>
  <c r="Z52" i="12"/>
  <c r="Y52" i="12"/>
  <c r="X52" i="12"/>
  <c r="W52" i="12"/>
  <c r="V52" i="12"/>
  <c r="U52" i="12"/>
  <c r="T52" i="12"/>
  <c r="S52" i="12"/>
  <c r="R52" i="12"/>
  <c r="Q52" i="12"/>
  <c r="AE52" i="12" s="1"/>
  <c r="AF52" i="12" s="1"/>
  <c r="AG52" i="12" s="1"/>
  <c r="P52" i="12"/>
  <c r="AD52" i="12" s="1"/>
  <c r="O52" i="12"/>
  <c r="N52" i="12"/>
  <c r="M52" i="12"/>
  <c r="L52" i="12"/>
  <c r="K52" i="12"/>
  <c r="J52" i="12"/>
  <c r="I52" i="12"/>
  <c r="H52" i="12"/>
  <c r="G52" i="12"/>
  <c r="F52" i="12"/>
  <c r="E52" i="12"/>
  <c r="D52" i="12"/>
  <c r="B52" i="12"/>
  <c r="A52" i="12"/>
  <c r="AB51" i="12"/>
  <c r="Z51" i="12"/>
  <c r="Y51" i="12"/>
  <c r="X51" i="12"/>
  <c r="W51" i="12"/>
  <c r="V51" i="12"/>
  <c r="U51" i="12"/>
  <c r="T51" i="12"/>
  <c r="S51" i="12"/>
  <c r="R51" i="12"/>
  <c r="Q51" i="12"/>
  <c r="P51" i="12"/>
  <c r="O51" i="12"/>
  <c r="N51" i="12"/>
  <c r="M51" i="12"/>
  <c r="L51" i="12"/>
  <c r="K51" i="12"/>
  <c r="J51" i="12"/>
  <c r="E51" i="12" s="1"/>
  <c r="I51" i="12"/>
  <c r="H51" i="12"/>
  <c r="G51" i="12"/>
  <c r="AE51" i="12" s="1"/>
  <c r="AF51" i="12" s="1"/>
  <c r="AG51" i="12" s="1"/>
  <c r="F51" i="12"/>
  <c r="AD51" i="12" s="1"/>
  <c r="D51" i="12"/>
  <c r="B51" i="12"/>
  <c r="A51" i="12"/>
  <c r="AB50" i="12"/>
  <c r="Z50" i="12"/>
  <c r="Y50" i="12"/>
  <c r="X50" i="12"/>
  <c r="W50" i="12"/>
  <c r="V50" i="12"/>
  <c r="U50" i="12"/>
  <c r="T50" i="12"/>
  <c r="S50" i="12"/>
  <c r="R50" i="12"/>
  <c r="Q50" i="12"/>
  <c r="AE50" i="12" s="1"/>
  <c r="AF50" i="12" s="1"/>
  <c r="AG50" i="12" s="1"/>
  <c r="P50" i="12"/>
  <c r="AD50" i="12" s="1"/>
  <c r="O50" i="12"/>
  <c r="N50" i="12"/>
  <c r="M50" i="12"/>
  <c r="L50" i="12"/>
  <c r="K50" i="12"/>
  <c r="J50" i="12"/>
  <c r="I50" i="12"/>
  <c r="H50" i="12"/>
  <c r="G50" i="12"/>
  <c r="F50" i="12"/>
  <c r="E50" i="12"/>
  <c r="D50" i="12"/>
  <c r="B50" i="12"/>
  <c r="A50" i="12"/>
  <c r="AB49" i="12"/>
  <c r="Z49" i="12"/>
  <c r="Y49" i="12"/>
  <c r="X49" i="12"/>
  <c r="W49" i="12"/>
  <c r="V49" i="12"/>
  <c r="U49" i="12"/>
  <c r="T49" i="12"/>
  <c r="S49" i="12"/>
  <c r="R49" i="12"/>
  <c r="Q49" i="12"/>
  <c r="P49" i="12"/>
  <c r="O49" i="12"/>
  <c r="N49" i="12"/>
  <c r="M49" i="12"/>
  <c r="L49" i="12"/>
  <c r="K49" i="12"/>
  <c r="J49" i="12"/>
  <c r="E49" i="12" s="1"/>
  <c r="I49" i="12"/>
  <c r="H49" i="12"/>
  <c r="G49" i="12"/>
  <c r="AE49" i="12" s="1"/>
  <c r="F49" i="12"/>
  <c r="AD49" i="12" s="1"/>
  <c r="D49" i="12"/>
  <c r="B49" i="12"/>
  <c r="A49" i="12"/>
  <c r="AE48" i="12"/>
  <c r="Z48" i="12"/>
  <c r="Y48" i="12"/>
  <c r="X48" i="12"/>
  <c r="W48" i="12"/>
  <c r="V48" i="12"/>
  <c r="U48" i="12"/>
  <c r="T48" i="12"/>
  <c r="S48" i="12"/>
  <c r="R48" i="12"/>
  <c r="Q48" i="12"/>
  <c r="P48" i="12"/>
  <c r="O48" i="12"/>
  <c r="N48" i="12"/>
  <c r="M48" i="12"/>
  <c r="L48" i="12"/>
  <c r="K48" i="12"/>
  <c r="J48" i="12"/>
  <c r="I48" i="12"/>
  <c r="H48" i="12"/>
  <c r="AD48" i="12" s="1"/>
  <c r="G48" i="12"/>
  <c r="F48" i="12"/>
  <c r="E48" i="12" s="1"/>
  <c r="D48" i="12"/>
  <c r="B48" i="12"/>
  <c r="A48" i="12"/>
  <c r="Z47" i="12"/>
  <c r="Y47" i="12"/>
  <c r="X47" i="12"/>
  <c r="W47" i="12"/>
  <c r="V47" i="12"/>
  <c r="U47" i="12"/>
  <c r="T47" i="12"/>
  <c r="S47" i="12"/>
  <c r="R47" i="12"/>
  <c r="Q47" i="12"/>
  <c r="P47" i="12"/>
  <c r="O47" i="12"/>
  <c r="N47" i="12"/>
  <c r="M47" i="12"/>
  <c r="L47" i="12"/>
  <c r="K47" i="12"/>
  <c r="J47" i="12"/>
  <c r="I47" i="12"/>
  <c r="H47" i="12"/>
  <c r="G47" i="12"/>
  <c r="AE47" i="12" s="1"/>
  <c r="F47" i="12"/>
  <c r="E47" i="12" s="1"/>
  <c r="D47" i="12"/>
  <c r="B47" i="12"/>
  <c r="A47" i="12"/>
  <c r="Z46" i="12"/>
  <c r="Y46" i="12"/>
  <c r="X46" i="12"/>
  <c r="W46" i="12"/>
  <c r="V46" i="12"/>
  <c r="U46" i="12"/>
  <c r="T46" i="12"/>
  <c r="S46" i="12"/>
  <c r="R46" i="12"/>
  <c r="Q46" i="12"/>
  <c r="P46" i="12"/>
  <c r="O46" i="12"/>
  <c r="N46" i="12"/>
  <c r="M46" i="12"/>
  <c r="AE46" i="12" s="1"/>
  <c r="AF46" i="12" s="1"/>
  <c r="AG46" i="12" s="1"/>
  <c r="L46" i="12"/>
  <c r="K46" i="12"/>
  <c r="J46" i="12"/>
  <c r="I46" i="12"/>
  <c r="H46" i="12"/>
  <c r="G46" i="12"/>
  <c r="F46" i="12"/>
  <c r="E46" i="12" s="1"/>
  <c r="D46" i="12"/>
  <c r="B46" i="12"/>
  <c r="A46" i="12"/>
  <c r="Z45" i="12"/>
  <c r="Y45" i="12"/>
  <c r="X45" i="12"/>
  <c r="W45" i="12"/>
  <c r="V45" i="12"/>
  <c r="U45" i="12"/>
  <c r="T45" i="12"/>
  <c r="S45" i="12"/>
  <c r="R45" i="12"/>
  <c r="Q45" i="12"/>
  <c r="P45" i="12"/>
  <c r="O45" i="12"/>
  <c r="N45" i="12"/>
  <c r="M45" i="12"/>
  <c r="L45" i="12"/>
  <c r="K45" i="12"/>
  <c r="J45" i="12"/>
  <c r="I45" i="12"/>
  <c r="H45" i="12"/>
  <c r="G45" i="12"/>
  <c r="AE45" i="12" s="1"/>
  <c r="F45" i="12"/>
  <c r="E45" i="12" s="1"/>
  <c r="D45" i="12"/>
  <c r="B45" i="12"/>
  <c r="A45" i="12"/>
  <c r="Z44" i="12"/>
  <c r="Y44" i="12"/>
  <c r="X44" i="12"/>
  <c r="W44" i="12"/>
  <c r="V44" i="12"/>
  <c r="U44" i="12"/>
  <c r="T44" i="12"/>
  <c r="S44" i="12"/>
  <c r="R44" i="12"/>
  <c r="Q44" i="12"/>
  <c r="P44" i="12"/>
  <c r="O44" i="12"/>
  <c r="N44" i="12"/>
  <c r="M44" i="12"/>
  <c r="L44" i="12"/>
  <c r="K44" i="12"/>
  <c r="AE44" i="12" s="1"/>
  <c r="AF44" i="12" s="1"/>
  <c r="AG44" i="12" s="1"/>
  <c r="J44" i="12"/>
  <c r="I44" i="12"/>
  <c r="H44" i="12"/>
  <c r="G44" i="12"/>
  <c r="F44" i="12"/>
  <c r="E44" i="12" s="1"/>
  <c r="D44" i="12"/>
  <c r="B44" i="12"/>
  <c r="A44" i="12"/>
  <c r="Z43" i="12"/>
  <c r="Y43" i="12"/>
  <c r="X43" i="12"/>
  <c r="W43" i="12"/>
  <c r="V43" i="12"/>
  <c r="U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AE43" i="12" s="1"/>
  <c r="AF43" i="12" s="1"/>
  <c r="AG43" i="12" s="1"/>
  <c r="H43" i="12"/>
  <c r="G43" i="12"/>
  <c r="F43" i="12"/>
  <c r="AD43" i="12" s="1"/>
  <c r="E43" i="12"/>
  <c r="D43" i="12"/>
  <c r="B43" i="12"/>
  <c r="A43" i="12"/>
  <c r="Z42" i="12"/>
  <c r="Y42" i="12"/>
  <c r="X42" i="12"/>
  <c r="W42" i="12"/>
  <c r="V42" i="12"/>
  <c r="U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AE42" i="12" s="1"/>
  <c r="AF42" i="12" s="1"/>
  <c r="AG42" i="12" s="1"/>
  <c r="F42" i="12"/>
  <c r="E42" i="12" s="1"/>
  <c r="D42" i="12"/>
  <c r="B42" i="12"/>
  <c r="A42" i="12"/>
  <c r="B41" i="12"/>
  <c r="A41" i="12"/>
  <c r="AB40" i="12"/>
  <c r="Z40" i="12"/>
  <c r="Y40" i="12"/>
  <c r="X40" i="12"/>
  <c r="W40" i="12"/>
  <c r="V40" i="12"/>
  <c r="U40" i="12"/>
  <c r="T40" i="12"/>
  <c r="S40" i="12"/>
  <c r="R40" i="12"/>
  <c r="Q40" i="12"/>
  <c r="AE40" i="12" s="1"/>
  <c r="AF40" i="12" s="1"/>
  <c r="AG40" i="12" s="1"/>
  <c r="P40" i="12"/>
  <c r="O40" i="12"/>
  <c r="N40" i="12"/>
  <c r="M40" i="12"/>
  <c r="L40" i="12"/>
  <c r="K40" i="12"/>
  <c r="J40" i="12"/>
  <c r="I40" i="12"/>
  <c r="H40" i="12"/>
  <c r="G40" i="12"/>
  <c r="F40" i="12"/>
  <c r="E40" i="12" s="1"/>
  <c r="D40" i="12"/>
  <c r="B40" i="12"/>
  <c r="A40" i="12"/>
  <c r="AB39" i="12"/>
  <c r="Z39" i="12"/>
  <c r="Y39" i="12"/>
  <c r="X39" i="12"/>
  <c r="W39" i="12"/>
  <c r="V39" i="12"/>
  <c r="U39" i="12"/>
  <c r="T39" i="12"/>
  <c r="S39" i="12"/>
  <c r="R39" i="12"/>
  <c r="Q39" i="12"/>
  <c r="P39" i="12"/>
  <c r="O39" i="12"/>
  <c r="N39" i="12"/>
  <c r="M39" i="12"/>
  <c r="L39" i="12"/>
  <c r="E39" i="12" s="1"/>
  <c r="K39" i="12"/>
  <c r="AE39" i="12" s="1"/>
  <c r="AF39" i="12" s="1"/>
  <c r="AG39" i="12" s="1"/>
  <c r="J39" i="12"/>
  <c r="I39" i="12"/>
  <c r="H39" i="12"/>
  <c r="G39" i="12"/>
  <c r="F39" i="12"/>
  <c r="D39" i="12"/>
  <c r="B39" i="12"/>
  <c r="A39" i="12"/>
  <c r="AB38" i="12"/>
  <c r="Z38" i="12"/>
  <c r="Y38" i="12"/>
  <c r="X38" i="12"/>
  <c r="W38" i="12"/>
  <c r="V38" i="12"/>
  <c r="U38" i="12"/>
  <c r="T38" i="12"/>
  <c r="S38" i="12"/>
  <c r="R38" i="12"/>
  <c r="Q38" i="12"/>
  <c r="AE38" i="12" s="1"/>
  <c r="AF38" i="12" s="1"/>
  <c r="AG38" i="12" s="1"/>
  <c r="P38" i="12"/>
  <c r="O38" i="12"/>
  <c r="N38" i="12"/>
  <c r="M38" i="12"/>
  <c r="L38" i="12"/>
  <c r="K38" i="12"/>
  <c r="J38" i="12"/>
  <c r="I38" i="12"/>
  <c r="H38" i="12"/>
  <c r="G38" i="12"/>
  <c r="F38" i="12"/>
  <c r="E38" i="12" s="1"/>
  <c r="D38" i="12"/>
  <c r="B38" i="12"/>
  <c r="A38" i="12"/>
  <c r="AB37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N37" i="12"/>
  <c r="M37" i="12"/>
  <c r="L37" i="12"/>
  <c r="E37" i="12" s="1"/>
  <c r="K37" i="12"/>
  <c r="AE37" i="12" s="1"/>
  <c r="J37" i="12"/>
  <c r="I37" i="12"/>
  <c r="H37" i="12"/>
  <c r="G37" i="12"/>
  <c r="F37" i="12"/>
  <c r="D37" i="12"/>
  <c r="B37" i="12"/>
  <c r="A37" i="12"/>
  <c r="AB36" i="12"/>
  <c r="Z36" i="12"/>
  <c r="Y36" i="12"/>
  <c r="X36" i="12"/>
  <c r="W36" i="12"/>
  <c r="V36" i="12"/>
  <c r="U36" i="12"/>
  <c r="T36" i="12"/>
  <c r="S36" i="12"/>
  <c r="R36" i="12"/>
  <c r="Q36" i="12"/>
  <c r="AE36" i="12" s="1"/>
  <c r="AF36" i="12" s="1"/>
  <c r="AG36" i="12" s="1"/>
  <c r="P36" i="12"/>
  <c r="O36" i="12"/>
  <c r="N36" i="12"/>
  <c r="M36" i="12"/>
  <c r="L36" i="12"/>
  <c r="K36" i="12"/>
  <c r="J36" i="12"/>
  <c r="I36" i="12"/>
  <c r="H36" i="12"/>
  <c r="G36" i="12"/>
  <c r="F36" i="12"/>
  <c r="E36" i="12" s="1"/>
  <c r="D36" i="12"/>
  <c r="B36" i="12"/>
  <c r="A36" i="12"/>
  <c r="AB35" i="12"/>
  <c r="Z35" i="12"/>
  <c r="Y35" i="12"/>
  <c r="X35" i="12"/>
  <c r="W35" i="12"/>
  <c r="V35" i="12"/>
  <c r="U35" i="12"/>
  <c r="T35" i="12"/>
  <c r="S35" i="12"/>
  <c r="R35" i="12"/>
  <c r="Q35" i="12"/>
  <c r="P35" i="12"/>
  <c r="O35" i="12"/>
  <c r="N35" i="12"/>
  <c r="M35" i="12"/>
  <c r="L35" i="12"/>
  <c r="E35" i="12" s="1"/>
  <c r="K35" i="12"/>
  <c r="AE35" i="12" s="1"/>
  <c r="AF35" i="12" s="1"/>
  <c r="AG35" i="12" s="1"/>
  <c r="J35" i="12"/>
  <c r="I35" i="12"/>
  <c r="H35" i="12"/>
  <c r="G35" i="12"/>
  <c r="F35" i="12"/>
  <c r="D35" i="12"/>
  <c r="B35" i="12"/>
  <c r="A35" i="12"/>
  <c r="AB34" i="12"/>
  <c r="Z34" i="12"/>
  <c r="Y34" i="12"/>
  <c r="X34" i="12"/>
  <c r="W34" i="12"/>
  <c r="V34" i="12"/>
  <c r="U34" i="12"/>
  <c r="T34" i="12"/>
  <c r="S34" i="12"/>
  <c r="R34" i="12"/>
  <c r="Q34" i="12"/>
  <c r="AE34" i="12" s="1"/>
  <c r="AF34" i="12" s="1"/>
  <c r="AG34" i="12" s="1"/>
  <c r="P34" i="12"/>
  <c r="O34" i="12"/>
  <c r="N34" i="12"/>
  <c r="M34" i="12"/>
  <c r="L34" i="12"/>
  <c r="K34" i="12"/>
  <c r="J34" i="12"/>
  <c r="I34" i="12"/>
  <c r="H34" i="12"/>
  <c r="G34" i="12"/>
  <c r="F34" i="12"/>
  <c r="E34" i="12" s="1"/>
  <c r="D34" i="12"/>
  <c r="B34" i="12"/>
  <c r="A34" i="12"/>
  <c r="AB33" i="12"/>
  <c r="Z33" i="12"/>
  <c r="Y33" i="12"/>
  <c r="X33" i="12"/>
  <c r="W33" i="12"/>
  <c r="V33" i="12"/>
  <c r="U33" i="12"/>
  <c r="T33" i="12"/>
  <c r="S33" i="12"/>
  <c r="R33" i="12"/>
  <c r="Q33" i="12"/>
  <c r="P33" i="12"/>
  <c r="O33" i="12"/>
  <c r="N33" i="12"/>
  <c r="M33" i="12"/>
  <c r="L33" i="12"/>
  <c r="E33" i="12" s="1"/>
  <c r="K33" i="12"/>
  <c r="AE33" i="12" s="1"/>
  <c r="J33" i="12"/>
  <c r="I33" i="12"/>
  <c r="H33" i="12"/>
  <c r="G33" i="12"/>
  <c r="F33" i="12"/>
  <c r="D33" i="12"/>
  <c r="B33" i="12"/>
  <c r="A33" i="12"/>
  <c r="AB32" i="12"/>
  <c r="Z32" i="12"/>
  <c r="Y32" i="12"/>
  <c r="X32" i="12"/>
  <c r="W32" i="12"/>
  <c r="V32" i="12"/>
  <c r="U32" i="12"/>
  <c r="T32" i="12"/>
  <c r="S32" i="12"/>
  <c r="R32" i="12"/>
  <c r="Q32" i="12"/>
  <c r="AE32" i="12" s="1"/>
  <c r="P32" i="12"/>
  <c r="O32" i="12"/>
  <c r="N32" i="12"/>
  <c r="M32" i="12"/>
  <c r="L32" i="12"/>
  <c r="K32" i="12"/>
  <c r="J32" i="12"/>
  <c r="I32" i="12"/>
  <c r="H32" i="12"/>
  <c r="G32" i="12"/>
  <c r="F32" i="12"/>
  <c r="E32" i="12" s="1"/>
  <c r="D32" i="12"/>
  <c r="B32" i="12"/>
  <c r="A32" i="12"/>
  <c r="Z31" i="12"/>
  <c r="Y31" i="12"/>
  <c r="X31" i="12"/>
  <c r="W31" i="12"/>
  <c r="V31" i="12"/>
  <c r="U31" i="12"/>
  <c r="T31" i="12"/>
  <c r="S31" i="12"/>
  <c r="R31" i="12"/>
  <c r="Q31" i="12"/>
  <c r="P31" i="12"/>
  <c r="O31" i="12"/>
  <c r="N31" i="12"/>
  <c r="M31" i="12"/>
  <c r="L31" i="12"/>
  <c r="K31" i="12"/>
  <c r="J31" i="12"/>
  <c r="AD31" i="12" s="1"/>
  <c r="I31" i="12"/>
  <c r="H31" i="12"/>
  <c r="G31" i="12"/>
  <c r="AE31" i="12" s="1"/>
  <c r="F31" i="12"/>
  <c r="E31" i="12" s="1"/>
  <c r="D31" i="12"/>
  <c r="B31" i="12"/>
  <c r="A31" i="12"/>
  <c r="AE30" i="12"/>
  <c r="AF30" i="12" s="1"/>
  <c r="AG30" i="12" s="1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AD30" i="12" s="1"/>
  <c r="G30" i="12"/>
  <c r="F30" i="12"/>
  <c r="E30" i="12" s="1"/>
  <c r="D30" i="12"/>
  <c r="B30" i="12"/>
  <c r="A30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AE29" i="12" s="1"/>
  <c r="AF29" i="12" s="1"/>
  <c r="AG29" i="12" s="1"/>
  <c r="F29" i="12"/>
  <c r="E29" i="12" s="1"/>
  <c r="D29" i="12"/>
  <c r="B29" i="12"/>
  <c r="A29" i="12"/>
  <c r="B28" i="12"/>
  <c r="A28" i="12"/>
  <c r="AB27" i="12"/>
  <c r="Z27" i="12"/>
  <c r="Y27" i="12"/>
  <c r="X27" i="12"/>
  <c r="W27" i="12"/>
  <c r="V27" i="12"/>
  <c r="U27" i="12"/>
  <c r="T27" i="12"/>
  <c r="S27" i="12"/>
  <c r="R27" i="12"/>
  <c r="Q27" i="12"/>
  <c r="AE27" i="12" s="1"/>
  <c r="AF27" i="12" s="1"/>
  <c r="AG27" i="12" s="1"/>
  <c r="P27" i="12"/>
  <c r="AD27" i="12" s="1"/>
  <c r="O27" i="12"/>
  <c r="N27" i="12"/>
  <c r="M27" i="12"/>
  <c r="L27" i="12"/>
  <c r="K27" i="12"/>
  <c r="J27" i="12"/>
  <c r="I27" i="12"/>
  <c r="H27" i="12"/>
  <c r="G27" i="12"/>
  <c r="F27" i="12"/>
  <c r="E27" i="12"/>
  <c r="D27" i="12"/>
  <c r="B27" i="12"/>
  <c r="A27" i="12"/>
  <c r="AB26" i="12"/>
  <c r="Z26" i="12"/>
  <c r="Y26" i="12"/>
  <c r="X26" i="12"/>
  <c r="W26" i="12"/>
  <c r="V26" i="12"/>
  <c r="U26" i="12"/>
  <c r="T26" i="12"/>
  <c r="S26" i="12"/>
  <c r="R26" i="12"/>
  <c r="Q26" i="12"/>
  <c r="P26" i="12"/>
  <c r="O26" i="12"/>
  <c r="N26" i="12"/>
  <c r="M26" i="12"/>
  <c r="L26" i="12"/>
  <c r="K26" i="12"/>
  <c r="J26" i="12"/>
  <c r="E26" i="12" s="1"/>
  <c r="I26" i="12"/>
  <c r="H26" i="12"/>
  <c r="G26" i="12"/>
  <c r="AE26" i="12" s="1"/>
  <c r="AF26" i="12" s="1"/>
  <c r="AG26" i="12" s="1"/>
  <c r="F26" i="12"/>
  <c r="D26" i="12"/>
  <c r="B26" i="12"/>
  <c r="A26" i="12"/>
  <c r="AE25" i="12"/>
  <c r="AF25" i="12" s="1"/>
  <c r="AG25" i="12" s="1"/>
  <c r="AB25" i="12"/>
  <c r="Z25" i="12"/>
  <c r="Y25" i="12"/>
  <c r="X25" i="12"/>
  <c r="W25" i="12"/>
  <c r="V25" i="12"/>
  <c r="U25" i="12"/>
  <c r="T25" i="12"/>
  <c r="S25" i="12"/>
  <c r="R25" i="12"/>
  <c r="Q25" i="12"/>
  <c r="P25" i="12"/>
  <c r="AD25" i="12" s="1"/>
  <c r="O25" i="12"/>
  <c r="N25" i="12"/>
  <c r="M25" i="12"/>
  <c r="L25" i="12"/>
  <c r="K25" i="12"/>
  <c r="J25" i="12"/>
  <c r="I25" i="12"/>
  <c r="H25" i="12"/>
  <c r="G25" i="12"/>
  <c r="F25" i="12"/>
  <c r="E25" i="12"/>
  <c r="D25" i="12"/>
  <c r="B25" i="12"/>
  <c r="A25" i="12"/>
  <c r="AB24" i="12"/>
  <c r="Z24" i="12"/>
  <c r="Y24" i="12"/>
  <c r="X24" i="12"/>
  <c r="W24" i="12"/>
  <c r="V24" i="12"/>
  <c r="U24" i="12"/>
  <c r="T24" i="12"/>
  <c r="S24" i="12"/>
  <c r="R24" i="12"/>
  <c r="Q24" i="12"/>
  <c r="P24" i="12"/>
  <c r="O24" i="12"/>
  <c r="N24" i="12"/>
  <c r="M24" i="12"/>
  <c r="L24" i="12"/>
  <c r="K24" i="12"/>
  <c r="J24" i="12"/>
  <c r="E24" i="12" s="1"/>
  <c r="I24" i="12"/>
  <c r="H24" i="12"/>
  <c r="G24" i="12"/>
  <c r="AE24" i="12" s="1"/>
  <c r="AF24" i="12" s="1"/>
  <c r="AG24" i="12" s="1"/>
  <c r="F24" i="12"/>
  <c r="D24" i="12"/>
  <c r="B24" i="12"/>
  <c r="A24" i="12"/>
  <c r="AB23" i="12"/>
  <c r="Z23" i="12"/>
  <c r="Y23" i="12"/>
  <c r="X23" i="12"/>
  <c r="W23" i="12"/>
  <c r="V23" i="12"/>
  <c r="U23" i="12"/>
  <c r="T23" i="12"/>
  <c r="S23" i="12"/>
  <c r="R23" i="12"/>
  <c r="Q23" i="12"/>
  <c r="AE23" i="12" s="1"/>
  <c r="AF23" i="12" s="1"/>
  <c r="AG23" i="12" s="1"/>
  <c r="P23" i="12"/>
  <c r="AD23" i="12" s="1"/>
  <c r="O23" i="12"/>
  <c r="N23" i="12"/>
  <c r="M23" i="12"/>
  <c r="L23" i="12"/>
  <c r="K23" i="12"/>
  <c r="J23" i="12"/>
  <c r="I23" i="12"/>
  <c r="H23" i="12"/>
  <c r="G23" i="12"/>
  <c r="F23" i="12"/>
  <c r="E23" i="12"/>
  <c r="D23" i="12"/>
  <c r="B23" i="12"/>
  <c r="A23" i="12"/>
  <c r="AB22" i="12"/>
  <c r="Z22" i="12"/>
  <c r="Y22" i="12"/>
  <c r="X22" i="12"/>
  <c r="W22" i="12"/>
  <c r="V22" i="12"/>
  <c r="U22" i="12"/>
  <c r="T22" i="12"/>
  <c r="S22" i="12"/>
  <c r="R22" i="12"/>
  <c r="Q22" i="12"/>
  <c r="P22" i="12"/>
  <c r="O22" i="12"/>
  <c r="N22" i="12"/>
  <c r="M22" i="12"/>
  <c r="L22" i="12"/>
  <c r="K22" i="12"/>
  <c r="AE22" i="12" s="1"/>
  <c r="J22" i="12"/>
  <c r="E22" i="12" s="1"/>
  <c r="I22" i="12"/>
  <c r="H22" i="12"/>
  <c r="G22" i="12"/>
  <c r="F22" i="12"/>
  <c r="D22" i="12"/>
  <c r="B22" i="12"/>
  <c r="A22" i="12"/>
  <c r="AE21" i="12"/>
  <c r="AF21" i="12" s="1"/>
  <c r="AG21" i="12" s="1"/>
  <c r="Z21" i="12"/>
  <c r="Y21" i="12"/>
  <c r="X21" i="12"/>
  <c r="W21" i="12"/>
  <c r="V21" i="12"/>
  <c r="U21" i="12"/>
  <c r="T21" i="12"/>
  <c r="S21" i="12"/>
  <c r="R21" i="12"/>
  <c r="Q21" i="12"/>
  <c r="P21" i="12"/>
  <c r="O21" i="12"/>
  <c r="N21" i="12"/>
  <c r="M21" i="12"/>
  <c r="L21" i="12"/>
  <c r="K21" i="12"/>
  <c r="J21" i="12"/>
  <c r="I21" i="12"/>
  <c r="H21" i="12"/>
  <c r="AD21" i="12" s="1"/>
  <c r="G21" i="12"/>
  <c r="F21" i="12"/>
  <c r="E21" i="12" s="1"/>
  <c r="D21" i="12"/>
  <c r="B21" i="12"/>
  <c r="A21" i="12"/>
  <c r="Z20" i="12"/>
  <c r="Y20" i="12"/>
  <c r="X20" i="12"/>
  <c r="W20" i="12"/>
  <c r="V20" i="12"/>
  <c r="U20" i="12"/>
  <c r="T20" i="12"/>
  <c r="S20" i="12"/>
  <c r="R20" i="12"/>
  <c r="Q20" i="12"/>
  <c r="P20" i="12"/>
  <c r="O20" i="12"/>
  <c r="N20" i="12"/>
  <c r="M20" i="12"/>
  <c r="L20" i="12"/>
  <c r="K20" i="12"/>
  <c r="J20" i="12"/>
  <c r="I20" i="12"/>
  <c r="H20" i="12"/>
  <c r="E20" i="12" s="1"/>
  <c r="G20" i="12"/>
  <c r="AE20" i="12" s="1"/>
  <c r="F20" i="12"/>
  <c r="D20" i="12"/>
  <c r="B20" i="12"/>
  <c r="A20" i="12"/>
  <c r="Z19" i="12"/>
  <c r="Y19" i="12"/>
  <c r="X19" i="12"/>
  <c r="W19" i="12"/>
  <c r="V19" i="12"/>
  <c r="U19" i="12"/>
  <c r="T19" i="12"/>
  <c r="S19" i="12"/>
  <c r="R19" i="12"/>
  <c r="Q19" i="12"/>
  <c r="P19" i="12"/>
  <c r="O19" i="12"/>
  <c r="N19" i="12"/>
  <c r="M19" i="12"/>
  <c r="L19" i="12"/>
  <c r="K19" i="12"/>
  <c r="J19" i="12"/>
  <c r="I19" i="12"/>
  <c r="H19" i="12"/>
  <c r="G19" i="12"/>
  <c r="AE19" i="12" s="1"/>
  <c r="AF19" i="12" s="1"/>
  <c r="AG19" i="12" s="1"/>
  <c r="F19" i="12"/>
  <c r="E19" i="12" s="1"/>
  <c r="D19" i="12"/>
  <c r="B19" i="12"/>
  <c r="A19" i="12"/>
  <c r="Z18" i="12"/>
  <c r="Y18" i="12"/>
  <c r="X18" i="12"/>
  <c r="W18" i="12"/>
  <c r="V18" i="12"/>
  <c r="U18" i="12"/>
  <c r="T18" i="12"/>
  <c r="S18" i="12"/>
  <c r="R18" i="12"/>
  <c r="Q18" i="12"/>
  <c r="P18" i="12"/>
  <c r="O18" i="12"/>
  <c r="N18" i="12"/>
  <c r="M18" i="12"/>
  <c r="L18" i="12"/>
  <c r="K18" i="12"/>
  <c r="J18" i="12"/>
  <c r="I18" i="12"/>
  <c r="H18" i="12"/>
  <c r="G18" i="12"/>
  <c r="AE18" i="12" s="1"/>
  <c r="AF18" i="12" s="1"/>
  <c r="AG18" i="12" s="1"/>
  <c r="F18" i="12"/>
  <c r="E18" i="12" s="1"/>
  <c r="D18" i="12"/>
  <c r="B18" i="12"/>
  <c r="A18" i="12"/>
  <c r="AE17" i="12"/>
  <c r="AF17" i="12" s="1"/>
  <c r="AG17" i="12" s="1"/>
  <c r="Z17" i="12"/>
  <c r="Y17" i="12"/>
  <c r="X17" i="12"/>
  <c r="W17" i="12"/>
  <c r="V17" i="12"/>
  <c r="U17" i="12"/>
  <c r="T17" i="12"/>
  <c r="S17" i="12"/>
  <c r="R17" i="12"/>
  <c r="Q17" i="12"/>
  <c r="P17" i="12"/>
  <c r="O17" i="12"/>
  <c r="N17" i="12"/>
  <c r="M17" i="12"/>
  <c r="L17" i="12"/>
  <c r="K17" i="12"/>
  <c r="J17" i="12"/>
  <c r="I17" i="12"/>
  <c r="H17" i="12"/>
  <c r="G17" i="12"/>
  <c r="F17" i="12"/>
  <c r="E17" i="12" s="1"/>
  <c r="D17" i="12"/>
  <c r="B17" i="12"/>
  <c r="A17" i="12"/>
  <c r="Z16" i="12"/>
  <c r="Y16" i="12"/>
  <c r="X16" i="12"/>
  <c r="W16" i="12"/>
  <c r="V16" i="12"/>
  <c r="U16" i="12"/>
  <c r="T16" i="12"/>
  <c r="S16" i="12"/>
  <c r="R16" i="12"/>
  <c r="Q16" i="12"/>
  <c r="P16" i="12"/>
  <c r="O16" i="12"/>
  <c r="N16" i="12"/>
  <c r="M16" i="12"/>
  <c r="L16" i="12"/>
  <c r="K16" i="12"/>
  <c r="J16" i="12"/>
  <c r="I16" i="12"/>
  <c r="AE16" i="12" s="1"/>
  <c r="AF16" i="12" s="1"/>
  <c r="AG16" i="12" s="1"/>
  <c r="H16" i="12"/>
  <c r="G16" i="12"/>
  <c r="F16" i="12"/>
  <c r="AD16" i="12" s="1"/>
  <c r="E16" i="12"/>
  <c r="D16" i="12"/>
  <c r="B16" i="12"/>
  <c r="A16" i="12"/>
  <c r="B15" i="12"/>
  <c r="A15" i="12"/>
  <c r="E12" i="12"/>
  <c r="D12" i="12"/>
  <c r="B12" i="12"/>
  <c r="A12" i="12"/>
  <c r="C10" i="12"/>
  <c r="A10" i="12"/>
  <c r="C9" i="12"/>
  <c r="A9" i="12"/>
  <c r="C7" i="12"/>
  <c r="A7" i="12"/>
  <c r="C6" i="12"/>
  <c r="A6" i="12"/>
  <c r="C5" i="12"/>
  <c r="A5" i="12"/>
  <c r="A3" i="12"/>
  <c r="A2" i="12"/>
  <c r="AF33" i="12" l="1"/>
  <c r="AG33" i="12" s="1"/>
  <c r="AF22" i="12"/>
  <c r="AG22" i="12" s="1"/>
  <c r="AF53" i="12"/>
  <c r="AG53" i="12" s="1"/>
  <c r="AF48" i="12"/>
  <c r="AG48" i="12" s="1"/>
  <c r="AF37" i="12"/>
  <c r="AG37" i="12" s="1"/>
  <c r="AF20" i="12"/>
  <c r="AG20" i="12" s="1"/>
  <c r="AF32" i="12"/>
  <c r="AG32" i="12" s="1"/>
  <c r="AF55" i="12"/>
  <c r="AG55" i="12" s="1"/>
  <c r="AF45" i="12"/>
  <c r="AG45" i="12" s="1"/>
  <c r="AF47" i="12"/>
  <c r="AG47" i="12" s="1"/>
  <c r="AF59" i="12"/>
  <c r="AG59" i="12" s="1"/>
  <c r="AF31" i="12"/>
  <c r="AG31" i="12" s="1"/>
  <c r="AF49" i="12"/>
  <c r="AG49" i="12" s="1"/>
  <c r="AF63" i="12"/>
  <c r="AG63" i="12" s="1"/>
  <c r="AD19" i="12"/>
  <c r="AD46" i="12"/>
  <c r="AD60" i="12"/>
  <c r="AD17" i="12"/>
  <c r="AD44" i="12"/>
  <c r="AD58" i="12"/>
  <c r="AD33" i="12"/>
  <c r="AD35" i="12"/>
  <c r="AD37" i="12"/>
  <c r="AD39" i="12"/>
  <c r="AD22" i="12"/>
  <c r="AD24" i="12"/>
  <c r="AD26" i="12"/>
  <c r="AD42" i="12"/>
  <c r="AD56" i="12"/>
  <c r="AD20" i="12"/>
  <c r="AD29" i="12"/>
  <c r="AD47" i="12"/>
  <c r="AD18" i="12"/>
  <c r="AD45" i="12"/>
  <c r="AD59" i="12"/>
  <c r="AD32" i="12"/>
  <c r="AD34" i="12"/>
  <c r="AD36" i="12"/>
  <c r="AD38" i="12"/>
  <c r="AD40" i="12"/>
  <c r="AA84" i="11" l="1"/>
  <c r="J84" i="11"/>
  <c r="B84" i="11"/>
  <c r="AA83" i="11"/>
  <c r="J83" i="11"/>
  <c r="B83" i="11"/>
  <c r="AA80" i="11"/>
  <c r="J80" i="11"/>
  <c r="B80" i="11"/>
  <c r="AB65" i="11"/>
  <c r="Z65" i="11"/>
  <c r="Y65" i="11"/>
  <c r="X65" i="11"/>
  <c r="W65" i="11"/>
  <c r="V65" i="11"/>
  <c r="U65" i="11"/>
  <c r="T65" i="11"/>
  <c r="S65" i="11"/>
  <c r="R65" i="11"/>
  <c r="Q65" i="11"/>
  <c r="AE65" i="11" s="1"/>
  <c r="AF65" i="11" s="1"/>
  <c r="AG65" i="11" s="1"/>
  <c r="P65" i="11"/>
  <c r="O65" i="11"/>
  <c r="N65" i="11"/>
  <c r="M65" i="11"/>
  <c r="L65" i="11"/>
  <c r="K65" i="11"/>
  <c r="J65" i="11"/>
  <c r="I65" i="11"/>
  <c r="H65" i="11"/>
  <c r="G65" i="11"/>
  <c r="F65" i="11"/>
  <c r="AD65" i="11" s="1"/>
  <c r="E65" i="11"/>
  <c r="D65" i="11"/>
  <c r="B65" i="11"/>
  <c r="A65" i="11"/>
  <c r="AB64" i="11"/>
  <c r="Z64" i="11"/>
  <c r="Y64" i="11"/>
  <c r="X64" i="11"/>
  <c r="W64" i="11"/>
  <c r="V64" i="11"/>
  <c r="U64" i="11"/>
  <c r="T64" i="11"/>
  <c r="S64" i="11"/>
  <c r="R64" i="11"/>
  <c r="Q64" i="11"/>
  <c r="P64" i="11"/>
  <c r="O64" i="11"/>
  <c r="N64" i="11"/>
  <c r="M64" i="11"/>
  <c r="L64" i="11"/>
  <c r="E64" i="11" s="1"/>
  <c r="K64" i="11"/>
  <c r="J64" i="11"/>
  <c r="I64" i="11"/>
  <c r="H64" i="11"/>
  <c r="G64" i="11"/>
  <c r="AE64" i="11" s="1"/>
  <c r="AF64" i="11" s="1"/>
  <c r="AG64" i="11" s="1"/>
  <c r="F64" i="11"/>
  <c r="AD64" i="11" s="1"/>
  <c r="D64" i="11"/>
  <c r="B64" i="11"/>
  <c r="A64" i="11"/>
  <c r="AE63" i="11"/>
  <c r="AF63" i="11" s="1"/>
  <c r="AG63" i="11" s="1"/>
  <c r="AB63" i="11"/>
  <c r="Z63" i="11"/>
  <c r="Y63" i="11"/>
  <c r="X63" i="11"/>
  <c r="W63" i="11"/>
  <c r="V63" i="11"/>
  <c r="U63" i="11"/>
  <c r="T63" i="11"/>
  <c r="S63" i="11"/>
  <c r="R63" i="11"/>
  <c r="Q63" i="11"/>
  <c r="P63" i="11"/>
  <c r="O63" i="11"/>
  <c r="N63" i="11"/>
  <c r="M63" i="11"/>
  <c r="L63" i="11"/>
  <c r="K63" i="11"/>
  <c r="J63" i="11"/>
  <c r="I63" i="11"/>
  <c r="H63" i="11"/>
  <c r="G63" i="11"/>
  <c r="F63" i="11"/>
  <c r="AD63" i="11" s="1"/>
  <c r="E63" i="11"/>
  <c r="D63" i="11"/>
  <c r="B63" i="11"/>
  <c r="A63" i="11"/>
  <c r="AB62" i="11"/>
  <c r="Z62" i="11"/>
  <c r="Y62" i="11"/>
  <c r="X62" i="11"/>
  <c r="W62" i="11"/>
  <c r="V62" i="11"/>
  <c r="U62" i="11"/>
  <c r="T62" i="11"/>
  <c r="S62" i="11"/>
  <c r="R62" i="11"/>
  <c r="Q62" i="11"/>
  <c r="P62" i="11"/>
  <c r="O62" i="11"/>
  <c r="N62" i="11"/>
  <c r="M62" i="11"/>
  <c r="L62" i="11"/>
  <c r="E62" i="11" s="1"/>
  <c r="K62" i="11"/>
  <c r="AE62" i="11" s="1"/>
  <c r="J62" i="11"/>
  <c r="I62" i="11"/>
  <c r="H62" i="11"/>
  <c r="G62" i="11"/>
  <c r="F62" i="11"/>
  <c r="AD62" i="11" s="1"/>
  <c r="D62" i="11"/>
  <c r="B62" i="11"/>
  <c r="A62" i="11"/>
  <c r="AB61" i="11"/>
  <c r="Z61" i="11"/>
  <c r="Y61" i="11"/>
  <c r="X61" i="11"/>
  <c r="W61" i="11"/>
  <c r="V61" i="11"/>
  <c r="U61" i="11"/>
  <c r="T61" i="11"/>
  <c r="S61" i="11"/>
  <c r="R61" i="11"/>
  <c r="Q61" i="11"/>
  <c r="AE61" i="11" s="1"/>
  <c r="AF61" i="11" s="1"/>
  <c r="AG61" i="11" s="1"/>
  <c r="P61" i="11"/>
  <c r="O61" i="11"/>
  <c r="N61" i="11"/>
  <c r="M61" i="11"/>
  <c r="L61" i="11"/>
  <c r="K61" i="11"/>
  <c r="J61" i="11"/>
  <c r="I61" i="11"/>
  <c r="H61" i="11"/>
  <c r="G61" i="11"/>
  <c r="F61" i="11"/>
  <c r="AD61" i="11" s="1"/>
  <c r="E61" i="11"/>
  <c r="D61" i="11"/>
  <c r="B61" i="11"/>
  <c r="A61" i="11"/>
  <c r="AB60" i="11"/>
  <c r="Z60" i="11"/>
  <c r="Y60" i="11"/>
  <c r="X60" i="11"/>
  <c r="W60" i="11"/>
  <c r="V60" i="11"/>
  <c r="U60" i="11"/>
  <c r="T60" i="11"/>
  <c r="S60" i="11"/>
  <c r="R60" i="11"/>
  <c r="Q60" i="11"/>
  <c r="P60" i="11"/>
  <c r="O60" i="11"/>
  <c r="N60" i="11"/>
  <c r="M60" i="11"/>
  <c r="L60" i="11"/>
  <c r="K60" i="11"/>
  <c r="J60" i="11"/>
  <c r="I60" i="11"/>
  <c r="H60" i="11"/>
  <c r="G60" i="11"/>
  <c r="AE60" i="11" s="1"/>
  <c r="F60" i="11"/>
  <c r="E60" i="11" s="1"/>
  <c r="D60" i="11"/>
  <c r="B60" i="11"/>
  <c r="A60" i="11"/>
  <c r="AE59" i="11"/>
  <c r="AF59" i="11" s="1"/>
  <c r="AG59" i="11" s="1"/>
  <c r="AB59" i="11"/>
  <c r="Z59" i="11"/>
  <c r="Y59" i="11"/>
  <c r="X59" i="11"/>
  <c r="W59" i="11"/>
  <c r="V59" i="11"/>
  <c r="U59" i="11"/>
  <c r="T59" i="11"/>
  <c r="S59" i="11"/>
  <c r="R59" i="11"/>
  <c r="Q59" i="11"/>
  <c r="P59" i="11"/>
  <c r="O59" i="11"/>
  <c r="N59" i="11"/>
  <c r="M59" i="11"/>
  <c r="L59" i="11"/>
  <c r="K59" i="11"/>
  <c r="J59" i="11"/>
  <c r="I59" i="11"/>
  <c r="H59" i="11"/>
  <c r="G59" i="11"/>
  <c r="F59" i="11"/>
  <c r="AD59" i="11" s="1"/>
  <c r="E59" i="11"/>
  <c r="D59" i="11"/>
  <c r="B59" i="11"/>
  <c r="A59" i="11"/>
  <c r="AB58" i="11"/>
  <c r="Z58" i="11"/>
  <c r="Y58" i="11"/>
  <c r="X58" i="11"/>
  <c r="W58" i="11"/>
  <c r="V58" i="11"/>
  <c r="U58" i="11"/>
  <c r="T58" i="11"/>
  <c r="S58" i="11"/>
  <c r="R58" i="11"/>
  <c r="Q58" i="11"/>
  <c r="P58" i="11"/>
  <c r="O58" i="11"/>
  <c r="N58" i="11"/>
  <c r="M58" i="11"/>
  <c r="L58" i="11"/>
  <c r="K58" i="11"/>
  <c r="J58" i="11"/>
  <c r="I58" i="11"/>
  <c r="H58" i="11"/>
  <c r="G58" i="11"/>
  <c r="AE58" i="11" s="1"/>
  <c r="AF58" i="11" s="1"/>
  <c r="AG58" i="11" s="1"/>
  <c r="F58" i="11"/>
  <c r="E58" i="11" s="1"/>
  <c r="D58" i="11"/>
  <c r="B58" i="11"/>
  <c r="A58" i="11"/>
  <c r="AB57" i="11"/>
  <c r="Z57" i="11"/>
  <c r="Y57" i="11"/>
  <c r="X57" i="11"/>
  <c r="W57" i="11"/>
  <c r="V57" i="11"/>
  <c r="U57" i="11"/>
  <c r="T57" i="11"/>
  <c r="S57" i="11"/>
  <c r="R57" i="11"/>
  <c r="Q57" i="11"/>
  <c r="AE57" i="11" s="1"/>
  <c r="AF57" i="11" s="1"/>
  <c r="AG57" i="11" s="1"/>
  <c r="P57" i="11"/>
  <c r="O57" i="11"/>
  <c r="N57" i="11"/>
  <c r="M57" i="11"/>
  <c r="L57" i="11"/>
  <c r="K57" i="11"/>
  <c r="J57" i="11"/>
  <c r="I57" i="11"/>
  <c r="H57" i="11"/>
  <c r="G57" i="11"/>
  <c r="F57" i="11"/>
  <c r="AD57" i="11" s="1"/>
  <c r="E57" i="11"/>
  <c r="D57" i="11"/>
  <c r="B57" i="11"/>
  <c r="A57" i="11"/>
  <c r="AB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AE56" i="11" s="1"/>
  <c r="F56" i="11"/>
  <c r="E56" i="11" s="1"/>
  <c r="D56" i="11"/>
  <c r="B56" i="11"/>
  <c r="A56" i="11"/>
  <c r="AE55" i="11"/>
  <c r="AF55" i="11" s="1"/>
  <c r="AG55" i="11" s="1"/>
  <c r="AB55" i="11"/>
  <c r="Z55" i="11"/>
  <c r="Y55" i="11"/>
  <c r="X55" i="11"/>
  <c r="W55" i="11"/>
  <c r="V55" i="11"/>
  <c r="U55" i="11"/>
  <c r="T55" i="11"/>
  <c r="S55" i="11"/>
  <c r="R55" i="11"/>
  <c r="Q55" i="11"/>
  <c r="P55" i="11"/>
  <c r="O55" i="11"/>
  <c r="N55" i="11"/>
  <c r="M55" i="11"/>
  <c r="L55" i="11"/>
  <c r="K55" i="11"/>
  <c r="J55" i="11"/>
  <c r="I55" i="11"/>
  <c r="H55" i="11"/>
  <c r="G55" i="11"/>
  <c r="F55" i="11"/>
  <c r="AD55" i="11" s="1"/>
  <c r="E55" i="11"/>
  <c r="D55" i="11"/>
  <c r="B55" i="11"/>
  <c r="A55" i="11"/>
  <c r="AB54" i="11"/>
  <c r="Z54" i="11"/>
  <c r="Y54" i="11"/>
  <c r="X54" i="11"/>
  <c r="W54" i="11"/>
  <c r="V54" i="11"/>
  <c r="U54" i="11"/>
  <c r="T54" i="11"/>
  <c r="S54" i="11"/>
  <c r="R54" i="11"/>
  <c r="Q54" i="11"/>
  <c r="P54" i="11"/>
  <c r="O54" i="11"/>
  <c r="N54" i="11"/>
  <c r="M54" i="11"/>
  <c r="L54" i="11"/>
  <c r="K54" i="11"/>
  <c r="J54" i="11"/>
  <c r="I54" i="11"/>
  <c r="H54" i="11"/>
  <c r="G54" i="11"/>
  <c r="AE54" i="11" s="1"/>
  <c r="AF54" i="11" s="1"/>
  <c r="AG54" i="11" s="1"/>
  <c r="F54" i="11"/>
  <c r="E54" i="11" s="1"/>
  <c r="D54" i="11"/>
  <c r="B54" i="11"/>
  <c r="A54" i="11"/>
  <c r="B53" i="11"/>
  <c r="A53" i="11"/>
  <c r="AB52" i="11"/>
  <c r="Z52" i="11"/>
  <c r="Y52" i="11"/>
  <c r="X52" i="11"/>
  <c r="W52" i="11"/>
  <c r="V52" i="11"/>
  <c r="U52" i="11"/>
  <c r="T52" i="11"/>
  <c r="S52" i="11"/>
  <c r="R52" i="11"/>
  <c r="Q52" i="11"/>
  <c r="P52" i="11"/>
  <c r="O52" i="11"/>
  <c r="N52" i="11"/>
  <c r="M52" i="11"/>
  <c r="L52" i="11"/>
  <c r="K52" i="11"/>
  <c r="J52" i="11"/>
  <c r="I52" i="11"/>
  <c r="H52" i="11"/>
  <c r="E52" i="11" s="1"/>
  <c r="G52" i="11"/>
  <c r="AE52" i="11" s="1"/>
  <c r="F52" i="11"/>
  <c r="AD52" i="11" s="1"/>
  <c r="D52" i="11"/>
  <c r="B52" i="11"/>
  <c r="A52" i="11"/>
  <c r="AB51" i="11"/>
  <c r="Z51" i="11"/>
  <c r="Y51" i="11"/>
  <c r="X51" i="11"/>
  <c r="W51" i="11"/>
  <c r="V51" i="11"/>
  <c r="U51" i="11"/>
  <c r="T51" i="11"/>
  <c r="S51" i="11"/>
  <c r="R51" i="11"/>
  <c r="Q51" i="11"/>
  <c r="P51" i="11"/>
  <c r="O51" i="11"/>
  <c r="N51" i="11"/>
  <c r="E51" i="11" s="1"/>
  <c r="M51" i="11"/>
  <c r="L51" i="11"/>
  <c r="K51" i="11"/>
  <c r="J51" i="11"/>
  <c r="I51" i="11"/>
  <c r="H51" i="11"/>
  <c r="G51" i="11"/>
  <c r="AE51" i="11" s="1"/>
  <c r="F51" i="11"/>
  <c r="AD51" i="11" s="1"/>
  <c r="D51" i="11"/>
  <c r="B51" i="11"/>
  <c r="A51" i="11"/>
  <c r="AB50" i="11"/>
  <c r="Z50" i="11"/>
  <c r="Y50" i="11"/>
  <c r="X50" i="11"/>
  <c r="W50" i="11"/>
  <c r="V50" i="11"/>
  <c r="U50" i="11"/>
  <c r="T50" i="11"/>
  <c r="S50" i="11"/>
  <c r="R50" i="11"/>
  <c r="Q50" i="11"/>
  <c r="P50" i="11"/>
  <c r="O50" i="11"/>
  <c r="N50" i="11"/>
  <c r="M50" i="11"/>
  <c r="L50" i="11"/>
  <c r="K50" i="11"/>
  <c r="J50" i="11"/>
  <c r="I50" i="11"/>
  <c r="H50" i="11"/>
  <c r="E50" i="11" s="1"/>
  <c r="G50" i="11"/>
  <c r="AE50" i="11" s="1"/>
  <c r="AF50" i="11" s="1"/>
  <c r="AG50" i="11" s="1"/>
  <c r="F50" i="11"/>
  <c r="AD50" i="11" s="1"/>
  <c r="D50" i="11"/>
  <c r="B50" i="11"/>
  <c r="A50" i="11"/>
  <c r="AB49" i="11"/>
  <c r="Z49" i="11"/>
  <c r="Y49" i="11"/>
  <c r="X49" i="11"/>
  <c r="W49" i="11"/>
  <c r="V49" i="11"/>
  <c r="U49" i="11"/>
  <c r="T49" i="11"/>
  <c r="S49" i="11"/>
  <c r="R49" i="11"/>
  <c r="Q49" i="11"/>
  <c r="P49" i="11"/>
  <c r="O49" i="11"/>
  <c r="N49" i="11"/>
  <c r="E49" i="11" s="1"/>
  <c r="M49" i="11"/>
  <c r="L49" i="11"/>
  <c r="K49" i="11"/>
  <c r="J49" i="11"/>
  <c r="I49" i="11"/>
  <c r="H49" i="11"/>
  <c r="G49" i="11"/>
  <c r="AE49" i="11" s="1"/>
  <c r="F49" i="11"/>
  <c r="AD49" i="11" s="1"/>
  <c r="D49" i="11"/>
  <c r="B49" i="11"/>
  <c r="A49" i="11"/>
  <c r="AB48" i="11"/>
  <c r="Z48" i="11"/>
  <c r="Y48" i="11"/>
  <c r="X48" i="11"/>
  <c r="W48" i="11"/>
  <c r="V48" i="11"/>
  <c r="U48" i="11"/>
  <c r="T48" i="11"/>
  <c r="S48" i="11"/>
  <c r="R48" i="11"/>
  <c r="Q48" i="11"/>
  <c r="P48" i="11"/>
  <c r="O48" i="11"/>
  <c r="N48" i="11"/>
  <c r="M48" i="11"/>
  <c r="L48" i="11"/>
  <c r="K48" i="11"/>
  <c r="J48" i="11"/>
  <c r="I48" i="11"/>
  <c r="H48" i="11"/>
  <c r="E48" i="11" s="1"/>
  <c r="G48" i="11"/>
  <c r="AE48" i="11" s="1"/>
  <c r="F48" i="11"/>
  <c r="AD48" i="11" s="1"/>
  <c r="D48" i="11"/>
  <c r="B48" i="11"/>
  <c r="A48" i="11"/>
  <c r="AB47" i="11"/>
  <c r="Z47" i="11"/>
  <c r="Y47" i="11"/>
  <c r="X47" i="11"/>
  <c r="W47" i="11"/>
  <c r="V47" i="11"/>
  <c r="U47" i="11"/>
  <c r="T47" i="11"/>
  <c r="S47" i="11"/>
  <c r="R47" i="11"/>
  <c r="Q47" i="11"/>
  <c r="P47" i="11"/>
  <c r="O47" i="11"/>
  <c r="N47" i="11"/>
  <c r="M47" i="11"/>
  <c r="L47" i="11"/>
  <c r="K47" i="11"/>
  <c r="J47" i="11"/>
  <c r="I47" i="11"/>
  <c r="H47" i="11"/>
  <c r="G47" i="11"/>
  <c r="AE47" i="11" s="1"/>
  <c r="F47" i="11"/>
  <c r="E47" i="11" s="1"/>
  <c r="D47" i="11"/>
  <c r="B47" i="11"/>
  <c r="A47" i="11"/>
  <c r="AB46" i="11"/>
  <c r="Z46" i="11"/>
  <c r="Y46" i="11"/>
  <c r="X46" i="11"/>
  <c r="W46" i="11"/>
  <c r="V46" i="11"/>
  <c r="U46" i="11"/>
  <c r="T46" i="11"/>
  <c r="S46" i="11"/>
  <c r="R46" i="11"/>
  <c r="Q46" i="11"/>
  <c r="P46" i="11"/>
  <c r="O46" i="11"/>
  <c r="N46" i="11"/>
  <c r="M46" i="11"/>
  <c r="L46" i="11"/>
  <c r="K46" i="11"/>
  <c r="J46" i="11"/>
  <c r="I46" i="11"/>
  <c r="H46" i="11"/>
  <c r="E46" i="11" s="1"/>
  <c r="G46" i="11"/>
  <c r="AE46" i="11" s="1"/>
  <c r="AF46" i="11" s="1"/>
  <c r="AG46" i="11" s="1"/>
  <c r="F46" i="11"/>
  <c r="AD46" i="11" s="1"/>
  <c r="D46" i="11"/>
  <c r="B46" i="11"/>
  <c r="A46" i="11"/>
  <c r="AB45" i="11"/>
  <c r="Z45" i="11"/>
  <c r="Y45" i="11"/>
  <c r="X45" i="11"/>
  <c r="W45" i="11"/>
  <c r="V45" i="11"/>
  <c r="U45" i="11"/>
  <c r="T45" i="11"/>
  <c r="S45" i="11"/>
  <c r="R45" i="11"/>
  <c r="Q45" i="11"/>
  <c r="P45" i="11"/>
  <c r="O45" i="11"/>
  <c r="N45" i="11"/>
  <c r="E45" i="11" s="1"/>
  <c r="M45" i="11"/>
  <c r="L45" i="11"/>
  <c r="K45" i="11"/>
  <c r="J45" i="11"/>
  <c r="I45" i="11"/>
  <c r="H45" i="11"/>
  <c r="G45" i="11"/>
  <c r="AE45" i="11" s="1"/>
  <c r="AF45" i="11" s="1"/>
  <c r="AG45" i="11" s="1"/>
  <c r="F45" i="11"/>
  <c r="AD45" i="11" s="1"/>
  <c r="D45" i="11"/>
  <c r="B45" i="11"/>
  <c r="A45" i="11"/>
  <c r="AB44" i="11"/>
  <c r="Z44" i="11"/>
  <c r="Y44" i="11"/>
  <c r="X44" i="11"/>
  <c r="W44" i="11"/>
  <c r="V44" i="11"/>
  <c r="U44" i="11"/>
  <c r="T44" i="11"/>
  <c r="S44" i="11"/>
  <c r="R44" i="11"/>
  <c r="Q44" i="11"/>
  <c r="P44" i="11"/>
  <c r="O44" i="11"/>
  <c r="N44" i="11"/>
  <c r="M44" i="11"/>
  <c r="L44" i="11"/>
  <c r="K44" i="11"/>
  <c r="J44" i="11"/>
  <c r="I44" i="11"/>
  <c r="H44" i="11"/>
  <c r="G44" i="11"/>
  <c r="AE44" i="11" s="1"/>
  <c r="AF44" i="11" s="1"/>
  <c r="AG44" i="11" s="1"/>
  <c r="F44" i="11"/>
  <c r="E44" i="11" s="1"/>
  <c r="D44" i="11"/>
  <c r="B44" i="11"/>
  <c r="A44" i="11"/>
  <c r="AB43" i="11"/>
  <c r="Z43" i="11"/>
  <c r="Y43" i="11"/>
  <c r="X43" i="11"/>
  <c r="W43" i="11"/>
  <c r="V43" i="11"/>
  <c r="U43" i="11"/>
  <c r="T43" i="11"/>
  <c r="S43" i="11"/>
  <c r="R43" i="11"/>
  <c r="Q43" i="11"/>
  <c r="P43" i="11"/>
  <c r="O43" i="11"/>
  <c r="N43" i="11"/>
  <c r="M43" i="11"/>
  <c r="L43" i="11"/>
  <c r="K43" i="11"/>
  <c r="J43" i="11"/>
  <c r="I43" i="11"/>
  <c r="H43" i="11"/>
  <c r="E43" i="11" s="1"/>
  <c r="G43" i="11"/>
  <c r="AE43" i="11" s="1"/>
  <c r="F43" i="11"/>
  <c r="AD43" i="11" s="1"/>
  <c r="D43" i="11"/>
  <c r="B43" i="11"/>
  <c r="A43" i="11"/>
  <c r="AB42" i="11"/>
  <c r="Z42" i="11"/>
  <c r="Y42" i="11"/>
  <c r="X42" i="11"/>
  <c r="W42" i="11"/>
  <c r="V42" i="11"/>
  <c r="U42" i="11"/>
  <c r="T42" i="11"/>
  <c r="S42" i="11"/>
  <c r="R42" i="11"/>
  <c r="Q42" i="11"/>
  <c r="P42" i="11"/>
  <c r="O42" i="11"/>
  <c r="N42" i="11"/>
  <c r="M42" i="11"/>
  <c r="L42" i="11"/>
  <c r="K42" i="11"/>
  <c r="J42" i="11"/>
  <c r="I42" i="11"/>
  <c r="H42" i="11"/>
  <c r="G42" i="11"/>
  <c r="AE42" i="11" s="1"/>
  <c r="F42" i="11"/>
  <c r="E42" i="11" s="1"/>
  <c r="D42" i="11"/>
  <c r="B42" i="11"/>
  <c r="A42" i="11"/>
  <c r="AB41" i="11"/>
  <c r="Z41" i="11"/>
  <c r="Y41" i="11"/>
  <c r="X41" i="11"/>
  <c r="W41" i="11"/>
  <c r="V41" i="11"/>
  <c r="U41" i="11"/>
  <c r="T41" i="11"/>
  <c r="S41" i="11"/>
  <c r="R41" i="11"/>
  <c r="Q41" i="11"/>
  <c r="P41" i="11"/>
  <c r="O41" i="11"/>
  <c r="N41" i="11"/>
  <c r="M41" i="11"/>
  <c r="L41" i="11"/>
  <c r="K41" i="11"/>
  <c r="J41" i="11"/>
  <c r="I41" i="11"/>
  <c r="H41" i="11"/>
  <c r="E41" i="11" s="1"/>
  <c r="G41" i="11"/>
  <c r="AE41" i="11" s="1"/>
  <c r="AF41" i="11" s="1"/>
  <c r="AG41" i="11" s="1"/>
  <c r="F41" i="11"/>
  <c r="AD41" i="11" s="1"/>
  <c r="D41" i="11"/>
  <c r="B41" i="11"/>
  <c r="A41" i="11"/>
  <c r="B40" i="11"/>
  <c r="A40" i="11"/>
  <c r="AB39" i="11"/>
  <c r="Z39" i="11"/>
  <c r="Y39" i="11"/>
  <c r="X39" i="11"/>
  <c r="W39" i="11"/>
  <c r="V39" i="11"/>
  <c r="U39" i="11"/>
  <c r="T39" i="11"/>
  <c r="S39" i="11"/>
  <c r="R39" i="11"/>
  <c r="Q39" i="11"/>
  <c r="P39" i="11"/>
  <c r="O39" i="11"/>
  <c r="N39" i="11"/>
  <c r="M39" i="11"/>
  <c r="L39" i="11"/>
  <c r="K39" i="11"/>
  <c r="J39" i="11"/>
  <c r="I39" i="11"/>
  <c r="H39" i="11"/>
  <c r="E39" i="11" s="1"/>
  <c r="G39" i="11"/>
  <c r="AE39" i="11" s="1"/>
  <c r="AF39" i="11" s="1"/>
  <c r="AG39" i="11" s="1"/>
  <c r="F39" i="11"/>
  <c r="AD39" i="11" s="1"/>
  <c r="D39" i="11"/>
  <c r="B39" i="11"/>
  <c r="A39" i="11"/>
  <c r="AB38" i="11"/>
  <c r="AD38" i="11" s="1"/>
  <c r="Z38" i="11"/>
  <c r="Y38" i="11"/>
  <c r="X38" i="11"/>
  <c r="W38" i="11"/>
  <c r="V38" i="11"/>
  <c r="U38" i="11"/>
  <c r="T38" i="11"/>
  <c r="S38" i="11"/>
  <c r="R38" i="11"/>
  <c r="Q38" i="11"/>
  <c r="P38" i="11"/>
  <c r="E38" i="11" s="1"/>
  <c r="O38" i="11"/>
  <c r="AE38" i="11" s="1"/>
  <c r="AF38" i="11" s="1"/>
  <c r="AG38" i="11" s="1"/>
  <c r="N38" i="11"/>
  <c r="M38" i="11"/>
  <c r="L38" i="11"/>
  <c r="K38" i="11"/>
  <c r="J38" i="11"/>
  <c r="I38" i="11"/>
  <c r="H38" i="11"/>
  <c r="G38" i="11"/>
  <c r="F38" i="11"/>
  <c r="D38" i="11"/>
  <c r="B38" i="11"/>
  <c r="A38" i="11"/>
  <c r="AB37" i="11"/>
  <c r="Z37" i="11"/>
  <c r="Y37" i="11"/>
  <c r="X37" i="11"/>
  <c r="W37" i="11"/>
  <c r="V37" i="11"/>
  <c r="U37" i="11"/>
  <c r="T37" i="11"/>
  <c r="S37" i="11"/>
  <c r="R37" i="11"/>
  <c r="Q37" i="11"/>
  <c r="P37" i="11"/>
  <c r="O37" i="11"/>
  <c r="N37" i="11"/>
  <c r="M37" i="11"/>
  <c r="L37" i="11"/>
  <c r="K37" i="11"/>
  <c r="J37" i="11"/>
  <c r="I37" i="11"/>
  <c r="H37" i="11"/>
  <c r="G37" i="11"/>
  <c r="AE37" i="11" s="1"/>
  <c r="AF37" i="11" s="1"/>
  <c r="AG37" i="11" s="1"/>
  <c r="F37" i="11"/>
  <c r="E37" i="11" s="1"/>
  <c r="D37" i="11"/>
  <c r="B37" i="11"/>
  <c r="A37" i="11"/>
  <c r="AB36" i="11"/>
  <c r="Z36" i="11"/>
  <c r="Y36" i="11"/>
  <c r="X36" i="11"/>
  <c r="W36" i="11"/>
  <c r="V36" i="11"/>
  <c r="U36" i="11"/>
  <c r="T36" i="11"/>
  <c r="S36" i="11"/>
  <c r="R36" i="11"/>
  <c r="Q36" i="11"/>
  <c r="P36" i="11"/>
  <c r="AD36" i="11" s="1"/>
  <c r="O36" i="11"/>
  <c r="AE36" i="11" s="1"/>
  <c r="N36" i="11"/>
  <c r="M36" i="11"/>
  <c r="L36" i="11"/>
  <c r="K36" i="11"/>
  <c r="J36" i="11"/>
  <c r="I36" i="11"/>
  <c r="H36" i="11"/>
  <c r="G36" i="11"/>
  <c r="F36" i="11"/>
  <c r="D36" i="11"/>
  <c r="B36" i="11"/>
  <c r="A36" i="11"/>
  <c r="AB35" i="11"/>
  <c r="Z35" i="11"/>
  <c r="Y35" i="11"/>
  <c r="X35" i="11"/>
  <c r="W35" i="11"/>
  <c r="V35" i="11"/>
  <c r="U35" i="11"/>
  <c r="T35" i="11"/>
  <c r="S35" i="11"/>
  <c r="R35" i="11"/>
  <c r="Q35" i="11"/>
  <c r="P35" i="11"/>
  <c r="O35" i="11"/>
  <c r="N35" i="11"/>
  <c r="M35" i="11"/>
  <c r="L35" i="11"/>
  <c r="K35" i="11"/>
  <c r="J35" i="11"/>
  <c r="I35" i="11"/>
  <c r="H35" i="11"/>
  <c r="G35" i="11"/>
  <c r="AE35" i="11" s="1"/>
  <c r="F35" i="11"/>
  <c r="E35" i="11" s="1"/>
  <c r="D35" i="11"/>
  <c r="B35" i="11"/>
  <c r="A35" i="11"/>
  <c r="AB34" i="11"/>
  <c r="Z34" i="11"/>
  <c r="Y34" i="11"/>
  <c r="X34" i="11"/>
  <c r="W34" i="11"/>
  <c r="V34" i="11"/>
  <c r="U34" i="11"/>
  <c r="T34" i="11"/>
  <c r="S34" i="11"/>
  <c r="R34" i="11"/>
  <c r="Q34" i="11"/>
  <c r="P34" i="11"/>
  <c r="AD34" i="11" s="1"/>
  <c r="O34" i="11"/>
  <c r="N34" i="11"/>
  <c r="M34" i="11"/>
  <c r="L34" i="11"/>
  <c r="K34" i="11"/>
  <c r="J34" i="11"/>
  <c r="I34" i="11"/>
  <c r="H34" i="11"/>
  <c r="G34" i="11"/>
  <c r="AE34" i="11" s="1"/>
  <c r="AF34" i="11" s="1"/>
  <c r="AG34" i="11" s="1"/>
  <c r="F34" i="11"/>
  <c r="E34" i="11" s="1"/>
  <c r="D34" i="11"/>
  <c r="B34" i="11"/>
  <c r="A34" i="11"/>
  <c r="AB33" i="11"/>
  <c r="Z33" i="11"/>
  <c r="Y33" i="11"/>
  <c r="X33" i="11"/>
  <c r="W33" i="11"/>
  <c r="V33" i="11"/>
  <c r="U33" i="11"/>
  <c r="T33" i="11"/>
  <c r="S33" i="11"/>
  <c r="R33" i="11"/>
  <c r="Q33" i="11"/>
  <c r="P33" i="11"/>
  <c r="O33" i="11"/>
  <c r="N33" i="11"/>
  <c r="M33" i="11"/>
  <c r="L33" i="11"/>
  <c r="K33" i="11"/>
  <c r="J33" i="11"/>
  <c r="E33" i="11" s="1"/>
  <c r="I33" i="11"/>
  <c r="H33" i="11"/>
  <c r="G33" i="11"/>
  <c r="AE33" i="11" s="1"/>
  <c r="AF33" i="11" s="1"/>
  <c r="AG33" i="11" s="1"/>
  <c r="F33" i="11"/>
  <c r="AD33" i="11" s="1"/>
  <c r="D33" i="11"/>
  <c r="B33" i="11"/>
  <c r="A33" i="11"/>
  <c r="AB32" i="11"/>
  <c r="Z32" i="11"/>
  <c r="Y32" i="11"/>
  <c r="X32" i="11"/>
  <c r="W32" i="11"/>
  <c r="V32" i="11"/>
  <c r="U32" i="11"/>
  <c r="T32" i="11"/>
  <c r="S32" i="11"/>
  <c r="R32" i="11"/>
  <c r="Q32" i="11"/>
  <c r="P32" i="11"/>
  <c r="AD32" i="11" s="1"/>
  <c r="O32" i="11"/>
  <c r="N32" i="11"/>
  <c r="M32" i="11"/>
  <c r="L32" i="11"/>
  <c r="K32" i="11"/>
  <c r="J32" i="11"/>
  <c r="I32" i="11"/>
  <c r="H32" i="11"/>
  <c r="G32" i="11"/>
  <c r="AE32" i="11" s="1"/>
  <c r="F32" i="11"/>
  <c r="D32" i="11"/>
  <c r="B32" i="11"/>
  <c r="A32" i="11"/>
  <c r="AB31" i="11"/>
  <c r="Z31" i="11"/>
  <c r="Y31" i="11"/>
  <c r="X31" i="11"/>
  <c r="W31" i="11"/>
  <c r="V31" i="11"/>
  <c r="U31" i="11"/>
  <c r="T31" i="11"/>
  <c r="S31" i="11"/>
  <c r="R31" i="11"/>
  <c r="Q31" i="11"/>
  <c r="P31" i="11"/>
  <c r="O31" i="11"/>
  <c r="N31" i="11"/>
  <c r="M31" i="11"/>
  <c r="L31" i="11"/>
  <c r="K31" i="11"/>
  <c r="J31" i="11"/>
  <c r="E31" i="11" s="1"/>
  <c r="I31" i="11"/>
  <c r="H31" i="11"/>
  <c r="G31" i="11"/>
  <c r="AE31" i="11" s="1"/>
  <c r="F31" i="11"/>
  <c r="AD31" i="11" s="1"/>
  <c r="D31" i="11"/>
  <c r="B31" i="11"/>
  <c r="A31" i="11"/>
  <c r="AB30" i="11"/>
  <c r="AD30" i="11" s="1"/>
  <c r="Z30" i="11"/>
  <c r="Y30" i="11"/>
  <c r="X30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E30" i="11" s="1"/>
  <c r="G30" i="11"/>
  <c r="AE30" i="11" s="1"/>
  <c r="AF30" i="11" s="1"/>
  <c r="AG30" i="11" s="1"/>
  <c r="F30" i="11"/>
  <c r="D30" i="11"/>
  <c r="B30" i="11"/>
  <c r="A30" i="11"/>
  <c r="AB29" i="11"/>
  <c r="Z29" i="11"/>
  <c r="Y29" i="11"/>
  <c r="X29" i="11"/>
  <c r="W29" i="11"/>
  <c r="V29" i="11"/>
  <c r="U29" i="11"/>
  <c r="T29" i="11"/>
  <c r="S29" i="11"/>
  <c r="R29" i="11"/>
  <c r="Q29" i="11"/>
  <c r="P29" i="11"/>
  <c r="O29" i="11"/>
  <c r="N29" i="11"/>
  <c r="M29" i="11"/>
  <c r="L29" i="11"/>
  <c r="K29" i="11"/>
  <c r="J29" i="11"/>
  <c r="E29" i="11" s="1"/>
  <c r="I29" i="11"/>
  <c r="H29" i="11"/>
  <c r="G29" i="11"/>
  <c r="AE29" i="11" s="1"/>
  <c r="F29" i="11"/>
  <c r="AD29" i="11" s="1"/>
  <c r="D29" i="11"/>
  <c r="B29" i="11"/>
  <c r="A29" i="11"/>
  <c r="B28" i="11"/>
  <c r="A28" i="11"/>
  <c r="AB27" i="11"/>
  <c r="Z27" i="11"/>
  <c r="Y27" i="11"/>
  <c r="X27" i="11"/>
  <c r="W27" i="11"/>
  <c r="V27" i="11"/>
  <c r="U27" i="11"/>
  <c r="T27" i="11"/>
  <c r="S27" i="11"/>
  <c r="R27" i="11"/>
  <c r="Q27" i="11"/>
  <c r="AE27" i="11" s="1"/>
  <c r="AF27" i="11" s="1"/>
  <c r="AG27" i="11" s="1"/>
  <c r="P27" i="11"/>
  <c r="O27" i="11"/>
  <c r="N27" i="11"/>
  <c r="M27" i="11"/>
  <c r="L27" i="11"/>
  <c r="K27" i="11"/>
  <c r="J27" i="11"/>
  <c r="I27" i="11"/>
  <c r="H27" i="11"/>
  <c r="G27" i="11"/>
  <c r="F27" i="11"/>
  <c r="AD27" i="11" s="1"/>
  <c r="E27" i="11"/>
  <c r="D27" i="11"/>
  <c r="B27" i="11"/>
  <c r="A27" i="11"/>
  <c r="AB26" i="11"/>
  <c r="Z26" i="11"/>
  <c r="Y26" i="11"/>
  <c r="X26" i="11"/>
  <c r="W26" i="11"/>
  <c r="V26" i="11"/>
  <c r="U26" i="11"/>
  <c r="T26" i="11"/>
  <c r="S26" i="11"/>
  <c r="R26" i="11"/>
  <c r="Q26" i="11"/>
  <c r="P26" i="11"/>
  <c r="O26" i="11"/>
  <c r="N26" i="11"/>
  <c r="M26" i="11"/>
  <c r="L26" i="11"/>
  <c r="E26" i="11" s="1"/>
  <c r="K26" i="11"/>
  <c r="AE26" i="11" s="1"/>
  <c r="AF26" i="11" s="1"/>
  <c r="AG26" i="11" s="1"/>
  <c r="J26" i="11"/>
  <c r="I26" i="11"/>
  <c r="H26" i="11"/>
  <c r="G26" i="11"/>
  <c r="F26" i="11"/>
  <c r="AD26" i="11" s="1"/>
  <c r="D26" i="11"/>
  <c r="B26" i="11"/>
  <c r="A26" i="11"/>
  <c r="AB25" i="11"/>
  <c r="Z25" i="11"/>
  <c r="Y25" i="11"/>
  <c r="X25" i="11"/>
  <c r="W25" i="11"/>
  <c r="V25" i="11"/>
  <c r="U25" i="11"/>
  <c r="T25" i="11"/>
  <c r="S25" i="11"/>
  <c r="R25" i="11"/>
  <c r="Q25" i="11"/>
  <c r="AE25" i="11" s="1"/>
  <c r="AF25" i="11" s="1"/>
  <c r="AG25" i="11" s="1"/>
  <c r="P25" i="11"/>
  <c r="O25" i="11"/>
  <c r="N25" i="11"/>
  <c r="M25" i="11"/>
  <c r="L25" i="11"/>
  <c r="K25" i="11"/>
  <c r="J25" i="11"/>
  <c r="I25" i="11"/>
  <c r="H25" i="11"/>
  <c r="G25" i="11"/>
  <c r="F25" i="11"/>
  <c r="AD25" i="11" s="1"/>
  <c r="E25" i="11"/>
  <c r="D25" i="11"/>
  <c r="B25" i="11"/>
  <c r="A25" i="11"/>
  <c r="AB24" i="11"/>
  <c r="Z24" i="11"/>
  <c r="Y24" i="11"/>
  <c r="X24" i="11"/>
  <c r="W24" i="11"/>
  <c r="V24" i="11"/>
  <c r="U24" i="11"/>
  <c r="T24" i="11"/>
  <c r="S24" i="11"/>
  <c r="R24" i="11"/>
  <c r="Q24" i="11"/>
  <c r="P24" i="11"/>
  <c r="O24" i="11"/>
  <c r="N24" i="11"/>
  <c r="M24" i="11"/>
  <c r="L24" i="11"/>
  <c r="E24" i="11" s="1"/>
  <c r="K24" i="11"/>
  <c r="AE24" i="11" s="1"/>
  <c r="J24" i="11"/>
  <c r="I24" i="11"/>
  <c r="H24" i="11"/>
  <c r="G24" i="11"/>
  <c r="F24" i="11"/>
  <c r="AD24" i="11" s="1"/>
  <c r="D24" i="11"/>
  <c r="B24" i="11"/>
  <c r="A24" i="11"/>
  <c r="AB23" i="11"/>
  <c r="Z23" i="11"/>
  <c r="Y23" i="11"/>
  <c r="X23" i="11"/>
  <c r="W23" i="11"/>
  <c r="V23" i="11"/>
  <c r="U23" i="11"/>
  <c r="T23" i="11"/>
  <c r="S23" i="11"/>
  <c r="R23" i="11"/>
  <c r="Q23" i="11"/>
  <c r="AE23" i="11" s="1"/>
  <c r="AF23" i="11" s="1"/>
  <c r="AG23" i="11" s="1"/>
  <c r="P23" i="11"/>
  <c r="O23" i="11"/>
  <c r="N23" i="11"/>
  <c r="M23" i="11"/>
  <c r="L23" i="11"/>
  <c r="K23" i="11"/>
  <c r="J23" i="11"/>
  <c r="I23" i="11"/>
  <c r="H23" i="11"/>
  <c r="G23" i="11"/>
  <c r="F23" i="11"/>
  <c r="AD23" i="11" s="1"/>
  <c r="E23" i="11"/>
  <c r="D23" i="11"/>
  <c r="B23" i="11"/>
  <c r="A23" i="11"/>
  <c r="AB22" i="11"/>
  <c r="Z22" i="11"/>
  <c r="Y22" i="11"/>
  <c r="X22" i="11"/>
  <c r="W22" i="11"/>
  <c r="V22" i="11"/>
  <c r="U22" i="11"/>
  <c r="T22" i="11"/>
  <c r="S22" i="11"/>
  <c r="R22" i="11"/>
  <c r="Q22" i="11"/>
  <c r="P22" i="11"/>
  <c r="O22" i="11"/>
  <c r="N22" i="11"/>
  <c r="M22" i="11"/>
  <c r="L22" i="11"/>
  <c r="K22" i="11"/>
  <c r="J22" i="11"/>
  <c r="I22" i="11"/>
  <c r="H22" i="11"/>
  <c r="G22" i="11"/>
  <c r="AE22" i="11" s="1"/>
  <c r="AF22" i="11" s="1"/>
  <c r="AG22" i="11" s="1"/>
  <c r="F22" i="11"/>
  <c r="E22" i="11" s="1"/>
  <c r="D22" i="11"/>
  <c r="B22" i="11"/>
  <c r="A22" i="11"/>
  <c r="AB21" i="11"/>
  <c r="Z21" i="11"/>
  <c r="Y21" i="11"/>
  <c r="X21" i="11"/>
  <c r="W21" i="11"/>
  <c r="V21" i="11"/>
  <c r="U21" i="11"/>
  <c r="T21" i="11"/>
  <c r="S21" i="11"/>
  <c r="R21" i="11"/>
  <c r="Q21" i="11"/>
  <c r="AE21" i="11" s="1"/>
  <c r="AF21" i="11" s="1"/>
  <c r="AG21" i="11" s="1"/>
  <c r="P21" i="11"/>
  <c r="O21" i="11"/>
  <c r="N21" i="11"/>
  <c r="M21" i="11"/>
  <c r="L21" i="11"/>
  <c r="K21" i="11"/>
  <c r="J21" i="11"/>
  <c r="I21" i="11"/>
  <c r="H21" i="11"/>
  <c r="G21" i="11"/>
  <c r="F21" i="11"/>
  <c r="AD21" i="11" s="1"/>
  <c r="E21" i="11"/>
  <c r="D21" i="11"/>
  <c r="B21" i="11"/>
  <c r="A21" i="11"/>
  <c r="AB20" i="11"/>
  <c r="Z20" i="11"/>
  <c r="Y20" i="11"/>
  <c r="X20" i="11"/>
  <c r="W20" i="11"/>
  <c r="V20" i="11"/>
  <c r="U20" i="11"/>
  <c r="T20" i="11"/>
  <c r="S20" i="11"/>
  <c r="R20" i="11"/>
  <c r="Q20" i="11"/>
  <c r="P20" i="11"/>
  <c r="O20" i="11"/>
  <c r="N20" i="11"/>
  <c r="M20" i="11"/>
  <c r="L20" i="11"/>
  <c r="E20" i="11" s="1"/>
  <c r="K20" i="11"/>
  <c r="J20" i="11"/>
  <c r="I20" i="11"/>
  <c r="H20" i="11"/>
  <c r="G20" i="11"/>
  <c r="AE20" i="11" s="1"/>
  <c r="F20" i="11"/>
  <c r="AD20" i="11" s="1"/>
  <c r="D20" i="11"/>
  <c r="B20" i="11"/>
  <c r="A20" i="11"/>
  <c r="AB19" i="11"/>
  <c r="Z19" i="11"/>
  <c r="Y19" i="11"/>
  <c r="X19" i="11"/>
  <c r="W19" i="11"/>
  <c r="V19" i="11"/>
  <c r="U19" i="11"/>
  <c r="T19" i="11"/>
  <c r="S19" i="11"/>
  <c r="R19" i="11"/>
  <c r="Q19" i="11"/>
  <c r="AE19" i="11" s="1"/>
  <c r="AF19" i="11" s="1"/>
  <c r="AG19" i="11" s="1"/>
  <c r="P19" i="11"/>
  <c r="O19" i="11"/>
  <c r="N19" i="11"/>
  <c r="M19" i="11"/>
  <c r="L19" i="11"/>
  <c r="K19" i="11"/>
  <c r="J19" i="11"/>
  <c r="I19" i="11"/>
  <c r="H19" i="11"/>
  <c r="G19" i="11"/>
  <c r="F19" i="11"/>
  <c r="AD19" i="11" s="1"/>
  <c r="E19" i="11"/>
  <c r="D19" i="11"/>
  <c r="B19" i="11"/>
  <c r="A19" i="11"/>
  <c r="AB18" i="11"/>
  <c r="Z18" i="11"/>
  <c r="Y18" i="11"/>
  <c r="X18" i="11"/>
  <c r="W18" i="11"/>
  <c r="V18" i="11"/>
  <c r="U18" i="11"/>
  <c r="T18" i="11"/>
  <c r="S18" i="11"/>
  <c r="R18" i="11"/>
  <c r="Q18" i="11"/>
  <c r="P18" i="11"/>
  <c r="O18" i="11"/>
  <c r="N18" i="11"/>
  <c r="M18" i="11"/>
  <c r="L18" i="11"/>
  <c r="E18" i="11" s="1"/>
  <c r="K18" i="11"/>
  <c r="J18" i="11"/>
  <c r="I18" i="11"/>
  <c r="H18" i="11"/>
  <c r="G18" i="11"/>
  <c r="AE18" i="11" s="1"/>
  <c r="AF18" i="11" s="1"/>
  <c r="AG18" i="11" s="1"/>
  <c r="F18" i="11"/>
  <c r="AD18" i="11" s="1"/>
  <c r="D18" i="11"/>
  <c r="B18" i="11"/>
  <c r="A18" i="11"/>
  <c r="AB17" i="11"/>
  <c r="Z17" i="11"/>
  <c r="Y17" i="11"/>
  <c r="X17" i="11"/>
  <c r="W17" i="11"/>
  <c r="V17" i="11"/>
  <c r="U17" i="11"/>
  <c r="T17" i="11"/>
  <c r="S17" i="11"/>
  <c r="R17" i="11"/>
  <c r="Q17" i="11"/>
  <c r="AE17" i="11" s="1"/>
  <c r="AF17" i="11" s="1"/>
  <c r="AG17" i="11" s="1"/>
  <c r="P17" i="11"/>
  <c r="O17" i="11"/>
  <c r="N17" i="11"/>
  <c r="M17" i="11"/>
  <c r="L17" i="11"/>
  <c r="K17" i="11"/>
  <c r="J17" i="11"/>
  <c r="I17" i="11"/>
  <c r="H17" i="11"/>
  <c r="G17" i="11"/>
  <c r="F17" i="11"/>
  <c r="AD17" i="11" s="1"/>
  <c r="E17" i="11"/>
  <c r="D17" i="11"/>
  <c r="B17" i="11"/>
  <c r="A17" i="11"/>
  <c r="AB16" i="11"/>
  <c r="Z16" i="11"/>
  <c r="Y16" i="11"/>
  <c r="X16" i="11"/>
  <c r="W16" i="11"/>
  <c r="V16" i="11"/>
  <c r="U16" i="11"/>
  <c r="T16" i="11"/>
  <c r="S16" i="11"/>
  <c r="R16" i="11"/>
  <c r="Q16" i="11"/>
  <c r="P16" i="11"/>
  <c r="O16" i="11"/>
  <c r="N16" i="11"/>
  <c r="M16" i="11"/>
  <c r="L16" i="11"/>
  <c r="E16" i="11" s="1"/>
  <c r="K16" i="11"/>
  <c r="J16" i="11"/>
  <c r="I16" i="11"/>
  <c r="H16" i="11"/>
  <c r="G16" i="11"/>
  <c r="AE16" i="11" s="1"/>
  <c r="AF16" i="11" s="1"/>
  <c r="AG16" i="11" s="1"/>
  <c r="F16" i="11"/>
  <c r="AD16" i="11" s="1"/>
  <c r="D16" i="11"/>
  <c r="B16" i="11"/>
  <c r="A16" i="11"/>
  <c r="B15" i="11"/>
  <c r="A15" i="11"/>
  <c r="E12" i="11"/>
  <c r="D12" i="11"/>
  <c r="B12" i="11"/>
  <c r="A12" i="11"/>
  <c r="C10" i="11"/>
  <c r="A10" i="11"/>
  <c r="C9" i="11"/>
  <c r="A9" i="11"/>
  <c r="C7" i="11"/>
  <c r="A7" i="11"/>
  <c r="C6" i="11"/>
  <c r="A6" i="11"/>
  <c r="C5" i="11"/>
  <c r="A5" i="11"/>
  <c r="A3" i="11"/>
  <c r="A2" i="11"/>
  <c r="AF35" i="11" l="1"/>
  <c r="AG35" i="11" s="1"/>
  <c r="AF47" i="11"/>
  <c r="AG47" i="11" s="1"/>
  <c r="AF56" i="11"/>
  <c r="AG56" i="11" s="1"/>
  <c r="AF24" i="11"/>
  <c r="AG24" i="11" s="1"/>
  <c r="AF48" i="11"/>
  <c r="AG48" i="11" s="1"/>
  <c r="AF49" i="11"/>
  <c r="AG49" i="11" s="1"/>
  <c r="AF62" i="11"/>
  <c r="AG62" i="11" s="1"/>
  <c r="AF51" i="11"/>
  <c r="AG51" i="11" s="1"/>
  <c r="AF20" i="11"/>
  <c r="AG20" i="11" s="1"/>
  <c r="AF29" i="11"/>
  <c r="AG29" i="11" s="1"/>
  <c r="AF52" i="11"/>
  <c r="AG52" i="11" s="1"/>
  <c r="AF31" i="11"/>
  <c r="AG31" i="11" s="1"/>
  <c r="AF42" i="11"/>
  <c r="AG42" i="11" s="1"/>
  <c r="AF60" i="11"/>
  <c r="AG60" i="11" s="1"/>
  <c r="AF43" i="11"/>
  <c r="AG43" i="11" s="1"/>
  <c r="E32" i="11"/>
  <c r="AF32" i="11" s="1"/>
  <c r="AG32" i="11" s="1"/>
  <c r="E36" i="11"/>
  <c r="AF36" i="11" s="1"/>
  <c r="AG36" i="11" s="1"/>
  <c r="AD47" i="11"/>
  <c r="AD22" i="11"/>
  <c r="AD54" i="11"/>
  <c r="AD56" i="11"/>
  <c r="AD58" i="11"/>
  <c r="AD60" i="11"/>
  <c r="AD35" i="11"/>
  <c r="AD37" i="11"/>
  <c r="AD42" i="11"/>
  <c r="AD44" i="11"/>
  <c r="AA84" i="10" l="1"/>
  <c r="J84" i="10"/>
  <c r="B84" i="10"/>
  <c r="AA83" i="10"/>
  <c r="J83" i="10"/>
  <c r="B83" i="10"/>
  <c r="AA80" i="10"/>
  <c r="J80" i="10"/>
  <c r="B80" i="10"/>
  <c r="AB66" i="10"/>
  <c r="Z66" i="10"/>
  <c r="Y66" i="10"/>
  <c r="X66" i="10"/>
  <c r="W66" i="10"/>
  <c r="V66" i="10"/>
  <c r="U66" i="10"/>
  <c r="T66" i="10"/>
  <c r="S66" i="10"/>
  <c r="R66" i="10"/>
  <c r="Q66" i="10"/>
  <c r="AE66" i="10" s="1"/>
  <c r="AF66" i="10" s="1"/>
  <c r="AG66" i="10" s="1"/>
  <c r="P66" i="10"/>
  <c r="O66" i="10"/>
  <c r="N66" i="10"/>
  <c r="M66" i="10"/>
  <c r="L66" i="10"/>
  <c r="K66" i="10"/>
  <c r="J66" i="10"/>
  <c r="I66" i="10"/>
  <c r="H66" i="10"/>
  <c r="G66" i="10"/>
  <c r="F66" i="10"/>
  <c r="AD66" i="10" s="1"/>
  <c r="E66" i="10"/>
  <c r="D66" i="10"/>
  <c r="B66" i="10"/>
  <c r="A66" i="10"/>
  <c r="AB65" i="10"/>
  <c r="Z65" i="10"/>
  <c r="Y65" i="10"/>
  <c r="X65" i="10"/>
  <c r="W65" i="10"/>
  <c r="V65" i="10"/>
  <c r="U65" i="10"/>
  <c r="T65" i="10"/>
  <c r="S65" i="10"/>
  <c r="R65" i="10"/>
  <c r="Q65" i="10"/>
  <c r="P65" i="10"/>
  <c r="O65" i="10"/>
  <c r="N65" i="10"/>
  <c r="M65" i="10"/>
  <c r="L65" i="10"/>
  <c r="K65" i="10"/>
  <c r="J65" i="10"/>
  <c r="I65" i="10"/>
  <c r="AE65" i="10" s="1"/>
  <c r="H65" i="10"/>
  <c r="E65" i="10" s="1"/>
  <c r="G65" i="10"/>
  <c r="F65" i="10"/>
  <c r="AD65" i="10" s="1"/>
  <c r="D65" i="10"/>
  <c r="B65" i="10"/>
  <c r="A65" i="10"/>
  <c r="AB64" i="10"/>
  <c r="Z64" i="10"/>
  <c r="Y64" i="10"/>
  <c r="X64" i="10"/>
  <c r="W64" i="10"/>
  <c r="V64" i="10"/>
  <c r="U64" i="10"/>
  <c r="T64" i="10"/>
  <c r="S64" i="10"/>
  <c r="R64" i="10"/>
  <c r="Q64" i="10"/>
  <c r="AE64" i="10" s="1"/>
  <c r="AF64" i="10" s="1"/>
  <c r="AG64" i="10" s="1"/>
  <c r="P64" i="10"/>
  <c r="O64" i="10"/>
  <c r="N64" i="10"/>
  <c r="M64" i="10"/>
  <c r="L64" i="10"/>
  <c r="K64" i="10"/>
  <c r="J64" i="10"/>
  <c r="I64" i="10"/>
  <c r="H64" i="10"/>
  <c r="G64" i="10"/>
  <c r="F64" i="10"/>
  <c r="AD64" i="10" s="1"/>
  <c r="E64" i="10"/>
  <c r="D64" i="10"/>
  <c r="B64" i="10"/>
  <c r="A64" i="10"/>
  <c r="AB63" i="10"/>
  <c r="Z63" i="10"/>
  <c r="Y63" i="10"/>
  <c r="X63" i="10"/>
  <c r="W63" i="10"/>
  <c r="V63" i="10"/>
  <c r="U63" i="10"/>
  <c r="T63" i="10"/>
  <c r="S63" i="10"/>
  <c r="R63" i="10"/>
  <c r="Q63" i="10"/>
  <c r="P63" i="10"/>
  <c r="O63" i="10"/>
  <c r="N63" i="10"/>
  <c r="M63" i="10"/>
  <c r="L63" i="10"/>
  <c r="K63" i="10"/>
  <c r="J63" i="10"/>
  <c r="I63" i="10"/>
  <c r="AE63" i="10" s="1"/>
  <c r="H63" i="10"/>
  <c r="E63" i="10" s="1"/>
  <c r="G63" i="10"/>
  <c r="F63" i="10"/>
  <c r="AD63" i="10" s="1"/>
  <c r="D63" i="10"/>
  <c r="B63" i="10"/>
  <c r="A63" i="10"/>
  <c r="AB62" i="10"/>
  <c r="Z62" i="10"/>
  <c r="Y62" i="10"/>
  <c r="X62" i="10"/>
  <c r="W62" i="10"/>
  <c r="V62" i="10"/>
  <c r="U62" i="10"/>
  <c r="T62" i="10"/>
  <c r="S62" i="10"/>
  <c r="R62" i="10"/>
  <c r="Q62" i="10"/>
  <c r="AE62" i="10" s="1"/>
  <c r="AF62" i="10" s="1"/>
  <c r="AG62" i="10" s="1"/>
  <c r="P62" i="10"/>
  <c r="O62" i="10"/>
  <c r="N62" i="10"/>
  <c r="M62" i="10"/>
  <c r="L62" i="10"/>
  <c r="K62" i="10"/>
  <c r="J62" i="10"/>
  <c r="I62" i="10"/>
  <c r="H62" i="10"/>
  <c r="G62" i="10"/>
  <c r="F62" i="10"/>
  <c r="AD62" i="10" s="1"/>
  <c r="E62" i="10"/>
  <c r="D62" i="10"/>
  <c r="B62" i="10"/>
  <c r="A62" i="10"/>
  <c r="AB61" i="10"/>
  <c r="Z61" i="10"/>
  <c r="Y61" i="10"/>
  <c r="X61" i="10"/>
  <c r="W61" i="10"/>
  <c r="V61" i="10"/>
  <c r="U61" i="10"/>
  <c r="T61" i="10"/>
  <c r="S61" i="10"/>
  <c r="R61" i="10"/>
  <c r="Q61" i="10"/>
  <c r="P61" i="10"/>
  <c r="O61" i="10"/>
  <c r="N61" i="10"/>
  <c r="M61" i="10"/>
  <c r="L61" i="10"/>
  <c r="K61" i="10"/>
  <c r="J61" i="10"/>
  <c r="I61" i="10"/>
  <c r="AE61" i="10" s="1"/>
  <c r="AF61" i="10" s="1"/>
  <c r="AG61" i="10" s="1"/>
  <c r="H61" i="10"/>
  <c r="E61" i="10" s="1"/>
  <c r="G61" i="10"/>
  <c r="F61" i="10"/>
  <c r="AD61" i="10" s="1"/>
  <c r="D61" i="10"/>
  <c r="B61" i="10"/>
  <c r="A61" i="10"/>
  <c r="AB60" i="10"/>
  <c r="Z60" i="10"/>
  <c r="Y60" i="10"/>
  <c r="X60" i="10"/>
  <c r="W60" i="10"/>
  <c r="V60" i="10"/>
  <c r="U60" i="10"/>
  <c r="T60" i="10"/>
  <c r="S60" i="10"/>
  <c r="R60" i="10"/>
  <c r="Q60" i="10"/>
  <c r="AE60" i="10" s="1"/>
  <c r="AF60" i="10" s="1"/>
  <c r="AG60" i="10" s="1"/>
  <c r="P60" i="10"/>
  <c r="O60" i="10"/>
  <c r="N60" i="10"/>
  <c r="M60" i="10"/>
  <c r="L60" i="10"/>
  <c r="K60" i="10"/>
  <c r="J60" i="10"/>
  <c r="I60" i="10"/>
  <c r="H60" i="10"/>
  <c r="G60" i="10"/>
  <c r="F60" i="10"/>
  <c r="AD60" i="10" s="1"/>
  <c r="E60" i="10"/>
  <c r="D60" i="10"/>
  <c r="B60" i="10"/>
  <c r="A60" i="10"/>
  <c r="AB59" i="10"/>
  <c r="Z59" i="10"/>
  <c r="Y59" i="10"/>
  <c r="X59" i="10"/>
  <c r="W59" i="10"/>
  <c r="V59" i="10"/>
  <c r="U59" i="10"/>
  <c r="T59" i="10"/>
  <c r="S59" i="10"/>
  <c r="R59" i="10"/>
  <c r="Q59" i="10"/>
  <c r="P59" i="10"/>
  <c r="O59" i="10"/>
  <c r="N59" i="10"/>
  <c r="M59" i="10"/>
  <c r="L59" i="10"/>
  <c r="K59" i="10"/>
  <c r="J59" i="10"/>
  <c r="I59" i="10"/>
  <c r="AE59" i="10" s="1"/>
  <c r="AF59" i="10" s="1"/>
  <c r="AG59" i="10" s="1"/>
  <c r="H59" i="10"/>
  <c r="E59" i="10" s="1"/>
  <c r="G59" i="10"/>
  <c r="F59" i="10"/>
  <c r="AD59" i="10" s="1"/>
  <c r="D59" i="10"/>
  <c r="B59" i="10"/>
  <c r="A59" i="10"/>
  <c r="AB58" i="10"/>
  <c r="Z58" i="10"/>
  <c r="Y58" i="10"/>
  <c r="X58" i="10"/>
  <c r="W58" i="10"/>
  <c r="V58" i="10"/>
  <c r="U58" i="10"/>
  <c r="T58" i="10"/>
  <c r="S58" i="10"/>
  <c r="R58" i="10"/>
  <c r="Q58" i="10"/>
  <c r="AE58" i="10" s="1"/>
  <c r="AF58" i="10" s="1"/>
  <c r="AG58" i="10" s="1"/>
  <c r="P58" i="10"/>
  <c r="O58" i="10"/>
  <c r="N58" i="10"/>
  <c r="M58" i="10"/>
  <c r="L58" i="10"/>
  <c r="K58" i="10"/>
  <c r="J58" i="10"/>
  <c r="I58" i="10"/>
  <c r="H58" i="10"/>
  <c r="G58" i="10"/>
  <c r="F58" i="10"/>
  <c r="AD58" i="10" s="1"/>
  <c r="E58" i="10"/>
  <c r="D58" i="10"/>
  <c r="B58" i="10"/>
  <c r="A58" i="10"/>
  <c r="Z57" i="10"/>
  <c r="Y57" i="10"/>
  <c r="X57" i="10"/>
  <c r="W57" i="10"/>
  <c r="V57" i="10"/>
  <c r="U57" i="10"/>
  <c r="T57" i="10"/>
  <c r="S57" i="10"/>
  <c r="R57" i="10"/>
  <c r="Q57" i="10"/>
  <c r="P57" i="10"/>
  <c r="O57" i="10"/>
  <c r="N57" i="10"/>
  <c r="M57" i="10"/>
  <c r="L57" i="10"/>
  <c r="K57" i="10"/>
  <c r="J57" i="10"/>
  <c r="I57" i="10"/>
  <c r="H57" i="10"/>
  <c r="E57" i="10" s="1"/>
  <c r="G57" i="10"/>
  <c r="AE57" i="10" s="1"/>
  <c r="F57" i="10"/>
  <c r="AD57" i="10" s="1"/>
  <c r="D57" i="10"/>
  <c r="B57" i="10"/>
  <c r="A57" i="10"/>
  <c r="AD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E56" i="10" s="1"/>
  <c r="K56" i="10"/>
  <c r="J56" i="10"/>
  <c r="I56" i="10"/>
  <c r="H56" i="10"/>
  <c r="G56" i="10"/>
  <c r="AE56" i="10" s="1"/>
  <c r="F56" i="10"/>
  <c r="D56" i="10"/>
  <c r="B56" i="10"/>
  <c r="A56" i="10"/>
  <c r="Z55" i="10"/>
  <c r="Y55" i="10"/>
  <c r="X55" i="10"/>
  <c r="W55" i="10"/>
  <c r="V55" i="10"/>
  <c r="U55" i="10"/>
  <c r="T55" i="10"/>
  <c r="S55" i="10"/>
  <c r="R55" i="10"/>
  <c r="Q55" i="10"/>
  <c r="P55" i="10"/>
  <c r="O55" i="10"/>
  <c r="N55" i="10"/>
  <c r="M55" i="10"/>
  <c r="L55" i="10"/>
  <c r="K55" i="10"/>
  <c r="J55" i="10"/>
  <c r="I55" i="10"/>
  <c r="H55" i="10"/>
  <c r="G55" i="10"/>
  <c r="AE55" i="10" s="1"/>
  <c r="F55" i="10"/>
  <c r="E55" i="10" s="1"/>
  <c r="D55" i="10"/>
  <c r="B55" i="10"/>
  <c r="A55" i="10"/>
  <c r="B54" i="10"/>
  <c r="A54" i="10"/>
  <c r="AB53" i="10"/>
  <c r="Z53" i="10"/>
  <c r="Y53" i="10"/>
  <c r="X53" i="10"/>
  <c r="W53" i="10"/>
  <c r="V53" i="10"/>
  <c r="U53" i="10"/>
  <c r="T53" i="10"/>
  <c r="S53" i="10"/>
  <c r="R53" i="10"/>
  <c r="Q53" i="10"/>
  <c r="P53" i="10"/>
  <c r="AD53" i="10" s="1"/>
  <c r="O53" i="10"/>
  <c r="N53" i="10"/>
  <c r="M53" i="10"/>
  <c r="AE53" i="10" s="1"/>
  <c r="L53" i="10"/>
  <c r="K53" i="10"/>
  <c r="J53" i="10"/>
  <c r="I53" i="10"/>
  <c r="H53" i="10"/>
  <c r="G53" i="10"/>
  <c r="F53" i="10"/>
  <c r="E53" i="10" s="1"/>
  <c r="D53" i="10"/>
  <c r="B53" i="10"/>
  <c r="A53" i="10"/>
  <c r="AB52" i="10"/>
  <c r="Z52" i="10"/>
  <c r="Y52" i="10"/>
  <c r="X52" i="10"/>
  <c r="W52" i="10"/>
  <c r="V52" i="10"/>
  <c r="U52" i="10"/>
  <c r="T52" i="10"/>
  <c r="S52" i="10"/>
  <c r="R52" i="10"/>
  <c r="Q52" i="10"/>
  <c r="P52" i="10"/>
  <c r="O52" i="10"/>
  <c r="N52" i="10"/>
  <c r="M52" i="10"/>
  <c r="L52" i="10"/>
  <c r="K52" i="10"/>
  <c r="J52" i="10"/>
  <c r="I52" i="10"/>
  <c r="H52" i="10"/>
  <c r="E52" i="10" s="1"/>
  <c r="G52" i="10"/>
  <c r="AE52" i="10" s="1"/>
  <c r="AF52" i="10" s="1"/>
  <c r="AG52" i="10" s="1"/>
  <c r="F52" i="10"/>
  <c r="D52" i="10"/>
  <c r="B52" i="10"/>
  <c r="A52" i="10"/>
  <c r="AB51" i="10"/>
  <c r="Z51" i="10"/>
  <c r="Y51" i="10"/>
  <c r="X51" i="10"/>
  <c r="W51" i="10"/>
  <c r="V51" i="10"/>
  <c r="U51" i="10"/>
  <c r="T51" i="10"/>
  <c r="S51" i="10"/>
  <c r="R51" i="10"/>
  <c r="Q51" i="10"/>
  <c r="P51" i="10"/>
  <c r="AD51" i="10" s="1"/>
  <c r="O51" i="10"/>
  <c r="N51" i="10"/>
  <c r="M51" i="10"/>
  <c r="AE51" i="10" s="1"/>
  <c r="L51" i="10"/>
  <c r="K51" i="10"/>
  <c r="J51" i="10"/>
  <c r="I51" i="10"/>
  <c r="H51" i="10"/>
  <c r="G51" i="10"/>
  <c r="F51" i="10"/>
  <c r="E51" i="10" s="1"/>
  <c r="D51" i="10"/>
  <c r="B51" i="10"/>
  <c r="A51" i="10"/>
  <c r="AB50" i="10"/>
  <c r="Z50" i="10"/>
  <c r="Y50" i="10"/>
  <c r="X50" i="10"/>
  <c r="W50" i="10"/>
  <c r="V50" i="10"/>
  <c r="U50" i="10"/>
  <c r="T50" i="10"/>
  <c r="S50" i="10"/>
  <c r="R50" i="10"/>
  <c r="Q50" i="10"/>
  <c r="P50" i="10"/>
  <c r="O50" i="10"/>
  <c r="N50" i="10"/>
  <c r="M50" i="10"/>
  <c r="L50" i="10"/>
  <c r="K50" i="10"/>
  <c r="J50" i="10"/>
  <c r="I50" i="10"/>
  <c r="H50" i="10"/>
  <c r="E50" i="10" s="1"/>
  <c r="G50" i="10"/>
  <c r="AE50" i="10" s="1"/>
  <c r="AF50" i="10" s="1"/>
  <c r="AG50" i="10" s="1"/>
  <c r="F50" i="10"/>
  <c r="D50" i="10"/>
  <c r="B50" i="10"/>
  <c r="A50" i="10"/>
  <c r="AB49" i="10"/>
  <c r="Z49" i="10"/>
  <c r="Y49" i="10"/>
  <c r="X49" i="10"/>
  <c r="W49" i="10"/>
  <c r="V49" i="10"/>
  <c r="U49" i="10"/>
  <c r="T49" i="10"/>
  <c r="S49" i="10"/>
  <c r="R49" i="10"/>
  <c r="Q49" i="10"/>
  <c r="P49" i="10"/>
  <c r="AD49" i="10" s="1"/>
  <c r="O49" i="10"/>
  <c r="N49" i="10"/>
  <c r="M49" i="10"/>
  <c r="AE49" i="10" s="1"/>
  <c r="AF49" i="10" s="1"/>
  <c r="AG49" i="10" s="1"/>
  <c r="L49" i="10"/>
  <c r="K49" i="10"/>
  <c r="J49" i="10"/>
  <c r="I49" i="10"/>
  <c r="H49" i="10"/>
  <c r="G49" i="10"/>
  <c r="F49" i="10"/>
  <c r="E49" i="10" s="1"/>
  <c r="D49" i="10"/>
  <c r="B49" i="10"/>
  <c r="A49" i="10"/>
  <c r="AB48" i="10"/>
  <c r="Z48" i="10"/>
  <c r="Y48" i="10"/>
  <c r="X48" i="10"/>
  <c r="W48" i="10"/>
  <c r="V48" i="10"/>
  <c r="U48" i="10"/>
  <c r="T48" i="10"/>
  <c r="S48" i="10"/>
  <c r="R48" i="10"/>
  <c r="Q48" i="10"/>
  <c r="P48" i="10"/>
  <c r="O48" i="10"/>
  <c r="N48" i="10"/>
  <c r="M48" i="10"/>
  <c r="L48" i="10"/>
  <c r="K48" i="10"/>
  <c r="J48" i="10"/>
  <c r="I48" i="10"/>
  <c r="H48" i="10"/>
  <c r="AD48" i="10" s="1"/>
  <c r="G48" i="10"/>
  <c r="AE48" i="10" s="1"/>
  <c r="F48" i="10"/>
  <c r="E48" i="10" s="1"/>
  <c r="D48" i="10"/>
  <c r="B48" i="10"/>
  <c r="A48" i="10"/>
  <c r="AB47" i="10"/>
  <c r="Z47" i="10"/>
  <c r="Y47" i="10"/>
  <c r="X47" i="10"/>
  <c r="W47" i="10"/>
  <c r="V47" i="10"/>
  <c r="U47" i="10"/>
  <c r="T47" i="10"/>
  <c r="S47" i="10"/>
  <c r="R47" i="10"/>
  <c r="Q47" i="10"/>
  <c r="P47" i="10"/>
  <c r="AD47" i="10" s="1"/>
  <c r="O47" i="10"/>
  <c r="N47" i="10"/>
  <c r="M47" i="10"/>
  <c r="AE47" i="10" s="1"/>
  <c r="AF47" i="10" s="1"/>
  <c r="AG47" i="10" s="1"/>
  <c r="L47" i="10"/>
  <c r="K47" i="10"/>
  <c r="J47" i="10"/>
  <c r="I47" i="10"/>
  <c r="H47" i="10"/>
  <c r="G47" i="10"/>
  <c r="F47" i="10"/>
  <c r="E47" i="10" s="1"/>
  <c r="D47" i="10"/>
  <c r="B47" i="10"/>
  <c r="A47" i="10"/>
  <c r="AB46" i="10"/>
  <c r="Z46" i="10"/>
  <c r="Y46" i="10"/>
  <c r="X46" i="10"/>
  <c r="W46" i="10"/>
  <c r="V46" i="10"/>
  <c r="U46" i="10"/>
  <c r="T46" i="10"/>
  <c r="S46" i="10"/>
  <c r="R46" i="10"/>
  <c r="Q46" i="10"/>
  <c r="P46" i="10"/>
  <c r="O46" i="10"/>
  <c r="N46" i="10"/>
  <c r="M46" i="10"/>
  <c r="L46" i="10"/>
  <c r="K46" i="10"/>
  <c r="J46" i="10"/>
  <c r="I46" i="10"/>
  <c r="H46" i="10"/>
  <c r="E46" i="10" s="1"/>
  <c r="G46" i="10"/>
  <c r="AE46" i="10" s="1"/>
  <c r="AF46" i="10" s="1"/>
  <c r="AG46" i="10" s="1"/>
  <c r="F46" i="10"/>
  <c r="D46" i="10"/>
  <c r="B46" i="10"/>
  <c r="A46" i="10"/>
  <c r="AD45" i="10"/>
  <c r="AB45" i="10"/>
  <c r="Z45" i="10"/>
  <c r="Y45" i="10"/>
  <c r="X45" i="10"/>
  <c r="W45" i="10"/>
  <c r="V45" i="10"/>
  <c r="U45" i="10"/>
  <c r="T45" i="10"/>
  <c r="S45" i="10"/>
  <c r="R45" i="10"/>
  <c r="Q45" i="10"/>
  <c r="P45" i="10"/>
  <c r="O45" i="10"/>
  <c r="N45" i="10"/>
  <c r="M45" i="10"/>
  <c r="AE45" i="10" s="1"/>
  <c r="L45" i="10"/>
  <c r="K45" i="10"/>
  <c r="J45" i="10"/>
  <c r="I45" i="10"/>
  <c r="H45" i="10"/>
  <c r="G45" i="10"/>
  <c r="F45" i="10"/>
  <c r="E45" i="10" s="1"/>
  <c r="D45" i="10"/>
  <c r="B45" i="10"/>
  <c r="A45" i="10"/>
  <c r="Z44" i="10"/>
  <c r="Y44" i="10"/>
  <c r="X44" i="10"/>
  <c r="W44" i="10"/>
  <c r="V44" i="10"/>
  <c r="U44" i="10"/>
  <c r="T44" i="10"/>
  <c r="S44" i="10"/>
  <c r="R44" i="10"/>
  <c r="Q44" i="10"/>
  <c r="P44" i="10"/>
  <c r="O44" i="10"/>
  <c r="N44" i="10"/>
  <c r="M44" i="10"/>
  <c r="L44" i="10"/>
  <c r="K44" i="10"/>
  <c r="J44" i="10"/>
  <c r="I44" i="10"/>
  <c r="H44" i="10"/>
  <c r="G44" i="10"/>
  <c r="AE44" i="10" s="1"/>
  <c r="F44" i="10"/>
  <c r="E44" i="10" s="1"/>
  <c r="D44" i="10"/>
  <c r="B44" i="10"/>
  <c r="A44" i="10"/>
  <c r="AE43" i="10"/>
  <c r="Z43" i="10"/>
  <c r="Y43" i="10"/>
  <c r="X43" i="10"/>
  <c r="W43" i="10"/>
  <c r="V43" i="10"/>
  <c r="U43" i="10"/>
  <c r="T43" i="10"/>
  <c r="S43" i="10"/>
  <c r="R43" i="10"/>
  <c r="Q43" i="10"/>
  <c r="P43" i="10"/>
  <c r="O43" i="10"/>
  <c r="N43" i="10"/>
  <c r="M43" i="10"/>
  <c r="L43" i="10"/>
  <c r="K43" i="10"/>
  <c r="J43" i="10"/>
  <c r="I43" i="10"/>
  <c r="H43" i="10"/>
  <c r="G43" i="10"/>
  <c r="F43" i="10"/>
  <c r="E43" i="10" s="1"/>
  <c r="D43" i="10"/>
  <c r="B43" i="10"/>
  <c r="A43" i="10"/>
  <c r="Z42" i="10"/>
  <c r="Y42" i="10"/>
  <c r="X42" i="10"/>
  <c r="W42" i="10"/>
  <c r="V42" i="10"/>
  <c r="U42" i="10"/>
  <c r="T42" i="10"/>
  <c r="S42" i="10"/>
  <c r="R42" i="10"/>
  <c r="Q42" i="10"/>
  <c r="P42" i="10"/>
  <c r="E42" i="10" s="1"/>
  <c r="O42" i="10"/>
  <c r="N42" i="10"/>
  <c r="M42" i="10"/>
  <c r="L42" i="10"/>
  <c r="K42" i="10"/>
  <c r="J42" i="10"/>
  <c r="I42" i="10"/>
  <c r="H42" i="10"/>
  <c r="G42" i="10"/>
  <c r="AE42" i="10" s="1"/>
  <c r="F42" i="10"/>
  <c r="AD42" i="10" s="1"/>
  <c r="D42" i="10"/>
  <c r="B42" i="10"/>
  <c r="A42" i="10"/>
  <c r="B41" i="10"/>
  <c r="A41" i="10"/>
  <c r="AB40" i="10"/>
  <c r="Z40" i="10"/>
  <c r="Y40" i="10"/>
  <c r="X40" i="10"/>
  <c r="W40" i="10"/>
  <c r="V40" i="10"/>
  <c r="U40" i="10"/>
  <c r="T40" i="10"/>
  <c r="S40" i="10"/>
  <c r="R40" i="10"/>
  <c r="Q40" i="10"/>
  <c r="P40" i="10"/>
  <c r="O40" i="10"/>
  <c r="N40" i="10"/>
  <c r="M40" i="10"/>
  <c r="L40" i="10"/>
  <c r="E40" i="10" s="1"/>
  <c r="K40" i="10"/>
  <c r="J40" i="10"/>
  <c r="AD40" i="10" s="1"/>
  <c r="I40" i="10"/>
  <c r="H40" i="10"/>
  <c r="G40" i="10"/>
  <c r="AE40" i="10" s="1"/>
  <c r="AF40" i="10" s="1"/>
  <c r="AG40" i="10" s="1"/>
  <c r="F40" i="10"/>
  <c r="D40" i="10"/>
  <c r="B40" i="10"/>
  <c r="A40" i="10"/>
  <c r="AB39" i="10"/>
  <c r="Z39" i="10"/>
  <c r="Y39" i="10"/>
  <c r="X39" i="10"/>
  <c r="W39" i="10"/>
  <c r="V39" i="10"/>
  <c r="U39" i="10"/>
  <c r="T39" i="10"/>
  <c r="S39" i="10"/>
  <c r="R39" i="10"/>
  <c r="Q39" i="10"/>
  <c r="P39" i="10"/>
  <c r="O39" i="10"/>
  <c r="N39" i="10"/>
  <c r="M39" i="10"/>
  <c r="L39" i="10"/>
  <c r="K39" i="10"/>
  <c r="J39" i="10"/>
  <c r="I39" i="10"/>
  <c r="H39" i="10"/>
  <c r="G39" i="10"/>
  <c r="AE39" i="10" s="1"/>
  <c r="F39" i="10"/>
  <c r="E39" i="10" s="1"/>
  <c r="D39" i="10"/>
  <c r="B39" i="10"/>
  <c r="A39" i="10"/>
  <c r="AB38" i="10"/>
  <c r="Z38" i="10"/>
  <c r="Y38" i="10"/>
  <c r="X38" i="10"/>
  <c r="W38" i="10"/>
  <c r="V38" i="10"/>
  <c r="U38" i="10"/>
  <c r="T38" i="10"/>
  <c r="S38" i="10"/>
  <c r="R38" i="10"/>
  <c r="Q38" i="10"/>
  <c r="P38" i="10"/>
  <c r="O38" i="10"/>
  <c r="N38" i="10"/>
  <c r="M38" i="10"/>
  <c r="L38" i="10"/>
  <c r="E38" i="10" s="1"/>
  <c r="K38" i="10"/>
  <c r="J38" i="10"/>
  <c r="I38" i="10"/>
  <c r="H38" i="10"/>
  <c r="G38" i="10"/>
  <c r="AE38" i="10" s="1"/>
  <c r="AF38" i="10" s="1"/>
  <c r="AG38" i="10" s="1"/>
  <c r="F38" i="10"/>
  <c r="D38" i="10"/>
  <c r="B38" i="10"/>
  <c r="A38" i="10"/>
  <c r="AB37" i="10"/>
  <c r="Z37" i="10"/>
  <c r="Y37" i="10"/>
  <c r="X37" i="10"/>
  <c r="W37" i="10"/>
  <c r="V37" i="10"/>
  <c r="U37" i="10"/>
  <c r="T37" i="10"/>
  <c r="S37" i="10"/>
  <c r="R37" i="10"/>
  <c r="Q37" i="10"/>
  <c r="P37" i="10"/>
  <c r="O37" i="10"/>
  <c r="N37" i="10"/>
  <c r="M37" i="10"/>
  <c r="L37" i="10"/>
  <c r="K37" i="10"/>
  <c r="J37" i="10"/>
  <c r="I37" i="10"/>
  <c r="H37" i="10"/>
  <c r="G37" i="10"/>
  <c r="AE37" i="10" s="1"/>
  <c r="AF37" i="10" s="1"/>
  <c r="AG37" i="10" s="1"/>
  <c r="F37" i="10"/>
  <c r="E37" i="10" s="1"/>
  <c r="D37" i="10"/>
  <c r="B37" i="10"/>
  <c r="A37" i="10"/>
  <c r="AB36" i="10"/>
  <c r="Z36" i="10"/>
  <c r="Y36" i="10"/>
  <c r="X36" i="10"/>
  <c r="W36" i="10"/>
  <c r="V36" i="10"/>
  <c r="U36" i="10"/>
  <c r="T36" i="10"/>
  <c r="S36" i="10"/>
  <c r="R36" i="10"/>
  <c r="Q36" i="10"/>
  <c r="P36" i="10"/>
  <c r="O36" i="10"/>
  <c r="N36" i="10"/>
  <c r="M36" i="10"/>
  <c r="AE36" i="10" s="1"/>
  <c r="AF36" i="10" s="1"/>
  <c r="AG36" i="10" s="1"/>
  <c r="L36" i="10"/>
  <c r="E36" i="10" s="1"/>
  <c r="K36" i="10"/>
  <c r="J36" i="10"/>
  <c r="I36" i="10"/>
  <c r="H36" i="10"/>
  <c r="G36" i="10"/>
  <c r="F36" i="10"/>
  <c r="D36" i="10"/>
  <c r="B36" i="10"/>
  <c r="A36" i="10"/>
  <c r="Z35" i="10"/>
  <c r="Y35" i="10"/>
  <c r="X35" i="10"/>
  <c r="W35" i="10"/>
  <c r="V35" i="10"/>
  <c r="U35" i="10"/>
  <c r="T35" i="10"/>
  <c r="S35" i="10"/>
  <c r="R35" i="10"/>
  <c r="Q35" i="10"/>
  <c r="P35" i="10"/>
  <c r="O35" i="10"/>
  <c r="N35" i="10"/>
  <c r="M35" i="10"/>
  <c r="L35" i="10"/>
  <c r="K35" i="10"/>
  <c r="J35" i="10"/>
  <c r="I35" i="10"/>
  <c r="H35" i="10"/>
  <c r="E35" i="10" s="1"/>
  <c r="G35" i="10"/>
  <c r="AE35" i="10" s="1"/>
  <c r="F35" i="10"/>
  <c r="AD35" i="10" s="1"/>
  <c r="D35" i="10"/>
  <c r="B35" i="10"/>
  <c r="A35" i="10"/>
  <c r="Z34" i="10"/>
  <c r="Y34" i="10"/>
  <c r="X34" i="10"/>
  <c r="W34" i="10"/>
  <c r="V34" i="10"/>
  <c r="U34" i="10"/>
  <c r="T34" i="10"/>
  <c r="S34" i="10"/>
  <c r="R34" i="10"/>
  <c r="Q34" i="10"/>
  <c r="P34" i="10"/>
  <c r="O34" i="10"/>
  <c r="N34" i="10"/>
  <c r="M34" i="10"/>
  <c r="L34" i="10"/>
  <c r="K34" i="10"/>
  <c r="J34" i="10"/>
  <c r="E34" i="10" s="1"/>
  <c r="I34" i="10"/>
  <c r="H34" i="10"/>
  <c r="G34" i="10"/>
  <c r="AE34" i="10" s="1"/>
  <c r="AF34" i="10" s="1"/>
  <c r="AG34" i="10" s="1"/>
  <c r="F34" i="10"/>
  <c r="D34" i="10"/>
  <c r="B34" i="10"/>
  <c r="A34" i="10"/>
  <c r="Z33" i="10"/>
  <c r="Y33" i="10"/>
  <c r="X33" i="10"/>
  <c r="W33" i="10"/>
  <c r="V33" i="10"/>
  <c r="U33" i="10"/>
  <c r="T33" i="10"/>
  <c r="S33" i="10"/>
  <c r="R33" i="10"/>
  <c r="Q33" i="10"/>
  <c r="P33" i="10"/>
  <c r="O33" i="10"/>
  <c r="AE33" i="10" s="1"/>
  <c r="AF33" i="10" s="1"/>
  <c r="AG33" i="10" s="1"/>
  <c r="N33" i="10"/>
  <c r="M33" i="10"/>
  <c r="L33" i="10"/>
  <c r="K33" i="10"/>
  <c r="J33" i="10"/>
  <c r="I33" i="10"/>
  <c r="H33" i="10"/>
  <c r="G33" i="10"/>
  <c r="F33" i="10"/>
  <c r="E33" i="10" s="1"/>
  <c r="D33" i="10"/>
  <c r="B33" i="10"/>
  <c r="A33" i="10"/>
  <c r="Z32" i="10"/>
  <c r="Y32" i="10"/>
  <c r="X32" i="10"/>
  <c r="W32" i="10"/>
  <c r="V32" i="10"/>
  <c r="U32" i="10"/>
  <c r="T32" i="10"/>
  <c r="S32" i="10"/>
  <c r="R32" i="10"/>
  <c r="Q32" i="10"/>
  <c r="P32" i="10"/>
  <c r="O32" i="10"/>
  <c r="N32" i="10"/>
  <c r="M32" i="10"/>
  <c r="L32" i="10"/>
  <c r="K32" i="10"/>
  <c r="J32" i="10"/>
  <c r="I32" i="10"/>
  <c r="H32" i="10"/>
  <c r="E32" i="10" s="1"/>
  <c r="G32" i="10"/>
  <c r="AE32" i="10" s="1"/>
  <c r="F32" i="10"/>
  <c r="D32" i="10"/>
  <c r="B32" i="10"/>
  <c r="A32" i="10"/>
  <c r="AE31" i="10"/>
  <c r="Z31" i="10"/>
  <c r="Y31" i="10"/>
  <c r="X31" i="10"/>
  <c r="W31" i="10"/>
  <c r="V31" i="10"/>
  <c r="U31" i="10"/>
  <c r="T31" i="10"/>
  <c r="S31" i="10"/>
  <c r="R31" i="10"/>
  <c r="Q31" i="10"/>
  <c r="P31" i="10"/>
  <c r="O31" i="10"/>
  <c r="N31" i="10"/>
  <c r="M31" i="10"/>
  <c r="L31" i="10"/>
  <c r="K31" i="10"/>
  <c r="J31" i="10"/>
  <c r="I31" i="10"/>
  <c r="H31" i="10"/>
  <c r="G31" i="10"/>
  <c r="F31" i="10"/>
  <c r="AD31" i="10" s="1"/>
  <c r="D31" i="10"/>
  <c r="B31" i="10"/>
  <c r="A31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AE30" i="10" s="1"/>
  <c r="F30" i="10"/>
  <c r="E30" i="10" s="1"/>
  <c r="D30" i="10"/>
  <c r="B30" i="10"/>
  <c r="A30" i="10"/>
  <c r="Z29" i="10"/>
  <c r="Y29" i="10"/>
  <c r="X29" i="10"/>
  <c r="W29" i="10"/>
  <c r="V29" i="10"/>
  <c r="U29" i="10"/>
  <c r="T29" i="10"/>
  <c r="S29" i="10"/>
  <c r="R29" i="10"/>
  <c r="Q29" i="10"/>
  <c r="P29" i="10"/>
  <c r="O29" i="10"/>
  <c r="N29" i="10"/>
  <c r="M29" i="10"/>
  <c r="L29" i="10"/>
  <c r="K29" i="10"/>
  <c r="AE29" i="10" s="1"/>
  <c r="J29" i="10"/>
  <c r="I29" i="10"/>
  <c r="H29" i="10"/>
  <c r="G29" i="10"/>
  <c r="F29" i="10"/>
  <c r="E29" i="10" s="1"/>
  <c r="D29" i="10"/>
  <c r="B29" i="10"/>
  <c r="A29" i="10"/>
  <c r="B28" i="10"/>
  <c r="A28" i="10"/>
  <c r="AB27" i="10"/>
  <c r="Z27" i="10"/>
  <c r="Y27" i="10"/>
  <c r="X27" i="10"/>
  <c r="W27" i="10"/>
  <c r="V27" i="10"/>
  <c r="U27" i="10"/>
  <c r="T27" i="10"/>
  <c r="S27" i="10"/>
  <c r="R27" i="10"/>
  <c r="Q27" i="10"/>
  <c r="P27" i="10"/>
  <c r="O27" i="10"/>
  <c r="N27" i="10"/>
  <c r="M27" i="10"/>
  <c r="L27" i="10"/>
  <c r="K27" i="10"/>
  <c r="J27" i="10"/>
  <c r="I27" i="10"/>
  <c r="H27" i="10"/>
  <c r="AD27" i="10" s="1"/>
  <c r="G27" i="10"/>
  <c r="AE27" i="10" s="1"/>
  <c r="F27" i="10"/>
  <c r="E27" i="10" s="1"/>
  <c r="D27" i="10"/>
  <c r="B27" i="10"/>
  <c r="A27" i="10"/>
  <c r="AB26" i="10"/>
  <c r="Z26" i="10"/>
  <c r="Y26" i="10"/>
  <c r="X26" i="10"/>
  <c r="W26" i="10"/>
  <c r="V26" i="10"/>
  <c r="U26" i="10"/>
  <c r="T26" i="10"/>
  <c r="S26" i="10"/>
  <c r="R26" i="10"/>
  <c r="Q26" i="10"/>
  <c r="P26" i="10"/>
  <c r="AD26" i="10" s="1"/>
  <c r="O26" i="10"/>
  <c r="N26" i="10"/>
  <c r="M26" i="10"/>
  <c r="L26" i="10"/>
  <c r="K26" i="10"/>
  <c r="J26" i="10"/>
  <c r="I26" i="10"/>
  <c r="H26" i="10"/>
  <c r="G26" i="10"/>
  <c r="AE26" i="10" s="1"/>
  <c r="F26" i="10"/>
  <c r="E26" i="10" s="1"/>
  <c r="D26" i="10"/>
  <c r="B26" i="10"/>
  <c r="A26" i="10"/>
  <c r="AB25" i="10"/>
  <c r="Z25" i="10"/>
  <c r="Y25" i="10"/>
  <c r="X25" i="10"/>
  <c r="W25" i="10"/>
  <c r="V25" i="10"/>
  <c r="U25" i="10"/>
  <c r="T25" i="10"/>
  <c r="S25" i="10"/>
  <c r="R25" i="10"/>
  <c r="Q25" i="10"/>
  <c r="P25" i="10"/>
  <c r="O25" i="10"/>
  <c r="N25" i="10"/>
  <c r="M25" i="10"/>
  <c r="L25" i="10"/>
  <c r="K25" i="10"/>
  <c r="J25" i="10"/>
  <c r="I25" i="10"/>
  <c r="H25" i="10"/>
  <c r="AD25" i="10" s="1"/>
  <c r="G25" i="10"/>
  <c r="AE25" i="10" s="1"/>
  <c r="AF25" i="10" s="1"/>
  <c r="AG25" i="10" s="1"/>
  <c r="F25" i="10"/>
  <c r="E25" i="10" s="1"/>
  <c r="D25" i="10"/>
  <c r="B25" i="10"/>
  <c r="A25" i="10"/>
  <c r="AB24" i="10"/>
  <c r="Z24" i="10"/>
  <c r="Y24" i="10"/>
  <c r="X24" i="10"/>
  <c r="W24" i="10"/>
  <c r="V24" i="10"/>
  <c r="U24" i="10"/>
  <c r="T24" i="10"/>
  <c r="S24" i="10"/>
  <c r="R24" i="10"/>
  <c r="Q24" i="10"/>
  <c r="P24" i="10"/>
  <c r="AD24" i="10" s="1"/>
  <c r="O24" i="10"/>
  <c r="N24" i="10"/>
  <c r="M24" i="10"/>
  <c r="L24" i="10"/>
  <c r="K24" i="10"/>
  <c r="J24" i="10"/>
  <c r="I24" i="10"/>
  <c r="H24" i="10"/>
  <c r="G24" i="10"/>
  <c r="AE24" i="10" s="1"/>
  <c r="F24" i="10"/>
  <c r="E24" i="10" s="1"/>
  <c r="D24" i="10"/>
  <c r="B24" i="10"/>
  <c r="A24" i="10"/>
  <c r="AB23" i="10"/>
  <c r="Z23" i="10"/>
  <c r="Y23" i="10"/>
  <c r="X23" i="10"/>
  <c r="W23" i="10"/>
  <c r="V23" i="10"/>
  <c r="U23" i="10"/>
  <c r="T23" i="10"/>
  <c r="S23" i="10"/>
  <c r="R23" i="10"/>
  <c r="Q23" i="10"/>
  <c r="P23" i="10"/>
  <c r="O23" i="10"/>
  <c r="N23" i="10"/>
  <c r="M23" i="10"/>
  <c r="L23" i="10"/>
  <c r="K23" i="10"/>
  <c r="J23" i="10"/>
  <c r="I23" i="10"/>
  <c r="H23" i="10"/>
  <c r="G23" i="10"/>
  <c r="AE23" i="10" s="1"/>
  <c r="AF23" i="10" s="1"/>
  <c r="AG23" i="10" s="1"/>
  <c r="F23" i="10"/>
  <c r="E23" i="10" s="1"/>
  <c r="D23" i="10"/>
  <c r="B23" i="10"/>
  <c r="A23" i="10"/>
  <c r="AB22" i="10"/>
  <c r="Z22" i="10"/>
  <c r="Y22" i="10"/>
  <c r="X22" i="10"/>
  <c r="W22" i="10"/>
  <c r="V22" i="10"/>
  <c r="U22" i="10"/>
  <c r="T22" i="10"/>
  <c r="S22" i="10"/>
  <c r="R22" i="10"/>
  <c r="Q22" i="10"/>
  <c r="P22" i="10"/>
  <c r="AD22" i="10" s="1"/>
  <c r="O22" i="10"/>
  <c r="N22" i="10"/>
  <c r="M22" i="10"/>
  <c r="L22" i="10"/>
  <c r="K22" i="10"/>
  <c r="J22" i="10"/>
  <c r="I22" i="10"/>
  <c r="H22" i="10"/>
  <c r="G22" i="10"/>
  <c r="AE22" i="10" s="1"/>
  <c r="F22" i="10"/>
  <c r="E22" i="10" s="1"/>
  <c r="D22" i="10"/>
  <c r="B22" i="10"/>
  <c r="A22" i="10"/>
  <c r="AB21" i="10"/>
  <c r="Z21" i="10"/>
  <c r="Y21" i="10"/>
  <c r="X21" i="10"/>
  <c r="W21" i="10"/>
  <c r="V21" i="10"/>
  <c r="U21" i="10"/>
  <c r="T21" i="10"/>
  <c r="S21" i="10"/>
  <c r="R21" i="10"/>
  <c r="Q21" i="10"/>
  <c r="P21" i="10"/>
  <c r="O21" i="10"/>
  <c r="N21" i="10"/>
  <c r="M21" i="10"/>
  <c r="L21" i="10"/>
  <c r="K21" i="10"/>
  <c r="J21" i="10"/>
  <c r="I21" i="10"/>
  <c r="H21" i="10"/>
  <c r="E21" i="10" s="1"/>
  <c r="G21" i="10"/>
  <c r="AE21" i="10" s="1"/>
  <c r="AF21" i="10" s="1"/>
  <c r="AG21" i="10" s="1"/>
  <c r="F21" i="10"/>
  <c r="AD21" i="10" s="1"/>
  <c r="D21" i="10"/>
  <c r="B21" i="10"/>
  <c r="A21" i="10"/>
  <c r="AD20" i="10"/>
  <c r="AB20" i="10"/>
  <c r="Z20" i="10"/>
  <c r="Y20" i="10"/>
  <c r="X20" i="10"/>
  <c r="W20" i="10"/>
  <c r="V20" i="10"/>
  <c r="U20" i="10"/>
  <c r="T20" i="10"/>
  <c r="S20" i="10"/>
  <c r="R20" i="10"/>
  <c r="Q20" i="10"/>
  <c r="P20" i="10"/>
  <c r="O20" i="10"/>
  <c r="N20" i="10"/>
  <c r="M20" i="10"/>
  <c r="L20" i="10"/>
  <c r="K20" i="10"/>
  <c r="J20" i="10"/>
  <c r="I20" i="10"/>
  <c r="H20" i="10"/>
  <c r="G20" i="10"/>
  <c r="AE20" i="10" s="1"/>
  <c r="AF20" i="10" s="1"/>
  <c r="AG20" i="10" s="1"/>
  <c r="F20" i="10"/>
  <c r="E20" i="10" s="1"/>
  <c r="D20" i="10"/>
  <c r="B20" i="10"/>
  <c r="A20" i="10"/>
  <c r="AB19" i="10"/>
  <c r="Z19" i="10"/>
  <c r="Y19" i="10"/>
  <c r="X19" i="10"/>
  <c r="W19" i="10"/>
  <c r="V19" i="10"/>
  <c r="U19" i="10"/>
  <c r="T19" i="10"/>
  <c r="S19" i="10"/>
  <c r="R19" i="10"/>
  <c r="Q19" i="10"/>
  <c r="P19" i="10"/>
  <c r="O19" i="10"/>
  <c r="N19" i="10"/>
  <c r="M19" i="10"/>
  <c r="L19" i="10"/>
  <c r="K19" i="10"/>
  <c r="J19" i="10"/>
  <c r="I19" i="10"/>
  <c r="H19" i="10"/>
  <c r="E19" i="10" s="1"/>
  <c r="G19" i="10"/>
  <c r="AE19" i="10" s="1"/>
  <c r="F19" i="10"/>
  <c r="AD19" i="10" s="1"/>
  <c r="D19" i="10"/>
  <c r="B19" i="10"/>
  <c r="A19" i="10"/>
  <c r="AD18" i="10"/>
  <c r="Z18" i="10"/>
  <c r="Y18" i="10"/>
  <c r="X18" i="10"/>
  <c r="W18" i="10"/>
  <c r="V18" i="10"/>
  <c r="U18" i="10"/>
  <c r="T18" i="10"/>
  <c r="S18" i="10"/>
  <c r="R18" i="10"/>
  <c r="Q18" i="10"/>
  <c r="P18" i="10"/>
  <c r="O18" i="10"/>
  <c r="N18" i="10"/>
  <c r="M18" i="10"/>
  <c r="L18" i="10"/>
  <c r="E18" i="10" s="1"/>
  <c r="K18" i="10"/>
  <c r="J18" i="10"/>
  <c r="I18" i="10"/>
  <c r="H18" i="10"/>
  <c r="G18" i="10"/>
  <c r="AE18" i="10" s="1"/>
  <c r="AF18" i="10" s="1"/>
  <c r="AG18" i="10" s="1"/>
  <c r="F18" i="10"/>
  <c r="D18" i="10"/>
  <c r="B18" i="10"/>
  <c r="A18" i="10"/>
  <c r="Z17" i="10"/>
  <c r="Y17" i="10"/>
  <c r="X17" i="10"/>
  <c r="W17" i="10"/>
  <c r="V17" i="10"/>
  <c r="U17" i="10"/>
  <c r="T17" i="10"/>
  <c r="S17" i="10"/>
  <c r="R17" i="10"/>
  <c r="Q17" i="10"/>
  <c r="P17" i="10"/>
  <c r="O17" i="10"/>
  <c r="N17" i="10"/>
  <c r="M17" i="10"/>
  <c r="L17" i="10"/>
  <c r="K17" i="10"/>
  <c r="J17" i="10"/>
  <c r="I17" i="10"/>
  <c r="H17" i="10"/>
  <c r="E17" i="10" s="1"/>
  <c r="G17" i="10"/>
  <c r="AE17" i="10" s="1"/>
  <c r="AF17" i="10" s="1"/>
  <c r="AG17" i="10" s="1"/>
  <c r="F17" i="10"/>
  <c r="AD17" i="10" s="1"/>
  <c r="D17" i="10"/>
  <c r="B17" i="10"/>
  <c r="A17" i="10"/>
  <c r="Z16" i="10"/>
  <c r="Y16" i="10"/>
  <c r="X16" i="10"/>
  <c r="W16" i="10"/>
  <c r="V16" i="10"/>
  <c r="U16" i="10"/>
  <c r="T16" i="10"/>
  <c r="S16" i="10"/>
  <c r="R16" i="10"/>
  <c r="Q16" i="10"/>
  <c r="P16" i="10"/>
  <c r="O16" i="10"/>
  <c r="N16" i="10"/>
  <c r="M16" i="10"/>
  <c r="L16" i="10"/>
  <c r="K16" i="10"/>
  <c r="J16" i="10"/>
  <c r="AD16" i="10" s="1"/>
  <c r="I16" i="10"/>
  <c r="H16" i="10"/>
  <c r="G16" i="10"/>
  <c r="AE16" i="10" s="1"/>
  <c r="F16" i="10"/>
  <c r="D16" i="10"/>
  <c r="B16" i="10"/>
  <c r="A16" i="10"/>
  <c r="B15" i="10"/>
  <c r="A15" i="10"/>
  <c r="E12" i="10"/>
  <c r="D12" i="10"/>
  <c r="B12" i="10"/>
  <c r="A12" i="10"/>
  <c r="C10" i="10"/>
  <c r="A10" i="10"/>
  <c r="C9" i="10"/>
  <c r="A9" i="10"/>
  <c r="C7" i="10"/>
  <c r="A7" i="10"/>
  <c r="C6" i="10"/>
  <c r="A6" i="10"/>
  <c r="C5" i="10"/>
  <c r="A5" i="10"/>
  <c r="A3" i="10"/>
  <c r="A2" i="10"/>
  <c r="AF24" i="10" l="1"/>
  <c r="AG24" i="10" s="1"/>
  <c r="AF27" i="10"/>
  <c r="AG27" i="10" s="1"/>
  <c r="AF44" i="10"/>
  <c r="AG44" i="10" s="1"/>
  <c r="AF55" i="10"/>
  <c r="AG55" i="10" s="1"/>
  <c r="AF56" i="10"/>
  <c r="AG56" i="10" s="1"/>
  <c r="AF26" i="10"/>
  <c r="AG26" i="10" s="1"/>
  <c r="AF51" i="10"/>
  <c r="AG51" i="10" s="1"/>
  <c r="AF57" i="10"/>
  <c r="AG57" i="10" s="1"/>
  <c r="AF42" i="10"/>
  <c r="AG42" i="10" s="1"/>
  <c r="AF65" i="10"/>
  <c r="AG65" i="10" s="1"/>
  <c r="AF19" i="10"/>
  <c r="AG19" i="10" s="1"/>
  <c r="AF30" i="10"/>
  <c r="AG30" i="10" s="1"/>
  <c r="AF53" i="10"/>
  <c r="AG53" i="10" s="1"/>
  <c r="AF63" i="10"/>
  <c r="AG63" i="10" s="1"/>
  <c r="AF32" i="10"/>
  <c r="AG32" i="10" s="1"/>
  <c r="AF35" i="10"/>
  <c r="AG35" i="10" s="1"/>
  <c r="AF48" i="10"/>
  <c r="AG48" i="10" s="1"/>
  <c r="AF45" i="10"/>
  <c r="AG45" i="10" s="1"/>
  <c r="AF22" i="10"/>
  <c r="AG22" i="10" s="1"/>
  <c r="AF29" i="10"/>
  <c r="AG29" i="10" s="1"/>
  <c r="AF39" i="10"/>
  <c r="AG39" i="10" s="1"/>
  <c r="AF43" i="10"/>
  <c r="AG43" i="10" s="1"/>
  <c r="AD29" i="10"/>
  <c r="E31" i="10"/>
  <c r="AF31" i="10" s="1"/>
  <c r="AG31" i="10" s="1"/>
  <c r="AD36" i="10"/>
  <c r="AD38" i="10"/>
  <c r="AD43" i="10"/>
  <c r="AD34" i="10"/>
  <c r="AD32" i="10"/>
  <c r="E16" i="10"/>
  <c r="AF16" i="10" s="1"/>
  <c r="AG16" i="10" s="1"/>
  <c r="AD23" i="10"/>
  <c r="AD30" i="10"/>
  <c r="AD44" i="10"/>
  <c r="AD46" i="10"/>
  <c r="AD50" i="10"/>
  <c r="AD52" i="10"/>
  <c r="AD37" i="10"/>
  <c r="AD39" i="10"/>
  <c r="AD55" i="10"/>
  <c r="AD33" i="10"/>
  <c r="AA84" i="9" l="1"/>
  <c r="J84" i="9"/>
  <c r="B84" i="9"/>
  <c r="AA83" i="9"/>
  <c r="J83" i="9"/>
  <c r="AA80" i="9"/>
  <c r="J80" i="9"/>
  <c r="B80" i="9"/>
  <c r="AD66" i="9"/>
  <c r="AB66" i="9"/>
  <c r="Z66" i="9"/>
  <c r="Y66" i="9"/>
  <c r="X66" i="9"/>
  <c r="W66" i="9"/>
  <c r="V66" i="9"/>
  <c r="U66" i="9"/>
  <c r="T66" i="9"/>
  <c r="S66" i="9"/>
  <c r="R66" i="9"/>
  <c r="Q66" i="9"/>
  <c r="AE66" i="9" s="1"/>
  <c r="P66" i="9"/>
  <c r="E66" i="9" s="1"/>
  <c r="O66" i="9"/>
  <c r="N66" i="9"/>
  <c r="M66" i="9"/>
  <c r="L66" i="9"/>
  <c r="K66" i="9"/>
  <c r="J66" i="9"/>
  <c r="I66" i="9"/>
  <c r="H66" i="9"/>
  <c r="G66" i="9"/>
  <c r="F66" i="9"/>
  <c r="D66" i="9"/>
  <c r="B66" i="9"/>
  <c r="A66" i="9"/>
  <c r="AB65" i="9"/>
  <c r="Z65" i="9"/>
  <c r="Y65" i="9"/>
  <c r="X65" i="9"/>
  <c r="W65" i="9"/>
  <c r="V65" i="9"/>
  <c r="U65" i="9"/>
  <c r="T65" i="9"/>
  <c r="S65" i="9"/>
  <c r="R65" i="9"/>
  <c r="Q65" i="9"/>
  <c r="P65" i="9"/>
  <c r="O65" i="9"/>
  <c r="N65" i="9"/>
  <c r="M65" i="9"/>
  <c r="L65" i="9"/>
  <c r="K65" i="9"/>
  <c r="J65" i="9"/>
  <c r="E65" i="9" s="1"/>
  <c r="I65" i="9"/>
  <c r="H65" i="9"/>
  <c r="G65" i="9"/>
  <c r="AE65" i="9" s="1"/>
  <c r="AF65" i="9" s="1"/>
  <c r="AG65" i="9" s="1"/>
  <c r="F65" i="9"/>
  <c r="D65" i="9"/>
  <c r="B65" i="9"/>
  <c r="A65" i="9"/>
  <c r="AE64" i="9"/>
  <c r="AF64" i="9" s="1"/>
  <c r="AG64" i="9" s="1"/>
  <c r="AD64" i="9"/>
  <c r="AB64" i="9"/>
  <c r="Z64" i="9"/>
  <c r="Y64" i="9"/>
  <c r="X64" i="9"/>
  <c r="W64" i="9"/>
  <c r="V64" i="9"/>
  <c r="U64" i="9"/>
  <c r="T64" i="9"/>
  <c r="S64" i="9"/>
  <c r="R64" i="9"/>
  <c r="Q64" i="9"/>
  <c r="P64" i="9"/>
  <c r="E64" i="9" s="1"/>
  <c r="O64" i="9"/>
  <c r="N64" i="9"/>
  <c r="M64" i="9"/>
  <c r="L64" i="9"/>
  <c r="K64" i="9"/>
  <c r="J64" i="9"/>
  <c r="I64" i="9"/>
  <c r="H64" i="9"/>
  <c r="G64" i="9"/>
  <c r="F64" i="9"/>
  <c r="D64" i="9"/>
  <c r="B64" i="9"/>
  <c r="A64" i="9"/>
  <c r="AB63" i="9"/>
  <c r="Z63" i="9"/>
  <c r="Y63" i="9"/>
  <c r="X63" i="9"/>
  <c r="W63" i="9"/>
  <c r="V63" i="9"/>
  <c r="U63" i="9"/>
  <c r="T63" i="9"/>
  <c r="S63" i="9"/>
  <c r="R63" i="9"/>
  <c r="Q63" i="9"/>
  <c r="P63" i="9"/>
  <c r="O63" i="9"/>
  <c r="N63" i="9"/>
  <c r="M63" i="9"/>
  <c r="L63" i="9"/>
  <c r="K63" i="9"/>
  <c r="J63" i="9"/>
  <c r="E63" i="9" s="1"/>
  <c r="I63" i="9"/>
  <c r="H63" i="9"/>
  <c r="G63" i="9"/>
  <c r="AE63" i="9" s="1"/>
  <c r="AF63" i="9" s="1"/>
  <c r="AG63" i="9" s="1"/>
  <c r="F63" i="9"/>
  <c r="AD63" i="9" s="1"/>
  <c r="D63" i="9"/>
  <c r="B63" i="9"/>
  <c r="A63" i="9"/>
  <c r="AD62" i="9"/>
  <c r="AB62" i="9"/>
  <c r="Z62" i="9"/>
  <c r="Y62" i="9"/>
  <c r="X62" i="9"/>
  <c r="W62" i="9"/>
  <c r="V62" i="9"/>
  <c r="U62" i="9"/>
  <c r="T62" i="9"/>
  <c r="S62" i="9"/>
  <c r="R62" i="9"/>
  <c r="Q62" i="9"/>
  <c r="AE62" i="9" s="1"/>
  <c r="AF62" i="9" s="1"/>
  <c r="AG62" i="9" s="1"/>
  <c r="P62" i="9"/>
  <c r="E62" i="9" s="1"/>
  <c r="O62" i="9"/>
  <c r="N62" i="9"/>
  <c r="M62" i="9"/>
  <c r="L62" i="9"/>
  <c r="K62" i="9"/>
  <c r="J62" i="9"/>
  <c r="I62" i="9"/>
  <c r="H62" i="9"/>
  <c r="G62" i="9"/>
  <c r="F62" i="9"/>
  <c r="D62" i="9"/>
  <c r="B62" i="9"/>
  <c r="A62" i="9"/>
  <c r="AB61" i="9"/>
  <c r="Z61" i="9"/>
  <c r="Y61" i="9"/>
  <c r="X61" i="9"/>
  <c r="W61" i="9"/>
  <c r="V61" i="9"/>
  <c r="U61" i="9"/>
  <c r="T61" i="9"/>
  <c r="S61" i="9"/>
  <c r="R61" i="9"/>
  <c r="Q61" i="9"/>
  <c r="P61" i="9"/>
  <c r="O61" i="9"/>
  <c r="N61" i="9"/>
  <c r="M61" i="9"/>
  <c r="L61" i="9"/>
  <c r="K61" i="9"/>
  <c r="J61" i="9"/>
  <c r="E61" i="9" s="1"/>
  <c r="I61" i="9"/>
  <c r="H61" i="9"/>
  <c r="G61" i="9"/>
  <c r="AE61" i="9" s="1"/>
  <c r="F61" i="9"/>
  <c r="AD61" i="9" s="1"/>
  <c r="D61" i="9"/>
  <c r="B61" i="9"/>
  <c r="A61" i="9"/>
  <c r="AD60" i="9"/>
  <c r="Z60" i="9"/>
  <c r="Y60" i="9"/>
  <c r="X60" i="9"/>
  <c r="W60" i="9"/>
  <c r="V60" i="9"/>
  <c r="U60" i="9"/>
  <c r="T60" i="9"/>
  <c r="S60" i="9"/>
  <c r="R60" i="9"/>
  <c r="Q60" i="9"/>
  <c r="P60" i="9"/>
  <c r="O60" i="9"/>
  <c r="AE60" i="9" s="1"/>
  <c r="AF60" i="9" s="1"/>
  <c r="AG60" i="9" s="1"/>
  <c r="N60" i="9"/>
  <c r="M60" i="9"/>
  <c r="L60" i="9"/>
  <c r="K60" i="9"/>
  <c r="J60" i="9"/>
  <c r="I60" i="9"/>
  <c r="H60" i="9"/>
  <c r="G60" i="9"/>
  <c r="F60" i="9"/>
  <c r="E60" i="9" s="1"/>
  <c r="D60" i="9"/>
  <c r="B60" i="9"/>
  <c r="A60" i="9"/>
  <c r="Z59" i="9"/>
  <c r="Y59" i="9"/>
  <c r="X59" i="9"/>
  <c r="W59" i="9"/>
  <c r="V59" i="9"/>
  <c r="U59" i="9"/>
  <c r="T59" i="9"/>
  <c r="S59" i="9"/>
  <c r="R59" i="9"/>
  <c r="Q59" i="9"/>
  <c r="P59" i="9"/>
  <c r="O59" i="9"/>
  <c r="N59" i="9"/>
  <c r="M59" i="9"/>
  <c r="L59" i="9"/>
  <c r="K59" i="9"/>
  <c r="J59" i="9"/>
  <c r="I59" i="9"/>
  <c r="H59" i="9"/>
  <c r="G59" i="9"/>
  <c r="AE59" i="9" s="1"/>
  <c r="AF59" i="9" s="1"/>
  <c r="AG59" i="9" s="1"/>
  <c r="F59" i="9"/>
  <c r="E59" i="9" s="1"/>
  <c r="D59" i="9"/>
  <c r="B59" i="9"/>
  <c r="A59" i="9"/>
  <c r="Z58" i="9"/>
  <c r="Y58" i="9"/>
  <c r="X58" i="9"/>
  <c r="W58" i="9"/>
  <c r="V58" i="9"/>
  <c r="U58" i="9"/>
  <c r="T58" i="9"/>
  <c r="S58" i="9"/>
  <c r="R58" i="9"/>
  <c r="Q58" i="9"/>
  <c r="P58" i="9"/>
  <c r="O58" i="9"/>
  <c r="N58" i="9"/>
  <c r="M58" i="9"/>
  <c r="L58" i="9"/>
  <c r="E58" i="9" s="1"/>
  <c r="K58" i="9"/>
  <c r="J58" i="9"/>
  <c r="I58" i="9"/>
  <c r="AE58" i="9" s="1"/>
  <c r="H58" i="9"/>
  <c r="G58" i="9"/>
  <c r="F58" i="9"/>
  <c r="AD58" i="9" s="1"/>
  <c r="D58" i="9"/>
  <c r="B58" i="9"/>
  <c r="A58" i="9"/>
  <c r="Z57" i="9"/>
  <c r="Y57" i="9"/>
  <c r="X57" i="9"/>
  <c r="W57" i="9"/>
  <c r="V57" i="9"/>
  <c r="U57" i="9"/>
  <c r="T57" i="9"/>
  <c r="S57" i="9"/>
  <c r="R57" i="9"/>
  <c r="Q57" i="9"/>
  <c r="P57" i="9"/>
  <c r="O57" i="9"/>
  <c r="N57" i="9"/>
  <c r="M57" i="9"/>
  <c r="L57" i="9"/>
  <c r="K57" i="9"/>
  <c r="J57" i="9"/>
  <c r="I57" i="9"/>
  <c r="H57" i="9"/>
  <c r="G57" i="9"/>
  <c r="AE57" i="9" s="1"/>
  <c r="AF57" i="9" s="1"/>
  <c r="AG57" i="9" s="1"/>
  <c r="F57" i="9"/>
  <c r="E57" i="9" s="1"/>
  <c r="D57" i="9"/>
  <c r="B57" i="9"/>
  <c r="A57" i="9"/>
  <c r="Z56" i="9"/>
  <c r="Y56" i="9"/>
  <c r="X56" i="9"/>
  <c r="W56" i="9"/>
  <c r="V56" i="9"/>
  <c r="U56" i="9"/>
  <c r="T56" i="9"/>
  <c r="S56" i="9"/>
  <c r="R56" i="9"/>
  <c r="Q56" i="9"/>
  <c r="P56" i="9"/>
  <c r="O56" i="9"/>
  <c r="N56" i="9"/>
  <c r="M56" i="9"/>
  <c r="L56" i="9"/>
  <c r="K56" i="9"/>
  <c r="AE56" i="9" s="1"/>
  <c r="AF56" i="9" s="1"/>
  <c r="AG56" i="9" s="1"/>
  <c r="J56" i="9"/>
  <c r="AD56" i="9" s="1"/>
  <c r="I56" i="9"/>
  <c r="H56" i="9"/>
  <c r="G56" i="9"/>
  <c r="F56" i="9"/>
  <c r="E56" i="9" s="1"/>
  <c r="D56" i="9"/>
  <c r="B56" i="9"/>
  <c r="A56" i="9"/>
  <c r="AE55" i="9"/>
  <c r="Z55" i="9"/>
  <c r="Y55" i="9"/>
  <c r="X55" i="9"/>
  <c r="W55" i="9"/>
  <c r="V55" i="9"/>
  <c r="U55" i="9"/>
  <c r="T55" i="9"/>
  <c r="S55" i="9"/>
  <c r="R55" i="9"/>
  <c r="Q55" i="9"/>
  <c r="P55" i="9"/>
  <c r="E55" i="9" s="1"/>
  <c r="O55" i="9"/>
  <c r="N55" i="9"/>
  <c r="M55" i="9"/>
  <c r="L55" i="9"/>
  <c r="K55" i="9"/>
  <c r="J55" i="9"/>
  <c r="I55" i="9"/>
  <c r="H55" i="9"/>
  <c r="AD55" i="9" s="1"/>
  <c r="G55" i="9"/>
  <c r="F55" i="9"/>
  <c r="D55" i="9"/>
  <c r="B55" i="9"/>
  <c r="A55" i="9"/>
  <c r="B54" i="9"/>
  <c r="A54" i="9"/>
  <c r="AB53" i="9"/>
  <c r="Z53" i="9"/>
  <c r="Y53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E53" i="9" s="1"/>
  <c r="K53" i="9"/>
  <c r="AE53" i="9" s="1"/>
  <c r="AF53" i="9" s="1"/>
  <c r="AG53" i="9" s="1"/>
  <c r="J53" i="9"/>
  <c r="I53" i="9"/>
  <c r="H53" i="9"/>
  <c r="G53" i="9"/>
  <c r="F53" i="9"/>
  <c r="D53" i="9"/>
  <c r="B53" i="9"/>
  <c r="A53" i="9"/>
  <c r="AB52" i="9"/>
  <c r="Z52" i="9"/>
  <c r="Y52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AE52" i="9" s="1"/>
  <c r="F52" i="9"/>
  <c r="E52" i="9" s="1"/>
  <c r="D52" i="9"/>
  <c r="B52" i="9"/>
  <c r="A52" i="9"/>
  <c r="AB51" i="9"/>
  <c r="Z51" i="9"/>
  <c r="Y51" i="9"/>
  <c r="X51" i="9"/>
  <c r="W51" i="9"/>
  <c r="V51" i="9"/>
  <c r="U51" i="9"/>
  <c r="T51" i="9"/>
  <c r="S51" i="9"/>
  <c r="R51" i="9"/>
  <c r="Q51" i="9"/>
  <c r="P51" i="9"/>
  <c r="O51" i="9"/>
  <c r="N51" i="9"/>
  <c r="M51" i="9"/>
  <c r="L51" i="9"/>
  <c r="E51" i="9" s="1"/>
  <c r="K51" i="9"/>
  <c r="AE51" i="9" s="1"/>
  <c r="J51" i="9"/>
  <c r="I51" i="9"/>
  <c r="H51" i="9"/>
  <c r="G51" i="9"/>
  <c r="F51" i="9"/>
  <c r="D51" i="9"/>
  <c r="B51" i="9"/>
  <c r="A51" i="9"/>
  <c r="AB50" i="9"/>
  <c r="Z50" i="9"/>
  <c r="Y50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AE50" i="9" s="1"/>
  <c r="F50" i="9"/>
  <c r="E50" i="9" s="1"/>
  <c r="D50" i="9"/>
  <c r="B50" i="9"/>
  <c r="A50" i="9"/>
  <c r="AB49" i="9"/>
  <c r="Z49" i="9"/>
  <c r="Y49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E49" i="9" s="1"/>
  <c r="K49" i="9"/>
  <c r="AE49" i="9" s="1"/>
  <c r="AF49" i="9" s="1"/>
  <c r="AG49" i="9" s="1"/>
  <c r="J49" i="9"/>
  <c r="I49" i="9"/>
  <c r="H49" i="9"/>
  <c r="G49" i="9"/>
  <c r="F49" i="9"/>
  <c r="D49" i="9"/>
  <c r="B49" i="9"/>
  <c r="A49" i="9"/>
  <c r="AB48" i="9"/>
  <c r="Z48" i="9"/>
  <c r="Y48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AE48" i="9" s="1"/>
  <c r="AF48" i="9" s="1"/>
  <c r="AG48" i="9" s="1"/>
  <c r="F48" i="9"/>
  <c r="E48" i="9" s="1"/>
  <c r="D48" i="9"/>
  <c r="B48" i="9"/>
  <c r="A48" i="9"/>
  <c r="AB47" i="9"/>
  <c r="Z47" i="9"/>
  <c r="Y47" i="9"/>
  <c r="X47" i="9"/>
  <c r="W47" i="9"/>
  <c r="V47" i="9"/>
  <c r="U47" i="9"/>
  <c r="T47" i="9"/>
  <c r="S47" i="9"/>
  <c r="R47" i="9"/>
  <c r="Q47" i="9"/>
  <c r="P47" i="9"/>
  <c r="O47" i="9"/>
  <c r="N47" i="9"/>
  <c r="M47" i="9"/>
  <c r="L47" i="9"/>
  <c r="E47" i="9" s="1"/>
  <c r="K47" i="9"/>
  <c r="J47" i="9"/>
  <c r="I47" i="9"/>
  <c r="H47" i="9"/>
  <c r="G47" i="9"/>
  <c r="AE47" i="9" s="1"/>
  <c r="F47" i="9"/>
  <c r="D47" i="9"/>
  <c r="B47" i="9"/>
  <c r="A47" i="9"/>
  <c r="Z46" i="9"/>
  <c r="Y46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AE46" i="9" s="1"/>
  <c r="AF46" i="9" s="1"/>
  <c r="AG46" i="9" s="1"/>
  <c r="H46" i="9"/>
  <c r="G46" i="9"/>
  <c r="F46" i="9"/>
  <c r="AD46" i="9" s="1"/>
  <c r="E46" i="9"/>
  <c r="D46" i="9"/>
  <c r="B46" i="9"/>
  <c r="A46" i="9"/>
  <c r="Z45" i="9"/>
  <c r="Y45" i="9"/>
  <c r="X45" i="9"/>
  <c r="W45" i="9"/>
  <c r="V45" i="9"/>
  <c r="U45" i="9"/>
  <c r="T45" i="9"/>
  <c r="S45" i="9"/>
  <c r="R45" i="9"/>
  <c r="Q45" i="9"/>
  <c r="P45" i="9"/>
  <c r="O45" i="9"/>
  <c r="N45" i="9"/>
  <c r="M45" i="9"/>
  <c r="L45" i="9"/>
  <c r="K45" i="9"/>
  <c r="J45" i="9"/>
  <c r="I45" i="9"/>
  <c r="H45" i="9"/>
  <c r="E45" i="9" s="1"/>
  <c r="G45" i="9"/>
  <c r="AE45" i="9" s="1"/>
  <c r="AF45" i="9" s="1"/>
  <c r="AG45" i="9" s="1"/>
  <c r="F45" i="9"/>
  <c r="D45" i="9"/>
  <c r="B45" i="9"/>
  <c r="A45" i="9"/>
  <c r="AD44" i="9"/>
  <c r="Z44" i="9"/>
  <c r="Y44" i="9"/>
  <c r="X44" i="9"/>
  <c r="W44" i="9"/>
  <c r="V44" i="9"/>
  <c r="U44" i="9"/>
  <c r="T44" i="9"/>
  <c r="S44" i="9"/>
  <c r="R44" i="9"/>
  <c r="Q44" i="9"/>
  <c r="P44" i="9"/>
  <c r="O44" i="9"/>
  <c r="AE44" i="9" s="1"/>
  <c r="AF44" i="9" s="1"/>
  <c r="AG44" i="9" s="1"/>
  <c r="N44" i="9"/>
  <c r="M44" i="9"/>
  <c r="L44" i="9"/>
  <c r="K44" i="9"/>
  <c r="J44" i="9"/>
  <c r="I44" i="9"/>
  <c r="H44" i="9"/>
  <c r="E44" i="9" s="1"/>
  <c r="G44" i="9"/>
  <c r="F44" i="9"/>
  <c r="D44" i="9"/>
  <c r="B44" i="9"/>
  <c r="A44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AE43" i="9" s="1"/>
  <c r="AF43" i="9" s="1"/>
  <c r="AG43" i="9" s="1"/>
  <c r="F43" i="9"/>
  <c r="E43" i="9" s="1"/>
  <c r="D43" i="9"/>
  <c r="B43" i="9"/>
  <c r="A43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E42" i="9" s="1"/>
  <c r="M42" i="9"/>
  <c r="L42" i="9"/>
  <c r="K42" i="9"/>
  <c r="J42" i="9"/>
  <c r="I42" i="9"/>
  <c r="H42" i="9"/>
  <c r="G42" i="9"/>
  <c r="AE42" i="9" s="1"/>
  <c r="AF42" i="9" s="1"/>
  <c r="AG42" i="9" s="1"/>
  <c r="F42" i="9"/>
  <c r="AD42" i="9" s="1"/>
  <c r="D42" i="9"/>
  <c r="B42" i="9"/>
  <c r="A42" i="9"/>
  <c r="B41" i="9"/>
  <c r="A41" i="9"/>
  <c r="AB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E40" i="9" s="1"/>
  <c r="G40" i="9"/>
  <c r="AE40" i="9" s="1"/>
  <c r="AF40" i="9" s="1"/>
  <c r="AG40" i="9" s="1"/>
  <c r="F40" i="9"/>
  <c r="D40" i="9"/>
  <c r="B40" i="9"/>
  <c r="A40" i="9"/>
  <c r="AB39" i="9"/>
  <c r="Z39" i="9"/>
  <c r="Y39" i="9"/>
  <c r="X39" i="9"/>
  <c r="W39" i="9"/>
  <c r="V39" i="9"/>
  <c r="U39" i="9"/>
  <c r="T39" i="9"/>
  <c r="S39" i="9"/>
  <c r="R39" i="9"/>
  <c r="Q39" i="9"/>
  <c r="P39" i="9"/>
  <c r="AD39" i="9" s="1"/>
  <c r="O39" i="9"/>
  <c r="N39" i="9"/>
  <c r="E39" i="9" s="1"/>
  <c r="M39" i="9"/>
  <c r="L39" i="9"/>
  <c r="K39" i="9"/>
  <c r="J39" i="9"/>
  <c r="I39" i="9"/>
  <c r="H39" i="9"/>
  <c r="G39" i="9"/>
  <c r="AE39" i="9" s="1"/>
  <c r="F39" i="9"/>
  <c r="D39" i="9"/>
  <c r="B39" i="9"/>
  <c r="A39" i="9"/>
  <c r="AB38" i="9"/>
  <c r="Z38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AE38" i="9" s="1"/>
  <c r="AF38" i="9" s="1"/>
  <c r="AG38" i="9" s="1"/>
  <c r="F38" i="9"/>
  <c r="E38" i="9" s="1"/>
  <c r="D38" i="9"/>
  <c r="B38" i="9"/>
  <c r="A38" i="9"/>
  <c r="AB37" i="9"/>
  <c r="AD37" i="9" s="1"/>
  <c r="Z37" i="9"/>
  <c r="Y37" i="9"/>
  <c r="X37" i="9"/>
  <c r="W37" i="9"/>
  <c r="V37" i="9"/>
  <c r="U37" i="9"/>
  <c r="T37" i="9"/>
  <c r="S37" i="9"/>
  <c r="R37" i="9"/>
  <c r="Q37" i="9"/>
  <c r="P37" i="9"/>
  <c r="O37" i="9"/>
  <c r="N37" i="9"/>
  <c r="E37" i="9" s="1"/>
  <c r="M37" i="9"/>
  <c r="L37" i="9"/>
  <c r="K37" i="9"/>
  <c r="J37" i="9"/>
  <c r="I37" i="9"/>
  <c r="H37" i="9"/>
  <c r="G37" i="9"/>
  <c r="AE37" i="9" s="1"/>
  <c r="AF37" i="9" s="1"/>
  <c r="AG37" i="9" s="1"/>
  <c r="F37" i="9"/>
  <c r="D37" i="9"/>
  <c r="B37" i="9"/>
  <c r="A37" i="9"/>
  <c r="AB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AE36" i="9" s="1"/>
  <c r="F36" i="9"/>
  <c r="E36" i="9" s="1"/>
  <c r="D36" i="9"/>
  <c r="B36" i="9"/>
  <c r="A36" i="9"/>
  <c r="AB35" i="9"/>
  <c r="Z35" i="9"/>
  <c r="Y35" i="9"/>
  <c r="X35" i="9"/>
  <c r="W35" i="9"/>
  <c r="V35" i="9"/>
  <c r="U35" i="9"/>
  <c r="T35" i="9"/>
  <c r="S35" i="9"/>
  <c r="R35" i="9"/>
  <c r="Q35" i="9"/>
  <c r="P35" i="9"/>
  <c r="AD35" i="9" s="1"/>
  <c r="O35" i="9"/>
  <c r="N35" i="9"/>
  <c r="E35" i="9" s="1"/>
  <c r="M35" i="9"/>
  <c r="L35" i="9"/>
  <c r="K35" i="9"/>
  <c r="J35" i="9"/>
  <c r="I35" i="9"/>
  <c r="H35" i="9"/>
  <c r="G35" i="9"/>
  <c r="AE35" i="9" s="1"/>
  <c r="AF35" i="9" s="1"/>
  <c r="AG35" i="9" s="1"/>
  <c r="F35" i="9"/>
  <c r="D35" i="9"/>
  <c r="B35" i="9"/>
  <c r="A35" i="9"/>
  <c r="AB34" i="9"/>
  <c r="Z34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E34" i="9" s="1"/>
  <c r="G34" i="9"/>
  <c r="AE34" i="9" s="1"/>
  <c r="AF34" i="9" s="1"/>
  <c r="AG34" i="9" s="1"/>
  <c r="F34" i="9"/>
  <c r="AD34" i="9" s="1"/>
  <c r="D34" i="9"/>
  <c r="B34" i="9"/>
  <c r="A34" i="9"/>
  <c r="Z33" i="9"/>
  <c r="Y33" i="9"/>
  <c r="X33" i="9"/>
  <c r="W33" i="9"/>
  <c r="V33" i="9"/>
  <c r="U33" i="9"/>
  <c r="T33" i="9"/>
  <c r="S33" i="9"/>
  <c r="R33" i="9"/>
  <c r="Q33" i="9"/>
  <c r="P33" i="9"/>
  <c r="O33" i="9"/>
  <c r="N33" i="9"/>
  <c r="AD33" i="9" s="1"/>
  <c r="M33" i="9"/>
  <c r="AE33" i="9" s="1"/>
  <c r="AF33" i="9" s="1"/>
  <c r="AG33" i="9" s="1"/>
  <c r="L33" i="9"/>
  <c r="K33" i="9"/>
  <c r="J33" i="9"/>
  <c r="I33" i="9"/>
  <c r="H33" i="9"/>
  <c r="G33" i="9"/>
  <c r="F33" i="9"/>
  <c r="E33" i="9" s="1"/>
  <c r="D33" i="9"/>
  <c r="B33" i="9"/>
  <c r="A33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AE32" i="9" s="1"/>
  <c r="AF32" i="9" s="1"/>
  <c r="AG32" i="9" s="1"/>
  <c r="F32" i="9"/>
  <c r="E32" i="9" s="1"/>
  <c r="D32" i="9"/>
  <c r="B32" i="9"/>
  <c r="A32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AE31" i="9" s="1"/>
  <c r="AF31" i="9" s="1"/>
  <c r="AG31" i="9" s="1"/>
  <c r="L31" i="9"/>
  <c r="K31" i="9"/>
  <c r="J31" i="9"/>
  <c r="I31" i="9"/>
  <c r="H31" i="9"/>
  <c r="G31" i="9"/>
  <c r="F31" i="9"/>
  <c r="E31" i="9" s="1"/>
  <c r="D31" i="9"/>
  <c r="B31" i="9"/>
  <c r="A31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AE30" i="9" s="1"/>
  <c r="AF30" i="9" s="1"/>
  <c r="AG30" i="9" s="1"/>
  <c r="H30" i="9"/>
  <c r="G30" i="9"/>
  <c r="F30" i="9"/>
  <c r="AD30" i="9" s="1"/>
  <c r="E30" i="9"/>
  <c r="D30" i="9"/>
  <c r="B30" i="9"/>
  <c r="A30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AE29" i="9" s="1"/>
  <c r="AF29" i="9" s="1"/>
  <c r="AG29" i="9" s="1"/>
  <c r="F29" i="9"/>
  <c r="E29" i="9" s="1"/>
  <c r="D29" i="9"/>
  <c r="B29" i="9"/>
  <c r="A29" i="9"/>
  <c r="B28" i="9"/>
  <c r="A28" i="9"/>
  <c r="AB27" i="9"/>
  <c r="Z27" i="9"/>
  <c r="Y27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AE27" i="9" s="1"/>
  <c r="AF27" i="9" s="1"/>
  <c r="AG27" i="9" s="1"/>
  <c r="F27" i="9"/>
  <c r="E27" i="9" s="1"/>
  <c r="D27" i="9"/>
  <c r="B27" i="9"/>
  <c r="A27" i="9"/>
  <c r="AB26" i="9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AD26" i="9" s="1"/>
  <c r="K26" i="9"/>
  <c r="J26" i="9"/>
  <c r="I26" i="9"/>
  <c r="H26" i="9"/>
  <c r="G26" i="9"/>
  <c r="AE26" i="9" s="1"/>
  <c r="F26" i="9"/>
  <c r="E26" i="9" s="1"/>
  <c r="D26" i="9"/>
  <c r="B26" i="9"/>
  <c r="A26" i="9"/>
  <c r="AB25" i="9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AE25" i="9" s="1"/>
  <c r="F25" i="9"/>
  <c r="E25" i="9" s="1"/>
  <c r="D25" i="9"/>
  <c r="B25" i="9"/>
  <c r="A25" i="9"/>
  <c r="AB24" i="9"/>
  <c r="Z24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AD24" i="9" s="1"/>
  <c r="K24" i="9"/>
  <c r="J24" i="9"/>
  <c r="I24" i="9"/>
  <c r="H24" i="9"/>
  <c r="G24" i="9"/>
  <c r="AE24" i="9" s="1"/>
  <c r="AF24" i="9" s="1"/>
  <c r="AG24" i="9" s="1"/>
  <c r="F24" i="9"/>
  <c r="E24" i="9" s="1"/>
  <c r="D24" i="9"/>
  <c r="B24" i="9"/>
  <c r="A24" i="9"/>
  <c r="AB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AE23" i="9" s="1"/>
  <c r="AF23" i="9" s="1"/>
  <c r="AG23" i="9" s="1"/>
  <c r="F23" i="9"/>
  <c r="E23" i="9" s="1"/>
  <c r="D23" i="9"/>
  <c r="B23" i="9"/>
  <c r="A23" i="9"/>
  <c r="AB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E22" i="9" s="1"/>
  <c r="K22" i="9"/>
  <c r="J22" i="9"/>
  <c r="I22" i="9"/>
  <c r="H22" i="9"/>
  <c r="G22" i="9"/>
  <c r="AE22" i="9" s="1"/>
  <c r="AF22" i="9" s="1"/>
  <c r="AG22" i="9" s="1"/>
  <c r="F22" i="9"/>
  <c r="D22" i="9"/>
  <c r="B22" i="9"/>
  <c r="A22" i="9"/>
  <c r="AB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AE21" i="9" s="1"/>
  <c r="F21" i="9"/>
  <c r="E21" i="9" s="1"/>
  <c r="D21" i="9"/>
  <c r="B21" i="9"/>
  <c r="A21" i="9"/>
  <c r="AB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E20" i="9" s="1"/>
  <c r="K20" i="9"/>
  <c r="J20" i="9"/>
  <c r="I20" i="9"/>
  <c r="H20" i="9"/>
  <c r="G20" i="9"/>
  <c r="AE20" i="9" s="1"/>
  <c r="AF20" i="9" s="1"/>
  <c r="AG20" i="9" s="1"/>
  <c r="F20" i="9"/>
  <c r="D20" i="9"/>
  <c r="B20" i="9"/>
  <c r="A20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AE19" i="9" s="1"/>
  <c r="AF19" i="9" s="1"/>
  <c r="AG19" i="9" s="1"/>
  <c r="H19" i="9"/>
  <c r="G19" i="9"/>
  <c r="F19" i="9"/>
  <c r="AD19" i="9" s="1"/>
  <c r="E19" i="9"/>
  <c r="D19" i="9"/>
  <c r="B19" i="9"/>
  <c r="A19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AE18" i="9" s="1"/>
  <c r="AF18" i="9" s="1"/>
  <c r="AG18" i="9" s="1"/>
  <c r="F18" i="9"/>
  <c r="E18" i="9" s="1"/>
  <c r="D18" i="9"/>
  <c r="B18" i="9"/>
  <c r="A18" i="9"/>
  <c r="AD17" i="9"/>
  <c r="Z17" i="9"/>
  <c r="Y17" i="9"/>
  <c r="X17" i="9"/>
  <c r="W17" i="9"/>
  <c r="V17" i="9"/>
  <c r="U17" i="9"/>
  <c r="T17" i="9"/>
  <c r="S17" i="9"/>
  <c r="R17" i="9"/>
  <c r="Q17" i="9"/>
  <c r="P17" i="9"/>
  <c r="O17" i="9"/>
  <c r="AE17" i="9" s="1"/>
  <c r="N17" i="9"/>
  <c r="M17" i="9"/>
  <c r="L17" i="9"/>
  <c r="K17" i="9"/>
  <c r="J17" i="9"/>
  <c r="I17" i="9"/>
  <c r="H17" i="9"/>
  <c r="G17" i="9"/>
  <c r="F17" i="9"/>
  <c r="E17" i="9" s="1"/>
  <c r="D17" i="9"/>
  <c r="B17" i="9"/>
  <c r="A17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E16" i="9" s="1"/>
  <c r="G16" i="9"/>
  <c r="AE16" i="9" s="1"/>
  <c r="F16" i="9"/>
  <c r="AD16" i="9" s="1"/>
  <c r="D16" i="9"/>
  <c r="B16" i="9"/>
  <c r="A16" i="9"/>
  <c r="B15" i="9"/>
  <c r="A15" i="9"/>
  <c r="E12" i="9"/>
  <c r="D12" i="9"/>
  <c r="B12" i="9"/>
  <c r="A12" i="9"/>
  <c r="C10" i="9"/>
  <c r="A10" i="9"/>
  <c r="C9" i="9"/>
  <c r="A9" i="9"/>
  <c r="C7" i="9"/>
  <c r="A7" i="9"/>
  <c r="C6" i="9"/>
  <c r="A6" i="9"/>
  <c r="C5" i="9"/>
  <c r="A5" i="9"/>
  <c r="A3" i="9"/>
  <c r="A2" i="9"/>
  <c r="AF36" i="9" l="1"/>
  <c r="AG36" i="9" s="1"/>
  <c r="AF21" i="9"/>
  <c r="AG21" i="9" s="1"/>
  <c r="AF52" i="9"/>
  <c r="AG52" i="9" s="1"/>
  <c r="AF55" i="9"/>
  <c r="AG55" i="9" s="1"/>
  <c r="AF66" i="9"/>
  <c r="AG66" i="9" s="1"/>
  <c r="AF39" i="9"/>
  <c r="AG39" i="9" s="1"/>
  <c r="AF25" i="9"/>
  <c r="AG25" i="9" s="1"/>
  <c r="AF50" i="9"/>
  <c r="AG50" i="9" s="1"/>
  <c r="AF17" i="9"/>
  <c r="AG17" i="9" s="1"/>
  <c r="AF26" i="9"/>
  <c r="AG26" i="9" s="1"/>
  <c r="AF51" i="9"/>
  <c r="AG51" i="9" s="1"/>
  <c r="AF61" i="9"/>
  <c r="AG61" i="9" s="1"/>
  <c r="AF16" i="9"/>
  <c r="AG16" i="9" s="1"/>
  <c r="AF47" i="9"/>
  <c r="AG47" i="9" s="1"/>
  <c r="AF58" i="9"/>
  <c r="AG58" i="9" s="1"/>
  <c r="AD31" i="9"/>
  <c r="AD20" i="9"/>
  <c r="AD22" i="9"/>
  <c r="AD47" i="9"/>
  <c r="AD49" i="9"/>
  <c r="AD51" i="9"/>
  <c r="AD53" i="9"/>
  <c r="AD18" i="9"/>
  <c r="AD29" i="9"/>
  <c r="AD45" i="9"/>
  <c r="AD65" i="9"/>
  <c r="AD36" i="9"/>
  <c r="AD38" i="9"/>
  <c r="AD40" i="9"/>
  <c r="AD43" i="9"/>
  <c r="AD59" i="9"/>
  <c r="AD32" i="9"/>
  <c r="AD57" i="9"/>
  <c r="AD21" i="9"/>
  <c r="AD23" i="9"/>
  <c r="AD25" i="9"/>
  <c r="AD27" i="9"/>
  <c r="AD48" i="9"/>
  <c r="AD50" i="9"/>
  <c r="AD52" i="9"/>
  <c r="AA84" i="8" l="1"/>
  <c r="J84" i="8"/>
  <c r="B84" i="8"/>
  <c r="AA83" i="8"/>
  <c r="J83" i="8"/>
  <c r="B83" i="8"/>
  <c r="AA80" i="8"/>
  <c r="J80" i="8"/>
  <c r="B80" i="8"/>
  <c r="AB66" i="8"/>
  <c r="Z66" i="8"/>
  <c r="Y66" i="8"/>
  <c r="X66" i="8"/>
  <c r="W66" i="8"/>
  <c r="V66" i="8"/>
  <c r="U66" i="8"/>
  <c r="T66" i="8"/>
  <c r="S66" i="8"/>
  <c r="R66" i="8"/>
  <c r="Q66" i="8"/>
  <c r="AE66" i="8" s="1"/>
  <c r="AF66" i="8" s="1"/>
  <c r="AG66" i="8" s="1"/>
  <c r="P66" i="8"/>
  <c r="O66" i="8"/>
  <c r="N66" i="8"/>
  <c r="M66" i="8"/>
  <c r="L66" i="8"/>
  <c r="K66" i="8"/>
  <c r="J66" i="8"/>
  <c r="I66" i="8"/>
  <c r="H66" i="8"/>
  <c r="G66" i="8"/>
  <c r="F66" i="8"/>
  <c r="AD66" i="8" s="1"/>
  <c r="E66" i="8"/>
  <c r="D66" i="8"/>
  <c r="B66" i="8"/>
  <c r="A66" i="8"/>
  <c r="AB65" i="8"/>
  <c r="Z65" i="8"/>
  <c r="Y65" i="8"/>
  <c r="X65" i="8"/>
  <c r="W65" i="8"/>
  <c r="V65" i="8"/>
  <c r="U65" i="8"/>
  <c r="T65" i="8"/>
  <c r="S65" i="8"/>
  <c r="R65" i="8"/>
  <c r="Q65" i="8"/>
  <c r="P65" i="8"/>
  <c r="O65" i="8"/>
  <c r="N65" i="8"/>
  <c r="M65" i="8"/>
  <c r="L65" i="8"/>
  <c r="K65" i="8"/>
  <c r="AE65" i="8" s="1"/>
  <c r="J65" i="8"/>
  <c r="E65" i="8" s="1"/>
  <c r="I65" i="8"/>
  <c r="H65" i="8"/>
  <c r="G65" i="8"/>
  <c r="F65" i="8"/>
  <c r="D65" i="8"/>
  <c r="B65" i="8"/>
  <c r="A65" i="8"/>
  <c r="AE64" i="8"/>
  <c r="AF64" i="8" s="1"/>
  <c r="AG64" i="8" s="1"/>
  <c r="AB64" i="8"/>
  <c r="Z64" i="8"/>
  <c r="Y64" i="8"/>
  <c r="X64" i="8"/>
  <c r="W64" i="8"/>
  <c r="V64" i="8"/>
  <c r="U64" i="8"/>
  <c r="T64" i="8"/>
  <c r="S64" i="8"/>
  <c r="R64" i="8"/>
  <c r="Q64" i="8"/>
  <c r="P64" i="8"/>
  <c r="O64" i="8"/>
  <c r="N64" i="8"/>
  <c r="M64" i="8"/>
  <c r="L64" i="8"/>
  <c r="K64" i="8"/>
  <c r="J64" i="8"/>
  <c r="I64" i="8"/>
  <c r="H64" i="8"/>
  <c r="G64" i="8"/>
  <c r="F64" i="8"/>
  <c r="AD64" i="8" s="1"/>
  <c r="E64" i="8"/>
  <c r="D64" i="8"/>
  <c r="B64" i="8"/>
  <c r="A64" i="8"/>
  <c r="AB63" i="8"/>
  <c r="Z63" i="8"/>
  <c r="Y63" i="8"/>
  <c r="X63" i="8"/>
  <c r="W63" i="8"/>
  <c r="V63" i="8"/>
  <c r="U63" i="8"/>
  <c r="T63" i="8"/>
  <c r="S63" i="8"/>
  <c r="R63" i="8"/>
  <c r="Q63" i="8"/>
  <c r="P63" i="8"/>
  <c r="O63" i="8"/>
  <c r="N63" i="8"/>
  <c r="M63" i="8"/>
  <c r="L63" i="8"/>
  <c r="K63" i="8"/>
  <c r="AE63" i="8" s="1"/>
  <c r="J63" i="8"/>
  <c r="E63" i="8" s="1"/>
  <c r="I63" i="8"/>
  <c r="H63" i="8"/>
  <c r="G63" i="8"/>
  <c r="F63" i="8"/>
  <c r="D63" i="8"/>
  <c r="B63" i="8"/>
  <c r="A63" i="8"/>
  <c r="AE62" i="8"/>
  <c r="AF62" i="8" s="1"/>
  <c r="AG62" i="8" s="1"/>
  <c r="AB62" i="8"/>
  <c r="Z62" i="8"/>
  <c r="Y62" i="8"/>
  <c r="X62" i="8"/>
  <c r="W62" i="8"/>
  <c r="V62" i="8"/>
  <c r="U62" i="8"/>
  <c r="T62" i="8"/>
  <c r="S62" i="8"/>
  <c r="R62" i="8"/>
  <c r="Q62" i="8"/>
  <c r="P62" i="8"/>
  <c r="O62" i="8"/>
  <c r="N62" i="8"/>
  <c r="M62" i="8"/>
  <c r="L62" i="8"/>
  <c r="K62" i="8"/>
  <c r="J62" i="8"/>
  <c r="I62" i="8"/>
  <c r="H62" i="8"/>
  <c r="G62" i="8"/>
  <c r="F62" i="8"/>
  <c r="AD62" i="8" s="1"/>
  <c r="E62" i="8"/>
  <c r="D62" i="8"/>
  <c r="B62" i="8"/>
  <c r="A62" i="8"/>
  <c r="Z61" i="8"/>
  <c r="Y61" i="8"/>
  <c r="X61" i="8"/>
  <c r="W61" i="8"/>
  <c r="V61" i="8"/>
  <c r="U61" i="8"/>
  <c r="T61" i="8"/>
  <c r="S61" i="8"/>
  <c r="R61" i="8"/>
  <c r="Q61" i="8"/>
  <c r="P61" i="8"/>
  <c r="O61" i="8"/>
  <c r="N61" i="8"/>
  <c r="M61" i="8"/>
  <c r="L61" i="8"/>
  <c r="K61" i="8"/>
  <c r="J61" i="8"/>
  <c r="AD61" i="8" s="1"/>
  <c r="I61" i="8"/>
  <c r="AE61" i="8" s="1"/>
  <c r="AF61" i="8" s="1"/>
  <c r="AG61" i="8" s="1"/>
  <c r="H61" i="8"/>
  <c r="G61" i="8"/>
  <c r="F61" i="8"/>
  <c r="E61" i="8" s="1"/>
  <c r="D61" i="8"/>
  <c r="B61" i="8"/>
  <c r="A61" i="8"/>
  <c r="AD60" i="8"/>
  <c r="Z60" i="8"/>
  <c r="Y60" i="8"/>
  <c r="X60" i="8"/>
  <c r="W60" i="8"/>
  <c r="V60" i="8"/>
  <c r="U60" i="8"/>
  <c r="T60" i="8"/>
  <c r="S60" i="8"/>
  <c r="R60" i="8"/>
  <c r="Q60" i="8"/>
  <c r="P60" i="8"/>
  <c r="O60" i="8"/>
  <c r="AE60" i="8" s="1"/>
  <c r="AF60" i="8" s="1"/>
  <c r="AG60" i="8" s="1"/>
  <c r="N60" i="8"/>
  <c r="M60" i="8"/>
  <c r="L60" i="8"/>
  <c r="K60" i="8"/>
  <c r="J60" i="8"/>
  <c r="I60" i="8"/>
  <c r="H60" i="8"/>
  <c r="E60" i="8" s="1"/>
  <c r="G60" i="8"/>
  <c r="F60" i="8"/>
  <c r="D60" i="8"/>
  <c r="B60" i="8"/>
  <c r="A60" i="8"/>
  <c r="Z59" i="8"/>
  <c r="Y59" i="8"/>
  <c r="X59" i="8"/>
  <c r="W59" i="8"/>
  <c r="V59" i="8"/>
  <c r="U59" i="8"/>
  <c r="T59" i="8"/>
  <c r="S59" i="8"/>
  <c r="R59" i="8"/>
  <c r="Q59" i="8"/>
  <c r="P59" i="8"/>
  <c r="O59" i="8"/>
  <c r="N59" i="8"/>
  <c r="M59" i="8"/>
  <c r="L59" i="8"/>
  <c r="K59" i="8"/>
  <c r="J59" i="8"/>
  <c r="I59" i="8"/>
  <c r="H59" i="8"/>
  <c r="G59" i="8"/>
  <c r="AE59" i="8" s="1"/>
  <c r="F59" i="8"/>
  <c r="E59" i="8" s="1"/>
  <c r="D59" i="8"/>
  <c r="B59" i="8"/>
  <c r="A59" i="8"/>
  <c r="Z58" i="8"/>
  <c r="Y58" i="8"/>
  <c r="X58" i="8"/>
  <c r="W58" i="8"/>
  <c r="V58" i="8"/>
  <c r="U58" i="8"/>
  <c r="T58" i="8"/>
  <c r="S58" i="8"/>
  <c r="R58" i="8"/>
  <c r="Q58" i="8"/>
  <c r="P58" i="8"/>
  <c r="O58" i="8"/>
  <c r="N58" i="8"/>
  <c r="M58" i="8"/>
  <c r="L58" i="8"/>
  <c r="K58" i="8"/>
  <c r="J58" i="8"/>
  <c r="I58" i="8"/>
  <c r="H58" i="8"/>
  <c r="G58" i="8"/>
  <c r="AE58" i="8" s="1"/>
  <c r="F58" i="8"/>
  <c r="E58" i="8" s="1"/>
  <c r="D58" i="8"/>
  <c r="B58" i="8"/>
  <c r="A58" i="8"/>
  <c r="Z57" i="8"/>
  <c r="Y57" i="8"/>
  <c r="X57" i="8"/>
  <c r="W57" i="8"/>
  <c r="V57" i="8"/>
  <c r="U57" i="8"/>
  <c r="T57" i="8"/>
  <c r="S57" i="8"/>
  <c r="R57" i="8"/>
  <c r="Q57" i="8"/>
  <c r="P57" i="8"/>
  <c r="O57" i="8"/>
  <c r="N57" i="8"/>
  <c r="M57" i="8"/>
  <c r="L57" i="8"/>
  <c r="K57" i="8"/>
  <c r="J57" i="8"/>
  <c r="I57" i="8"/>
  <c r="H57" i="8"/>
  <c r="G57" i="8"/>
  <c r="AE57" i="8" s="1"/>
  <c r="F57" i="8"/>
  <c r="E57" i="8" s="1"/>
  <c r="D57" i="8"/>
  <c r="B57" i="8"/>
  <c r="A57" i="8"/>
  <c r="Z56" i="8"/>
  <c r="Y56" i="8"/>
  <c r="X56" i="8"/>
  <c r="W56" i="8"/>
  <c r="V56" i="8"/>
  <c r="U56" i="8"/>
  <c r="T56" i="8"/>
  <c r="S56" i="8"/>
  <c r="R56" i="8"/>
  <c r="Q56" i="8"/>
  <c r="P56" i="8"/>
  <c r="O56" i="8"/>
  <c r="N56" i="8"/>
  <c r="M56" i="8"/>
  <c r="L56" i="8"/>
  <c r="K56" i="8"/>
  <c r="AE56" i="8" s="1"/>
  <c r="AF56" i="8" s="1"/>
  <c r="AG56" i="8" s="1"/>
  <c r="J56" i="8"/>
  <c r="E56" i="8" s="1"/>
  <c r="I56" i="8"/>
  <c r="H56" i="8"/>
  <c r="G56" i="8"/>
  <c r="F56" i="8"/>
  <c r="D56" i="8"/>
  <c r="B56" i="8"/>
  <c r="A56" i="8"/>
  <c r="AE55" i="8"/>
  <c r="Z55" i="8"/>
  <c r="Y55" i="8"/>
  <c r="X55" i="8"/>
  <c r="W55" i="8"/>
  <c r="V55" i="8"/>
  <c r="U55" i="8"/>
  <c r="T55" i="8"/>
  <c r="S55" i="8"/>
  <c r="R55" i="8"/>
  <c r="Q55" i="8"/>
  <c r="P55" i="8"/>
  <c r="AD55" i="8" s="1"/>
  <c r="O55" i="8"/>
  <c r="N55" i="8"/>
  <c r="M55" i="8"/>
  <c r="L55" i="8"/>
  <c r="K55" i="8"/>
  <c r="J55" i="8"/>
  <c r="I55" i="8"/>
  <c r="H55" i="8"/>
  <c r="G55" i="8"/>
  <c r="F55" i="8"/>
  <c r="D55" i="8"/>
  <c r="B55" i="8"/>
  <c r="A55" i="8"/>
  <c r="B54" i="8"/>
  <c r="A54" i="8"/>
  <c r="AB53" i="8"/>
  <c r="Z53" i="8"/>
  <c r="Y53" i="8"/>
  <c r="X53" i="8"/>
  <c r="W53" i="8"/>
  <c r="V53" i="8"/>
  <c r="U53" i="8"/>
  <c r="T53" i="8"/>
  <c r="S53" i="8"/>
  <c r="R53" i="8"/>
  <c r="Q53" i="8"/>
  <c r="P53" i="8"/>
  <c r="O53" i="8"/>
  <c r="N53" i="8"/>
  <c r="M53" i="8"/>
  <c r="L53" i="8"/>
  <c r="E53" i="8" s="1"/>
  <c r="K53" i="8"/>
  <c r="AE53" i="8" s="1"/>
  <c r="AF53" i="8" s="1"/>
  <c r="AG53" i="8" s="1"/>
  <c r="J53" i="8"/>
  <c r="I53" i="8"/>
  <c r="H53" i="8"/>
  <c r="G53" i="8"/>
  <c r="F53" i="8"/>
  <c r="D53" i="8"/>
  <c r="B53" i="8"/>
  <c r="A53" i="8"/>
  <c r="AB52" i="8"/>
  <c r="Z52" i="8"/>
  <c r="Y52" i="8"/>
  <c r="X52" i="8"/>
  <c r="W52" i="8"/>
  <c r="V52" i="8"/>
  <c r="U52" i="8"/>
  <c r="T52" i="8"/>
  <c r="S52" i="8"/>
  <c r="R52" i="8"/>
  <c r="Q52" i="8"/>
  <c r="P52" i="8"/>
  <c r="O52" i="8"/>
  <c r="N52" i="8"/>
  <c r="M52" i="8"/>
  <c r="L52" i="8"/>
  <c r="K52" i="8"/>
  <c r="J52" i="8"/>
  <c r="I52" i="8"/>
  <c r="H52" i="8"/>
  <c r="G52" i="8"/>
  <c r="AE52" i="8" s="1"/>
  <c r="F52" i="8"/>
  <c r="E52" i="8" s="1"/>
  <c r="D52" i="8"/>
  <c r="B52" i="8"/>
  <c r="A52" i="8"/>
  <c r="AB51" i="8"/>
  <c r="Z51" i="8"/>
  <c r="Y51" i="8"/>
  <c r="X51" i="8"/>
  <c r="W51" i="8"/>
  <c r="V51" i="8"/>
  <c r="U51" i="8"/>
  <c r="T51" i="8"/>
  <c r="S51" i="8"/>
  <c r="R51" i="8"/>
  <c r="Q51" i="8"/>
  <c r="P51" i="8"/>
  <c r="O51" i="8"/>
  <c r="N51" i="8"/>
  <c r="M51" i="8"/>
  <c r="L51" i="8"/>
  <c r="E51" i="8" s="1"/>
  <c r="K51" i="8"/>
  <c r="AE51" i="8" s="1"/>
  <c r="J51" i="8"/>
  <c r="I51" i="8"/>
  <c r="H51" i="8"/>
  <c r="G51" i="8"/>
  <c r="F51" i="8"/>
  <c r="D51" i="8"/>
  <c r="B51" i="8"/>
  <c r="A51" i="8"/>
  <c r="AB50" i="8"/>
  <c r="Z50" i="8"/>
  <c r="Y50" i="8"/>
  <c r="X50" i="8"/>
  <c r="W50" i="8"/>
  <c r="V50" i="8"/>
  <c r="U50" i="8"/>
  <c r="T50" i="8"/>
  <c r="S50" i="8"/>
  <c r="R50" i="8"/>
  <c r="Q50" i="8"/>
  <c r="P50" i="8"/>
  <c r="O50" i="8"/>
  <c r="N50" i="8"/>
  <c r="M50" i="8"/>
  <c r="L50" i="8"/>
  <c r="K50" i="8"/>
  <c r="J50" i="8"/>
  <c r="I50" i="8"/>
  <c r="H50" i="8"/>
  <c r="G50" i="8"/>
  <c r="AE50" i="8" s="1"/>
  <c r="F50" i="8"/>
  <c r="E50" i="8" s="1"/>
  <c r="D50" i="8"/>
  <c r="B50" i="8"/>
  <c r="A50" i="8"/>
  <c r="AB49" i="8"/>
  <c r="Z49" i="8"/>
  <c r="Y49" i="8"/>
  <c r="X49" i="8"/>
  <c r="W49" i="8"/>
  <c r="V49" i="8"/>
  <c r="U49" i="8"/>
  <c r="T49" i="8"/>
  <c r="S49" i="8"/>
  <c r="R49" i="8"/>
  <c r="Q49" i="8"/>
  <c r="P49" i="8"/>
  <c r="O49" i="8"/>
  <c r="N49" i="8"/>
  <c r="M49" i="8"/>
  <c r="L49" i="8"/>
  <c r="E49" i="8" s="1"/>
  <c r="K49" i="8"/>
  <c r="AE49" i="8" s="1"/>
  <c r="AF49" i="8" s="1"/>
  <c r="AG49" i="8" s="1"/>
  <c r="J49" i="8"/>
  <c r="I49" i="8"/>
  <c r="H49" i="8"/>
  <c r="G49" i="8"/>
  <c r="F49" i="8"/>
  <c r="D49" i="8"/>
  <c r="B49" i="8"/>
  <c r="A49" i="8"/>
  <c r="AB48" i="8"/>
  <c r="Z48" i="8"/>
  <c r="Y48" i="8"/>
  <c r="X48" i="8"/>
  <c r="W48" i="8"/>
  <c r="V48" i="8"/>
  <c r="U48" i="8"/>
  <c r="T48" i="8"/>
  <c r="S48" i="8"/>
  <c r="R48" i="8"/>
  <c r="Q48" i="8"/>
  <c r="P48" i="8"/>
  <c r="O48" i="8"/>
  <c r="N48" i="8"/>
  <c r="M48" i="8"/>
  <c r="L48" i="8"/>
  <c r="K48" i="8"/>
  <c r="J48" i="8"/>
  <c r="I48" i="8"/>
  <c r="H48" i="8"/>
  <c r="G48" i="8"/>
  <c r="AE48" i="8" s="1"/>
  <c r="AF48" i="8" s="1"/>
  <c r="AG48" i="8" s="1"/>
  <c r="F48" i="8"/>
  <c r="E48" i="8" s="1"/>
  <c r="D48" i="8"/>
  <c r="B48" i="8"/>
  <c r="A48" i="8"/>
  <c r="AB47" i="8"/>
  <c r="Z47" i="8"/>
  <c r="Y47" i="8"/>
  <c r="X47" i="8"/>
  <c r="W47" i="8"/>
  <c r="V47" i="8"/>
  <c r="U47" i="8"/>
  <c r="T47" i="8"/>
  <c r="S47" i="8"/>
  <c r="R47" i="8"/>
  <c r="Q47" i="8"/>
  <c r="P47" i="8"/>
  <c r="O47" i="8"/>
  <c r="N47" i="8"/>
  <c r="M47" i="8"/>
  <c r="L47" i="8"/>
  <c r="E47" i="8" s="1"/>
  <c r="K47" i="8"/>
  <c r="AE47" i="8" s="1"/>
  <c r="AF47" i="8" s="1"/>
  <c r="AG47" i="8" s="1"/>
  <c r="J47" i="8"/>
  <c r="I47" i="8"/>
  <c r="H47" i="8"/>
  <c r="G47" i="8"/>
  <c r="F47" i="8"/>
  <c r="AD47" i="8" s="1"/>
  <c r="D47" i="8"/>
  <c r="B47" i="8"/>
  <c r="A47" i="8"/>
  <c r="Z46" i="8"/>
  <c r="Y46" i="8"/>
  <c r="X46" i="8"/>
  <c r="W46" i="8"/>
  <c r="V46" i="8"/>
  <c r="U46" i="8"/>
  <c r="T46" i="8"/>
  <c r="S46" i="8"/>
  <c r="R46" i="8"/>
  <c r="Q46" i="8"/>
  <c r="AE46" i="8" s="1"/>
  <c r="AF46" i="8" s="1"/>
  <c r="AG46" i="8" s="1"/>
  <c r="P46" i="8"/>
  <c r="O46" i="8"/>
  <c r="N46" i="8"/>
  <c r="M46" i="8"/>
  <c r="L46" i="8"/>
  <c r="K46" i="8"/>
  <c r="J46" i="8"/>
  <c r="I46" i="8"/>
  <c r="H46" i="8"/>
  <c r="G46" i="8"/>
  <c r="F46" i="8"/>
  <c r="AD46" i="8" s="1"/>
  <c r="E46" i="8"/>
  <c r="D46" i="8"/>
  <c r="B46" i="8"/>
  <c r="A46" i="8"/>
  <c r="Z45" i="8"/>
  <c r="Y45" i="8"/>
  <c r="X45" i="8"/>
  <c r="W45" i="8"/>
  <c r="V45" i="8"/>
  <c r="U45" i="8"/>
  <c r="T45" i="8"/>
  <c r="S45" i="8"/>
  <c r="R45" i="8"/>
  <c r="Q45" i="8"/>
  <c r="P45" i="8"/>
  <c r="O45" i="8"/>
  <c r="N45" i="8"/>
  <c r="M45" i="8"/>
  <c r="L45" i="8"/>
  <c r="K45" i="8"/>
  <c r="J45" i="8"/>
  <c r="AD45" i="8" s="1"/>
  <c r="I45" i="8"/>
  <c r="H45" i="8"/>
  <c r="E45" i="8" s="1"/>
  <c r="G45" i="8"/>
  <c r="AE45" i="8" s="1"/>
  <c r="F45" i="8"/>
  <c r="D45" i="8"/>
  <c r="B45" i="8"/>
  <c r="A45" i="8"/>
  <c r="AD44" i="8"/>
  <c r="Z44" i="8"/>
  <c r="Y44" i="8"/>
  <c r="X44" i="8"/>
  <c r="W44" i="8"/>
  <c r="V44" i="8"/>
  <c r="U44" i="8"/>
  <c r="T44" i="8"/>
  <c r="S44" i="8"/>
  <c r="R44" i="8"/>
  <c r="Q44" i="8"/>
  <c r="P44" i="8"/>
  <c r="O44" i="8"/>
  <c r="AE44" i="8" s="1"/>
  <c r="AF44" i="8" s="1"/>
  <c r="AG44" i="8" s="1"/>
  <c r="N44" i="8"/>
  <c r="M44" i="8"/>
  <c r="L44" i="8"/>
  <c r="K44" i="8"/>
  <c r="J44" i="8"/>
  <c r="I44" i="8"/>
  <c r="H44" i="8"/>
  <c r="E44" i="8" s="1"/>
  <c r="G44" i="8"/>
  <c r="F44" i="8"/>
  <c r="D44" i="8"/>
  <c r="B44" i="8"/>
  <c r="A44" i="8"/>
  <c r="Z43" i="8"/>
  <c r="Y43" i="8"/>
  <c r="X43" i="8"/>
  <c r="W43" i="8"/>
  <c r="V43" i="8"/>
  <c r="U43" i="8"/>
  <c r="T43" i="8"/>
  <c r="S43" i="8"/>
  <c r="R43" i="8"/>
  <c r="Q43" i="8"/>
  <c r="P43" i="8"/>
  <c r="O43" i="8"/>
  <c r="N43" i="8"/>
  <c r="M43" i="8"/>
  <c r="L43" i="8"/>
  <c r="K43" i="8"/>
  <c r="J43" i="8"/>
  <c r="I43" i="8"/>
  <c r="H43" i="8"/>
  <c r="G43" i="8"/>
  <c r="AE43" i="8" s="1"/>
  <c r="F43" i="8"/>
  <c r="E43" i="8" s="1"/>
  <c r="D43" i="8"/>
  <c r="B43" i="8"/>
  <c r="A43" i="8"/>
  <c r="Z42" i="8"/>
  <c r="Y42" i="8"/>
  <c r="X42" i="8"/>
  <c r="W42" i="8"/>
  <c r="V42" i="8"/>
  <c r="U42" i="8"/>
  <c r="T42" i="8"/>
  <c r="S42" i="8"/>
  <c r="R42" i="8"/>
  <c r="Q42" i="8"/>
  <c r="P42" i="8"/>
  <c r="O42" i="8"/>
  <c r="N42" i="8"/>
  <c r="M42" i="8"/>
  <c r="L42" i="8"/>
  <c r="K42" i="8"/>
  <c r="J42" i="8"/>
  <c r="I42" i="8"/>
  <c r="H42" i="8"/>
  <c r="G42" i="8"/>
  <c r="AE42" i="8" s="1"/>
  <c r="F42" i="8"/>
  <c r="E42" i="8" s="1"/>
  <c r="D42" i="8"/>
  <c r="B42" i="8"/>
  <c r="A42" i="8"/>
  <c r="B41" i="8"/>
  <c r="A41" i="8"/>
  <c r="Z40" i="8"/>
  <c r="Y40" i="8"/>
  <c r="X40" i="8"/>
  <c r="W40" i="8"/>
  <c r="V40" i="8"/>
  <c r="U40" i="8"/>
  <c r="T40" i="8"/>
  <c r="S40" i="8"/>
  <c r="R40" i="8"/>
  <c r="Q40" i="8"/>
  <c r="P40" i="8"/>
  <c r="O40" i="8"/>
  <c r="N40" i="8"/>
  <c r="M40" i="8"/>
  <c r="L40" i="8"/>
  <c r="K40" i="8"/>
  <c r="J40" i="8"/>
  <c r="I40" i="8"/>
  <c r="H40" i="8"/>
  <c r="G40" i="8"/>
  <c r="AE40" i="8" s="1"/>
  <c r="F40" i="8"/>
  <c r="E40" i="8" s="1"/>
  <c r="D40" i="8"/>
  <c r="B40" i="8"/>
  <c r="A40" i="8"/>
  <c r="Z39" i="8"/>
  <c r="Y39" i="8"/>
  <c r="X39" i="8"/>
  <c r="W39" i="8"/>
  <c r="V39" i="8"/>
  <c r="U39" i="8"/>
  <c r="T39" i="8"/>
  <c r="S39" i="8"/>
  <c r="R39" i="8"/>
  <c r="Q39" i="8"/>
  <c r="P39" i="8"/>
  <c r="O39" i="8"/>
  <c r="N39" i="8"/>
  <c r="M39" i="8"/>
  <c r="L39" i="8"/>
  <c r="K39" i="8"/>
  <c r="J39" i="8"/>
  <c r="I39" i="8"/>
  <c r="H39" i="8"/>
  <c r="G39" i="8"/>
  <c r="AE39" i="8" s="1"/>
  <c r="F39" i="8"/>
  <c r="E39" i="8" s="1"/>
  <c r="D39" i="8"/>
  <c r="B39" i="8"/>
  <c r="A39" i="8"/>
  <c r="Z38" i="8"/>
  <c r="Y38" i="8"/>
  <c r="X38" i="8"/>
  <c r="W38" i="8"/>
  <c r="V38" i="8"/>
  <c r="U38" i="8"/>
  <c r="T38" i="8"/>
  <c r="S38" i="8"/>
  <c r="R38" i="8"/>
  <c r="Q38" i="8"/>
  <c r="P38" i="8"/>
  <c r="O38" i="8"/>
  <c r="N38" i="8"/>
  <c r="M38" i="8"/>
  <c r="L38" i="8"/>
  <c r="K38" i="8"/>
  <c r="J38" i="8"/>
  <c r="I38" i="8"/>
  <c r="H38" i="8"/>
  <c r="G38" i="8"/>
  <c r="AE38" i="8" s="1"/>
  <c r="F38" i="8"/>
  <c r="E38" i="8" s="1"/>
  <c r="D38" i="8"/>
  <c r="B38" i="8"/>
  <c r="A38" i="8"/>
  <c r="Z37" i="8"/>
  <c r="Y37" i="8"/>
  <c r="X37" i="8"/>
  <c r="W37" i="8"/>
  <c r="V37" i="8"/>
  <c r="U37" i="8"/>
  <c r="T37" i="8"/>
  <c r="S37" i="8"/>
  <c r="R37" i="8"/>
  <c r="Q37" i="8"/>
  <c r="P37" i="8"/>
  <c r="O37" i="8"/>
  <c r="N37" i="8"/>
  <c r="M37" i="8"/>
  <c r="L37" i="8"/>
  <c r="K37" i="8"/>
  <c r="AE37" i="8" s="1"/>
  <c r="J37" i="8"/>
  <c r="I37" i="8"/>
  <c r="H37" i="8"/>
  <c r="G37" i="8"/>
  <c r="F37" i="8"/>
  <c r="E37" i="8" s="1"/>
  <c r="D37" i="8"/>
  <c r="B37" i="8"/>
  <c r="A37" i="8"/>
  <c r="AE36" i="8"/>
  <c r="Z36" i="8"/>
  <c r="Y36" i="8"/>
  <c r="X36" i="8"/>
  <c r="W36" i="8"/>
  <c r="V36" i="8"/>
  <c r="U36" i="8"/>
  <c r="T36" i="8"/>
  <c r="S36" i="8"/>
  <c r="R36" i="8"/>
  <c r="Q36" i="8"/>
  <c r="P36" i="8"/>
  <c r="AD36" i="8" s="1"/>
  <c r="O36" i="8"/>
  <c r="N36" i="8"/>
  <c r="M36" i="8"/>
  <c r="L36" i="8"/>
  <c r="K36" i="8"/>
  <c r="J36" i="8"/>
  <c r="I36" i="8"/>
  <c r="H36" i="8"/>
  <c r="G36" i="8"/>
  <c r="F36" i="8"/>
  <c r="D36" i="8"/>
  <c r="B36" i="8"/>
  <c r="A36" i="8"/>
  <c r="Z35" i="8"/>
  <c r="Y35" i="8"/>
  <c r="X35" i="8"/>
  <c r="W35" i="8"/>
  <c r="V35" i="8"/>
  <c r="U35" i="8"/>
  <c r="T35" i="8"/>
  <c r="S35" i="8"/>
  <c r="R35" i="8"/>
  <c r="Q35" i="8"/>
  <c r="P35" i="8"/>
  <c r="O35" i="8"/>
  <c r="N35" i="8"/>
  <c r="M35" i="8"/>
  <c r="L35" i="8"/>
  <c r="K35" i="8"/>
  <c r="J35" i="8"/>
  <c r="I35" i="8"/>
  <c r="H35" i="8"/>
  <c r="G35" i="8"/>
  <c r="AE35" i="8" s="1"/>
  <c r="F35" i="8"/>
  <c r="E35" i="8" s="1"/>
  <c r="D35" i="8"/>
  <c r="B35" i="8"/>
  <c r="A35" i="8"/>
  <c r="Z34" i="8"/>
  <c r="Y34" i="8"/>
  <c r="X34" i="8"/>
  <c r="W34" i="8"/>
  <c r="V34" i="8"/>
  <c r="U34" i="8"/>
  <c r="T34" i="8"/>
  <c r="S34" i="8"/>
  <c r="R34" i="8"/>
  <c r="Q34" i="8"/>
  <c r="P34" i="8"/>
  <c r="O34" i="8"/>
  <c r="N34" i="8"/>
  <c r="AD34" i="8" s="1"/>
  <c r="M34" i="8"/>
  <c r="L34" i="8"/>
  <c r="K34" i="8"/>
  <c r="J34" i="8"/>
  <c r="I34" i="8"/>
  <c r="H34" i="8"/>
  <c r="G34" i="8"/>
  <c r="AE34" i="8" s="1"/>
  <c r="F34" i="8"/>
  <c r="E34" i="8" s="1"/>
  <c r="D34" i="8"/>
  <c r="B34" i="8"/>
  <c r="A34" i="8"/>
  <c r="Z33" i="8"/>
  <c r="Y33" i="8"/>
  <c r="X33" i="8"/>
  <c r="W33" i="8"/>
  <c r="V33" i="8"/>
  <c r="U33" i="8"/>
  <c r="T33" i="8"/>
  <c r="S33" i="8"/>
  <c r="R33" i="8"/>
  <c r="Q33" i="8"/>
  <c r="P33" i="8"/>
  <c r="O33" i="8"/>
  <c r="N33" i="8"/>
  <c r="M33" i="8"/>
  <c r="L33" i="8"/>
  <c r="K33" i="8"/>
  <c r="J33" i="8"/>
  <c r="I33" i="8"/>
  <c r="H33" i="8"/>
  <c r="G33" i="8"/>
  <c r="AE33" i="8" s="1"/>
  <c r="F33" i="8"/>
  <c r="E33" i="8" s="1"/>
  <c r="D33" i="8"/>
  <c r="B33" i="8"/>
  <c r="A33" i="8"/>
  <c r="Z32" i="8"/>
  <c r="Y32" i="8"/>
  <c r="X32" i="8"/>
  <c r="W32" i="8"/>
  <c r="V32" i="8"/>
  <c r="U32" i="8"/>
  <c r="T32" i="8"/>
  <c r="S32" i="8"/>
  <c r="R32" i="8"/>
  <c r="Q32" i="8"/>
  <c r="P32" i="8"/>
  <c r="O32" i="8"/>
  <c r="N32" i="8"/>
  <c r="M32" i="8"/>
  <c r="L32" i="8"/>
  <c r="E32" i="8" s="1"/>
  <c r="K32" i="8"/>
  <c r="J32" i="8"/>
  <c r="I32" i="8"/>
  <c r="H32" i="8"/>
  <c r="G32" i="8"/>
  <c r="AE32" i="8" s="1"/>
  <c r="AF32" i="8" s="1"/>
  <c r="AG32" i="8" s="1"/>
  <c r="F32" i="8"/>
  <c r="AD32" i="8" s="1"/>
  <c r="D32" i="8"/>
  <c r="B32" i="8"/>
  <c r="A32" i="8"/>
  <c r="Z31" i="8"/>
  <c r="Y31" i="8"/>
  <c r="X31" i="8"/>
  <c r="W31" i="8"/>
  <c r="V31" i="8"/>
  <c r="U31" i="8"/>
  <c r="T31" i="8"/>
  <c r="S31" i="8"/>
  <c r="R31" i="8"/>
  <c r="Q31" i="8"/>
  <c r="AE31" i="8" s="1"/>
  <c r="AF31" i="8" s="1"/>
  <c r="AG31" i="8" s="1"/>
  <c r="P31" i="8"/>
  <c r="O31" i="8"/>
  <c r="N31" i="8"/>
  <c r="M31" i="8"/>
  <c r="L31" i="8"/>
  <c r="K31" i="8"/>
  <c r="J31" i="8"/>
  <c r="I31" i="8"/>
  <c r="H31" i="8"/>
  <c r="G31" i="8"/>
  <c r="F31" i="8"/>
  <c r="AD31" i="8" s="1"/>
  <c r="E31" i="8"/>
  <c r="D31" i="8"/>
  <c r="B31" i="8"/>
  <c r="A31" i="8"/>
  <c r="Z30" i="8"/>
  <c r="Y30" i="8"/>
  <c r="X30" i="8"/>
  <c r="W30" i="8"/>
  <c r="V30" i="8"/>
  <c r="U30" i="8"/>
  <c r="T30" i="8"/>
  <c r="S30" i="8"/>
  <c r="R30" i="8"/>
  <c r="Q30" i="8"/>
  <c r="P30" i="8"/>
  <c r="O30" i="8"/>
  <c r="N30" i="8"/>
  <c r="M30" i="8"/>
  <c r="L30" i="8"/>
  <c r="K30" i="8"/>
  <c r="J30" i="8"/>
  <c r="AD30" i="8" s="1"/>
  <c r="I30" i="8"/>
  <c r="H30" i="8"/>
  <c r="E30" i="8" s="1"/>
  <c r="G30" i="8"/>
  <c r="AE30" i="8" s="1"/>
  <c r="AF30" i="8" s="1"/>
  <c r="AG30" i="8" s="1"/>
  <c r="F30" i="8"/>
  <c r="D30" i="8"/>
  <c r="B30" i="8"/>
  <c r="A30" i="8"/>
  <c r="AD29" i="8"/>
  <c r="Z29" i="8"/>
  <c r="Y29" i="8"/>
  <c r="X29" i="8"/>
  <c r="W29" i="8"/>
  <c r="V29" i="8"/>
  <c r="U29" i="8"/>
  <c r="T29" i="8"/>
  <c r="S29" i="8"/>
  <c r="R29" i="8"/>
  <c r="Q29" i="8"/>
  <c r="P29" i="8"/>
  <c r="O29" i="8"/>
  <c r="AE29" i="8" s="1"/>
  <c r="AF29" i="8" s="1"/>
  <c r="AG29" i="8" s="1"/>
  <c r="N29" i="8"/>
  <c r="M29" i="8"/>
  <c r="L29" i="8"/>
  <c r="K29" i="8"/>
  <c r="J29" i="8"/>
  <c r="I29" i="8"/>
  <c r="H29" i="8"/>
  <c r="E29" i="8" s="1"/>
  <c r="G29" i="8"/>
  <c r="F29" i="8"/>
  <c r="D29" i="8"/>
  <c r="B29" i="8"/>
  <c r="A29" i="8"/>
  <c r="B28" i="8"/>
  <c r="A28" i="8"/>
  <c r="AB27" i="8"/>
  <c r="Z27" i="8"/>
  <c r="Y27" i="8"/>
  <c r="X27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J27" i="8"/>
  <c r="AD27" i="8" s="1"/>
  <c r="I27" i="8"/>
  <c r="AE27" i="8" s="1"/>
  <c r="H27" i="8"/>
  <c r="G27" i="8"/>
  <c r="F27" i="8"/>
  <c r="D27" i="8"/>
  <c r="B27" i="8"/>
  <c r="A27" i="8"/>
  <c r="AB26" i="8"/>
  <c r="Z26" i="8"/>
  <c r="Y26" i="8"/>
  <c r="X26" i="8"/>
  <c r="W26" i="8"/>
  <c r="V26" i="8"/>
  <c r="U26" i="8"/>
  <c r="T26" i="8"/>
  <c r="S26" i="8"/>
  <c r="R26" i="8"/>
  <c r="Q26" i="8"/>
  <c r="AE26" i="8" s="1"/>
  <c r="AF26" i="8" s="1"/>
  <c r="AG26" i="8" s="1"/>
  <c r="P26" i="8"/>
  <c r="O26" i="8"/>
  <c r="N26" i="8"/>
  <c r="M26" i="8"/>
  <c r="L26" i="8"/>
  <c r="K26" i="8"/>
  <c r="J26" i="8"/>
  <c r="I26" i="8"/>
  <c r="H26" i="8"/>
  <c r="G26" i="8"/>
  <c r="F26" i="8"/>
  <c r="AD26" i="8" s="1"/>
  <c r="E26" i="8"/>
  <c r="D26" i="8"/>
  <c r="B26" i="8"/>
  <c r="A26" i="8"/>
  <c r="AB25" i="8"/>
  <c r="Z25" i="8"/>
  <c r="Y25" i="8"/>
  <c r="X25" i="8"/>
  <c r="W25" i="8"/>
  <c r="V25" i="8"/>
  <c r="U25" i="8"/>
  <c r="T25" i="8"/>
  <c r="S25" i="8"/>
  <c r="R25" i="8"/>
  <c r="Q25" i="8"/>
  <c r="P25" i="8"/>
  <c r="O25" i="8"/>
  <c r="N25" i="8"/>
  <c r="M25" i="8"/>
  <c r="L25" i="8"/>
  <c r="K25" i="8"/>
  <c r="J25" i="8"/>
  <c r="AD25" i="8" s="1"/>
  <c r="I25" i="8"/>
  <c r="H25" i="8"/>
  <c r="G25" i="8"/>
  <c r="AE25" i="8" s="1"/>
  <c r="F25" i="8"/>
  <c r="D25" i="8"/>
  <c r="B25" i="8"/>
  <c r="A25" i="8"/>
  <c r="AB24" i="8"/>
  <c r="Z24" i="8"/>
  <c r="Y24" i="8"/>
  <c r="X24" i="8"/>
  <c r="W24" i="8"/>
  <c r="V24" i="8"/>
  <c r="U24" i="8"/>
  <c r="T24" i="8"/>
  <c r="S24" i="8"/>
  <c r="R24" i="8"/>
  <c r="Q24" i="8"/>
  <c r="AE24" i="8" s="1"/>
  <c r="AF24" i="8" s="1"/>
  <c r="AG24" i="8" s="1"/>
  <c r="P24" i="8"/>
  <c r="O24" i="8"/>
  <c r="N24" i="8"/>
  <c r="M24" i="8"/>
  <c r="L24" i="8"/>
  <c r="K24" i="8"/>
  <c r="J24" i="8"/>
  <c r="I24" i="8"/>
  <c r="H24" i="8"/>
  <c r="G24" i="8"/>
  <c r="F24" i="8"/>
  <c r="AD24" i="8" s="1"/>
  <c r="E24" i="8"/>
  <c r="D24" i="8"/>
  <c r="B24" i="8"/>
  <c r="A24" i="8"/>
  <c r="Z23" i="8"/>
  <c r="Y23" i="8"/>
  <c r="X23" i="8"/>
  <c r="W23" i="8"/>
  <c r="V23" i="8"/>
  <c r="U23" i="8"/>
  <c r="T23" i="8"/>
  <c r="S23" i="8"/>
  <c r="R23" i="8"/>
  <c r="Q23" i="8"/>
  <c r="P23" i="8"/>
  <c r="O23" i="8"/>
  <c r="N23" i="8"/>
  <c r="M23" i="8"/>
  <c r="L23" i="8"/>
  <c r="K23" i="8"/>
  <c r="J23" i="8"/>
  <c r="AD23" i="8" s="1"/>
  <c r="I23" i="8"/>
  <c r="H23" i="8"/>
  <c r="E23" i="8" s="1"/>
  <c r="G23" i="8"/>
  <c r="AE23" i="8" s="1"/>
  <c r="AF23" i="8" s="1"/>
  <c r="AG23" i="8" s="1"/>
  <c r="F23" i="8"/>
  <c r="D23" i="8"/>
  <c r="B23" i="8"/>
  <c r="A23" i="8"/>
  <c r="AD22" i="8"/>
  <c r="Z22" i="8"/>
  <c r="Y22" i="8"/>
  <c r="X22" i="8"/>
  <c r="W22" i="8"/>
  <c r="V22" i="8"/>
  <c r="U22" i="8"/>
  <c r="T22" i="8"/>
  <c r="S22" i="8"/>
  <c r="R22" i="8"/>
  <c r="Q22" i="8"/>
  <c r="P22" i="8"/>
  <c r="O22" i="8"/>
  <c r="AE22" i="8" s="1"/>
  <c r="N22" i="8"/>
  <c r="M22" i="8"/>
  <c r="L22" i="8"/>
  <c r="K22" i="8"/>
  <c r="J22" i="8"/>
  <c r="I22" i="8"/>
  <c r="H22" i="8"/>
  <c r="E22" i="8" s="1"/>
  <c r="G22" i="8"/>
  <c r="F22" i="8"/>
  <c r="D22" i="8"/>
  <c r="B22" i="8"/>
  <c r="A22" i="8"/>
  <c r="Z21" i="8"/>
  <c r="Y21" i="8"/>
  <c r="X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AE21" i="8" s="1"/>
  <c r="F21" i="8"/>
  <c r="E21" i="8" s="1"/>
  <c r="D21" i="8"/>
  <c r="B21" i="8"/>
  <c r="A21" i="8"/>
  <c r="Z20" i="8"/>
  <c r="Y20" i="8"/>
  <c r="X20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AE20" i="8" s="1"/>
  <c r="F20" i="8"/>
  <c r="E20" i="8" s="1"/>
  <c r="D20" i="8"/>
  <c r="B20" i="8"/>
  <c r="A20" i="8"/>
  <c r="Z19" i="8"/>
  <c r="Y19" i="8"/>
  <c r="X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AE19" i="8" s="1"/>
  <c r="F19" i="8"/>
  <c r="E19" i="8" s="1"/>
  <c r="D19" i="8"/>
  <c r="B19" i="8"/>
  <c r="A19" i="8"/>
  <c r="Z18" i="8"/>
  <c r="Y18" i="8"/>
  <c r="X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AE18" i="8" s="1"/>
  <c r="J18" i="8"/>
  <c r="I18" i="8"/>
  <c r="H18" i="8"/>
  <c r="E18" i="8" s="1"/>
  <c r="G18" i="8"/>
  <c r="F18" i="8"/>
  <c r="AD18" i="8" s="1"/>
  <c r="D18" i="8"/>
  <c r="B18" i="8"/>
  <c r="A18" i="8"/>
  <c r="AE17" i="8"/>
  <c r="Z17" i="8"/>
  <c r="Y17" i="8"/>
  <c r="X17" i="8"/>
  <c r="W17" i="8"/>
  <c r="V17" i="8"/>
  <c r="U17" i="8"/>
  <c r="T17" i="8"/>
  <c r="S17" i="8"/>
  <c r="R17" i="8"/>
  <c r="Q17" i="8"/>
  <c r="P17" i="8"/>
  <c r="AD17" i="8" s="1"/>
  <c r="O17" i="8"/>
  <c r="N17" i="8"/>
  <c r="M17" i="8"/>
  <c r="L17" i="8"/>
  <c r="K17" i="8"/>
  <c r="J17" i="8"/>
  <c r="I17" i="8"/>
  <c r="H17" i="8"/>
  <c r="G17" i="8"/>
  <c r="F17" i="8"/>
  <c r="D17" i="8"/>
  <c r="B17" i="8"/>
  <c r="A17" i="8"/>
  <c r="Z16" i="8"/>
  <c r="Y16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E16" i="8" s="1"/>
  <c r="G16" i="8"/>
  <c r="AE16" i="8" s="1"/>
  <c r="AF16" i="8" s="1"/>
  <c r="AG16" i="8" s="1"/>
  <c r="F16" i="8"/>
  <c r="AD16" i="8" s="1"/>
  <c r="D16" i="8"/>
  <c r="B16" i="8"/>
  <c r="A16" i="8"/>
  <c r="B15" i="8"/>
  <c r="A15" i="8"/>
  <c r="E12" i="8"/>
  <c r="D12" i="8"/>
  <c r="B12" i="8"/>
  <c r="A12" i="8"/>
  <c r="C10" i="8"/>
  <c r="A10" i="8"/>
  <c r="C9" i="8"/>
  <c r="A9" i="8"/>
  <c r="C7" i="8"/>
  <c r="A7" i="8"/>
  <c r="C6" i="8"/>
  <c r="A6" i="8"/>
  <c r="C5" i="8"/>
  <c r="A5" i="8"/>
  <c r="A3" i="8"/>
  <c r="A2" i="8"/>
  <c r="AF52" i="8" l="1"/>
  <c r="AG52" i="8" s="1"/>
  <c r="AF50" i="8"/>
  <c r="AG50" i="8" s="1"/>
  <c r="AF63" i="8"/>
  <c r="AG63" i="8" s="1"/>
  <c r="AF33" i="8"/>
  <c r="AG33" i="8" s="1"/>
  <c r="AF34" i="8"/>
  <c r="AG34" i="8" s="1"/>
  <c r="AF35" i="8"/>
  <c r="AG35" i="8" s="1"/>
  <c r="AF22" i="8"/>
  <c r="AG22" i="8" s="1"/>
  <c r="AF19" i="8"/>
  <c r="AG19" i="8" s="1"/>
  <c r="AF20" i="8"/>
  <c r="AG20" i="8" s="1"/>
  <c r="AF21" i="8"/>
  <c r="AG21" i="8" s="1"/>
  <c r="AF38" i="8"/>
  <c r="AG38" i="8" s="1"/>
  <c r="AF39" i="8"/>
  <c r="AG39" i="8" s="1"/>
  <c r="AF40" i="8"/>
  <c r="AG40" i="8" s="1"/>
  <c r="AF51" i="8"/>
  <c r="AG51" i="8" s="1"/>
  <c r="AF43" i="8"/>
  <c r="AG43" i="8" s="1"/>
  <c r="AF57" i="8"/>
  <c r="AG57" i="8" s="1"/>
  <c r="AF58" i="8"/>
  <c r="AG58" i="8" s="1"/>
  <c r="AF59" i="8"/>
  <c r="AG59" i="8" s="1"/>
  <c r="AF65" i="8"/>
  <c r="AG65" i="8" s="1"/>
  <c r="AF45" i="8"/>
  <c r="AG45" i="8" s="1"/>
  <c r="AF42" i="8"/>
  <c r="AG42" i="8" s="1"/>
  <c r="AF18" i="8"/>
  <c r="AG18" i="8" s="1"/>
  <c r="AF37" i="8"/>
  <c r="AG37" i="8" s="1"/>
  <c r="E17" i="8"/>
  <c r="AF17" i="8" s="1"/>
  <c r="AG17" i="8" s="1"/>
  <c r="AD20" i="8"/>
  <c r="AD39" i="8"/>
  <c r="AD42" i="8"/>
  <c r="AD58" i="8"/>
  <c r="AD37" i="8"/>
  <c r="AD49" i="8"/>
  <c r="AD51" i="8"/>
  <c r="AD53" i="8"/>
  <c r="AD56" i="8"/>
  <c r="E55" i="8"/>
  <c r="AF55" i="8" s="1"/>
  <c r="AG55" i="8" s="1"/>
  <c r="AD63" i="8"/>
  <c r="AD65" i="8"/>
  <c r="E25" i="8"/>
  <c r="AF25" i="8" s="1"/>
  <c r="AG25" i="8" s="1"/>
  <c r="E27" i="8"/>
  <c r="AF27" i="8" s="1"/>
  <c r="AG27" i="8" s="1"/>
  <c r="AD35" i="8"/>
  <c r="AD21" i="8"/>
  <c r="AD40" i="8"/>
  <c r="AD43" i="8"/>
  <c r="AD59" i="8"/>
  <c r="AD33" i="8"/>
  <c r="AD19" i="8"/>
  <c r="AD38" i="8"/>
  <c r="AD57" i="8"/>
  <c r="E36" i="8"/>
  <c r="AF36" i="8" s="1"/>
  <c r="AG36" i="8" s="1"/>
  <c r="AD48" i="8"/>
  <c r="AD50" i="8"/>
  <c r="AD52" i="8"/>
  <c r="AA84" i="7" l="1"/>
  <c r="R84" i="7"/>
  <c r="P84" i="7"/>
  <c r="N84" i="7"/>
  <c r="L84" i="7"/>
  <c r="J84" i="7"/>
  <c r="B84" i="7"/>
  <c r="AA83" i="7"/>
  <c r="R83" i="7"/>
  <c r="P83" i="7"/>
  <c r="N83" i="7"/>
  <c r="L83" i="7"/>
  <c r="J83" i="7"/>
  <c r="B83" i="7"/>
  <c r="AA80" i="7"/>
  <c r="J80" i="7"/>
  <c r="B80" i="7"/>
  <c r="AB66" i="7"/>
  <c r="Z66" i="7"/>
  <c r="Y66" i="7"/>
  <c r="X66" i="7"/>
  <c r="W66" i="7"/>
  <c r="V66" i="7"/>
  <c r="U66" i="7"/>
  <c r="T66" i="7"/>
  <c r="S66" i="7"/>
  <c r="R66" i="7"/>
  <c r="Q66" i="7"/>
  <c r="P66" i="7"/>
  <c r="O66" i="7"/>
  <c r="N66" i="7"/>
  <c r="E66" i="7" s="1"/>
  <c r="M66" i="7"/>
  <c r="L66" i="7"/>
  <c r="K66" i="7"/>
  <c r="J66" i="7"/>
  <c r="I66" i="7"/>
  <c r="H66" i="7"/>
  <c r="G66" i="7"/>
  <c r="AE66" i="7" s="1"/>
  <c r="AF66" i="7" s="1"/>
  <c r="AG66" i="7" s="1"/>
  <c r="F66" i="7"/>
  <c r="D66" i="7"/>
  <c r="B66" i="7"/>
  <c r="A66" i="7"/>
  <c r="AB65" i="7"/>
  <c r="Z65" i="7"/>
  <c r="Y65" i="7"/>
  <c r="X65" i="7"/>
  <c r="W65" i="7"/>
  <c r="V65" i="7"/>
  <c r="U65" i="7"/>
  <c r="T65" i="7"/>
  <c r="S65" i="7"/>
  <c r="R65" i="7"/>
  <c r="Q65" i="7"/>
  <c r="P65" i="7"/>
  <c r="O65" i="7"/>
  <c r="N65" i="7"/>
  <c r="M65" i="7"/>
  <c r="L65" i="7"/>
  <c r="K65" i="7"/>
  <c r="J65" i="7"/>
  <c r="I65" i="7"/>
  <c r="H65" i="7"/>
  <c r="G65" i="7"/>
  <c r="AE65" i="7" s="1"/>
  <c r="F65" i="7"/>
  <c r="E65" i="7" s="1"/>
  <c r="D65" i="7"/>
  <c r="B65" i="7"/>
  <c r="A65" i="7"/>
  <c r="AB64" i="7"/>
  <c r="Z64" i="7"/>
  <c r="Y64" i="7"/>
  <c r="X64" i="7"/>
  <c r="W64" i="7"/>
  <c r="V64" i="7"/>
  <c r="U64" i="7"/>
  <c r="T64" i="7"/>
  <c r="S64" i="7"/>
  <c r="R64" i="7"/>
  <c r="Q64" i="7"/>
  <c r="P64" i="7"/>
  <c r="O64" i="7"/>
  <c r="N64" i="7"/>
  <c r="E64" i="7" s="1"/>
  <c r="M64" i="7"/>
  <c r="L64" i="7"/>
  <c r="K64" i="7"/>
  <c r="J64" i="7"/>
  <c r="I64" i="7"/>
  <c r="H64" i="7"/>
  <c r="G64" i="7"/>
  <c r="AE64" i="7" s="1"/>
  <c r="AF64" i="7" s="1"/>
  <c r="AG64" i="7" s="1"/>
  <c r="F64" i="7"/>
  <c r="D64" i="7"/>
  <c r="B64" i="7"/>
  <c r="A64" i="7"/>
  <c r="AB63" i="7"/>
  <c r="Z63" i="7"/>
  <c r="Y63" i="7"/>
  <c r="X63" i="7"/>
  <c r="W63" i="7"/>
  <c r="V63" i="7"/>
  <c r="U63" i="7"/>
  <c r="T63" i="7"/>
  <c r="S63" i="7"/>
  <c r="R63" i="7"/>
  <c r="Q63" i="7"/>
  <c r="P63" i="7"/>
  <c r="O63" i="7"/>
  <c r="N63" i="7"/>
  <c r="M63" i="7"/>
  <c r="L63" i="7"/>
  <c r="K63" i="7"/>
  <c r="J63" i="7"/>
  <c r="I63" i="7"/>
  <c r="H63" i="7"/>
  <c r="G63" i="7"/>
  <c r="AE63" i="7" s="1"/>
  <c r="F63" i="7"/>
  <c r="E63" i="7" s="1"/>
  <c r="D63" i="7"/>
  <c r="B63" i="7"/>
  <c r="A63" i="7"/>
  <c r="AB62" i="7"/>
  <c r="Z62" i="7"/>
  <c r="Y62" i="7"/>
  <c r="X62" i="7"/>
  <c r="W62" i="7"/>
  <c r="V62" i="7"/>
  <c r="U62" i="7"/>
  <c r="T62" i="7"/>
  <c r="S62" i="7"/>
  <c r="R62" i="7"/>
  <c r="Q62" i="7"/>
  <c r="P62" i="7"/>
  <c r="O62" i="7"/>
  <c r="N62" i="7"/>
  <c r="E62" i="7" s="1"/>
  <c r="M62" i="7"/>
  <c r="L62" i="7"/>
  <c r="K62" i="7"/>
  <c r="J62" i="7"/>
  <c r="I62" i="7"/>
  <c r="H62" i="7"/>
  <c r="G62" i="7"/>
  <c r="AE62" i="7" s="1"/>
  <c r="F62" i="7"/>
  <c r="D62" i="7"/>
  <c r="B62" i="7"/>
  <c r="A62" i="7"/>
  <c r="Z61" i="7"/>
  <c r="Y61" i="7"/>
  <c r="X61" i="7"/>
  <c r="W61" i="7"/>
  <c r="V61" i="7"/>
  <c r="U61" i="7"/>
  <c r="T61" i="7"/>
  <c r="S61" i="7"/>
  <c r="R61" i="7"/>
  <c r="Q61" i="7"/>
  <c r="P61" i="7"/>
  <c r="O61" i="7"/>
  <c r="N61" i="7"/>
  <c r="M61" i="7"/>
  <c r="L61" i="7"/>
  <c r="K61" i="7"/>
  <c r="J61" i="7"/>
  <c r="I61" i="7"/>
  <c r="H61" i="7"/>
  <c r="G61" i="7"/>
  <c r="AE61" i="7" s="1"/>
  <c r="AF61" i="7" s="1"/>
  <c r="AG61" i="7" s="1"/>
  <c r="F61" i="7"/>
  <c r="E61" i="7" s="1"/>
  <c r="D61" i="7"/>
  <c r="B61" i="7"/>
  <c r="A61" i="7"/>
  <c r="Z60" i="7"/>
  <c r="Y60" i="7"/>
  <c r="X60" i="7"/>
  <c r="W60" i="7"/>
  <c r="V60" i="7"/>
  <c r="U60" i="7"/>
  <c r="T60" i="7"/>
  <c r="S60" i="7"/>
  <c r="R60" i="7"/>
  <c r="Q60" i="7"/>
  <c r="P60" i="7"/>
  <c r="O60" i="7"/>
  <c r="N60" i="7"/>
  <c r="M60" i="7"/>
  <c r="L60" i="7"/>
  <c r="E60" i="7" s="1"/>
  <c r="K60" i="7"/>
  <c r="J60" i="7"/>
  <c r="I60" i="7"/>
  <c r="H60" i="7"/>
  <c r="G60" i="7"/>
  <c r="AE60" i="7" s="1"/>
  <c r="AF60" i="7" s="1"/>
  <c r="AG60" i="7" s="1"/>
  <c r="F60" i="7"/>
  <c r="AD60" i="7" s="1"/>
  <c r="D60" i="7"/>
  <c r="B60" i="7"/>
  <c r="A60" i="7"/>
  <c r="Y59" i="7"/>
  <c r="X59" i="7"/>
  <c r="W59" i="7"/>
  <c r="V59" i="7"/>
  <c r="U59" i="7"/>
  <c r="T59" i="7"/>
  <c r="S59" i="7"/>
  <c r="R59" i="7"/>
  <c r="Q59" i="7"/>
  <c r="P59" i="7"/>
  <c r="O59" i="7"/>
  <c r="AE59" i="7" s="1"/>
  <c r="AF59" i="7" s="1"/>
  <c r="AG59" i="7" s="1"/>
  <c r="N59" i="7"/>
  <c r="M59" i="7"/>
  <c r="L59" i="7"/>
  <c r="K59" i="7"/>
  <c r="J59" i="7"/>
  <c r="I59" i="7"/>
  <c r="H59" i="7"/>
  <c r="G59" i="7"/>
  <c r="F59" i="7"/>
  <c r="AD59" i="7" s="1"/>
  <c r="E59" i="7"/>
  <c r="D59" i="7"/>
  <c r="B59" i="7"/>
  <c r="A59" i="7"/>
  <c r="Y58" i="7"/>
  <c r="X58" i="7"/>
  <c r="W58" i="7"/>
  <c r="V58" i="7"/>
  <c r="U58" i="7"/>
  <c r="T58" i="7"/>
  <c r="S58" i="7"/>
  <c r="R58" i="7"/>
  <c r="Q58" i="7"/>
  <c r="P58" i="7"/>
  <c r="O58" i="7"/>
  <c r="N58" i="7"/>
  <c r="M58" i="7"/>
  <c r="L58" i="7"/>
  <c r="K58" i="7"/>
  <c r="J58" i="7"/>
  <c r="I58" i="7"/>
  <c r="H58" i="7"/>
  <c r="E58" i="7" s="1"/>
  <c r="G58" i="7"/>
  <c r="AE58" i="7" s="1"/>
  <c r="F58" i="7"/>
  <c r="D58" i="7"/>
  <c r="B58" i="7"/>
  <c r="A58" i="7"/>
  <c r="Y57" i="7"/>
  <c r="X57" i="7"/>
  <c r="W57" i="7"/>
  <c r="V57" i="7"/>
  <c r="U57" i="7"/>
  <c r="T57" i="7"/>
  <c r="S57" i="7"/>
  <c r="R57" i="7"/>
  <c r="Q57" i="7"/>
  <c r="P57" i="7"/>
  <c r="O57" i="7"/>
  <c r="N57" i="7"/>
  <c r="M57" i="7"/>
  <c r="L57" i="7"/>
  <c r="E57" i="7" s="1"/>
  <c r="K57" i="7"/>
  <c r="J57" i="7"/>
  <c r="I57" i="7"/>
  <c r="H57" i="7"/>
  <c r="G57" i="7"/>
  <c r="AE57" i="7" s="1"/>
  <c r="AF57" i="7" s="1"/>
  <c r="AG57" i="7" s="1"/>
  <c r="F57" i="7"/>
  <c r="D57" i="7"/>
  <c r="B57" i="7"/>
  <c r="A57" i="7"/>
  <c r="Y56" i="7"/>
  <c r="X56" i="7"/>
  <c r="W56" i="7"/>
  <c r="V56" i="7"/>
  <c r="U56" i="7"/>
  <c r="T56" i="7"/>
  <c r="S56" i="7"/>
  <c r="R56" i="7"/>
  <c r="Q56" i="7"/>
  <c r="P56" i="7"/>
  <c r="O56" i="7"/>
  <c r="AE56" i="7" s="1"/>
  <c r="AF56" i="7" s="1"/>
  <c r="AG56" i="7" s="1"/>
  <c r="N56" i="7"/>
  <c r="M56" i="7"/>
  <c r="L56" i="7"/>
  <c r="K56" i="7"/>
  <c r="J56" i="7"/>
  <c r="I56" i="7"/>
  <c r="H56" i="7"/>
  <c r="G56" i="7"/>
  <c r="F56" i="7"/>
  <c r="AD56" i="7" s="1"/>
  <c r="E56" i="7"/>
  <c r="D56" i="7"/>
  <c r="B56" i="7"/>
  <c r="A56" i="7"/>
  <c r="Y55" i="7"/>
  <c r="X55" i="7"/>
  <c r="W55" i="7"/>
  <c r="V55" i="7"/>
  <c r="U55" i="7"/>
  <c r="T55" i="7"/>
  <c r="S55" i="7"/>
  <c r="R55" i="7"/>
  <c r="Q55" i="7"/>
  <c r="P55" i="7"/>
  <c r="O55" i="7"/>
  <c r="N55" i="7"/>
  <c r="M55" i="7"/>
  <c r="L55" i="7"/>
  <c r="K55" i="7"/>
  <c r="J55" i="7"/>
  <c r="I55" i="7"/>
  <c r="H55" i="7"/>
  <c r="E55" i="7" s="1"/>
  <c r="G55" i="7"/>
  <c r="AE55" i="7" s="1"/>
  <c r="F55" i="7"/>
  <c r="AD55" i="7" s="1"/>
  <c r="D55" i="7"/>
  <c r="B55" i="7"/>
  <c r="A55" i="7"/>
  <c r="B54" i="7"/>
  <c r="A54" i="7"/>
  <c r="AB53" i="7"/>
  <c r="E53" i="7" s="1"/>
  <c r="Z53" i="7"/>
  <c r="Y53" i="7"/>
  <c r="X53" i="7"/>
  <c r="W53" i="7"/>
  <c r="V53" i="7"/>
  <c r="U53" i="7"/>
  <c r="T53" i="7"/>
  <c r="S53" i="7"/>
  <c r="R53" i="7"/>
  <c r="Q53" i="7"/>
  <c r="P53" i="7"/>
  <c r="O53" i="7"/>
  <c r="AE53" i="7" s="1"/>
  <c r="AF53" i="7" s="1"/>
  <c r="AG53" i="7" s="1"/>
  <c r="N53" i="7"/>
  <c r="M53" i="7"/>
  <c r="L53" i="7"/>
  <c r="K53" i="7"/>
  <c r="J53" i="7"/>
  <c r="I53" i="7"/>
  <c r="H53" i="7"/>
  <c r="G53" i="7"/>
  <c r="F53" i="7"/>
  <c r="AD53" i="7" s="1"/>
  <c r="D53" i="7"/>
  <c r="B53" i="7"/>
  <c r="A53" i="7"/>
  <c r="AB52" i="7"/>
  <c r="Z52" i="7"/>
  <c r="Y52" i="7"/>
  <c r="X52" i="7"/>
  <c r="W52" i="7"/>
  <c r="V52" i="7"/>
  <c r="U52" i="7"/>
  <c r="T52" i="7"/>
  <c r="S52" i="7"/>
  <c r="R52" i="7"/>
  <c r="Q52" i="7"/>
  <c r="P52" i="7"/>
  <c r="O52" i="7"/>
  <c r="N52" i="7"/>
  <c r="M52" i="7"/>
  <c r="L52" i="7"/>
  <c r="K52" i="7"/>
  <c r="J52" i="7"/>
  <c r="I52" i="7"/>
  <c r="AE52" i="7" s="1"/>
  <c r="AF52" i="7" s="1"/>
  <c r="AG52" i="7" s="1"/>
  <c r="H52" i="7"/>
  <c r="G52" i="7"/>
  <c r="F52" i="7"/>
  <c r="AD52" i="7" s="1"/>
  <c r="E52" i="7"/>
  <c r="D52" i="7"/>
  <c r="B52" i="7"/>
  <c r="A52" i="7"/>
  <c r="AB51" i="7"/>
  <c r="E51" i="7" s="1"/>
  <c r="Z51" i="7"/>
  <c r="Y51" i="7"/>
  <c r="X51" i="7"/>
  <c r="W51" i="7"/>
  <c r="V51" i="7"/>
  <c r="U51" i="7"/>
  <c r="T51" i="7"/>
  <c r="S51" i="7"/>
  <c r="R51" i="7"/>
  <c r="Q51" i="7"/>
  <c r="P51" i="7"/>
  <c r="O51" i="7"/>
  <c r="N51" i="7"/>
  <c r="M51" i="7"/>
  <c r="L51" i="7"/>
  <c r="K51" i="7"/>
  <c r="AE51" i="7" s="1"/>
  <c r="AF51" i="7" s="1"/>
  <c r="AG51" i="7" s="1"/>
  <c r="J51" i="7"/>
  <c r="I51" i="7"/>
  <c r="H51" i="7"/>
  <c r="G51" i="7"/>
  <c r="F51" i="7"/>
  <c r="AD51" i="7" s="1"/>
  <c r="D51" i="7"/>
  <c r="B51" i="7"/>
  <c r="A51" i="7"/>
  <c r="AB50" i="7"/>
  <c r="Z50" i="7"/>
  <c r="Y50" i="7"/>
  <c r="X50" i="7"/>
  <c r="W50" i="7"/>
  <c r="V50" i="7"/>
  <c r="U50" i="7"/>
  <c r="T50" i="7"/>
  <c r="S50" i="7"/>
  <c r="R50" i="7"/>
  <c r="Q50" i="7"/>
  <c r="P50" i="7"/>
  <c r="O50" i="7"/>
  <c r="N50" i="7"/>
  <c r="M50" i="7"/>
  <c r="L50" i="7"/>
  <c r="K50" i="7"/>
  <c r="J50" i="7"/>
  <c r="I50" i="7"/>
  <c r="AE50" i="7" s="1"/>
  <c r="AF50" i="7" s="1"/>
  <c r="AG50" i="7" s="1"/>
  <c r="H50" i="7"/>
  <c r="G50" i="7"/>
  <c r="F50" i="7"/>
  <c r="AD50" i="7" s="1"/>
  <c r="E50" i="7"/>
  <c r="D50" i="7"/>
  <c r="B50" i="7"/>
  <c r="A50" i="7"/>
  <c r="AB49" i="7"/>
  <c r="E49" i="7" s="1"/>
  <c r="Z49" i="7"/>
  <c r="Y49" i="7"/>
  <c r="X49" i="7"/>
  <c r="W49" i="7"/>
  <c r="V49" i="7"/>
  <c r="U49" i="7"/>
  <c r="T49" i="7"/>
  <c r="S49" i="7"/>
  <c r="R49" i="7"/>
  <c r="Q49" i="7"/>
  <c r="P49" i="7"/>
  <c r="O49" i="7"/>
  <c r="N49" i="7"/>
  <c r="M49" i="7"/>
  <c r="L49" i="7"/>
  <c r="K49" i="7"/>
  <c r="AE49" i="7" s="1"/>
  <c r="J49" i="7"/>
  <c r="I49" i="7"/>
  <c r="H49" i="7"/>
  <c r="G49" i="7"/>
  <c r="F49" i="7"/>
  <c r="AD49" i="7" s="1"/>
  <c r="D49" i="7"/>
  <c r="B49" i="7"/>
  <c r="A49" i="7"/>
  <c r="AB48" i="7"/>
  <c r="Z48" i="7"/>
  <c r="Y48" i="7"/>
  <c r="X48" i="7"/>
  <c r="W48" i="7"/>
  <c r="V48" i="7"/>
  <c r="U48" i="7"/>
  <c r="T48" i="7"/>
  <c r="S48" i="7"/>
  <c r="R48" i="7"/>
  <c r="Q48" i="7"/>
  <c r="P48" i="7"/>
  <c r="O48" i="7"/>
  <c r="N48" i="7"/>
  <c r="M48" i="7"/>
  <c r="L48" i="7"/>
  <c r="K48" i="7"/>
  <c r="J48" i="7"/>
  <c r="I48" i="7"/>
  <c r="AE48" i="7" s="1"/>
  <c r="AF48" i="7" s="1"/>
  <c r="AG48" i="7" s="1"/>
  <c r="H48" i="7"/>
  <c r="G48" i="7"/>
  <c r="F48" i="7"/>
  <c r="AD48" i="7" s="1"/>
  <c r="E48" i="7"/>
  <c r="D48" i="7"/>
  <c r="B48" i="7"/>
  <c r="A48" i="7"/>
  <c r="AE47" i="7"/>
  <c r="Z47" i="7"/>
  <c r="Y47" i="7"/>
  <c r="X47" i="7"/>
  <c r="W47" i="7"/>
  <c r="V47" i="7"/>
  <c r="U47" i="7"/>
  <c r="T47" i="7"/>
  <c r="S47" i="7"/>
  <c r="R47" i="7"/>
  <c r="Q47" i="7"/>
  <c r="P47" i="7"/>
  <c r="O47" i="7"/>
  <c r="N47" i="7"/>
  <c r="M47" i="7"/>
  <c r="L47" i="7"/>
  <c r="K47" i="7"/>
  <c r="J47" i="7"/>
  <c r="I47" i="7"/>
  <c r="H47" i="7"/>
  <c r="E47" i="7" s="1"/>
  <c r="G47" i="7"/>
  <c r="F47" i="7"/>
  <c r="D47" i="7"/>
  <c r="B47" i="7"/>
  <c r="A47" i="7"/>
  <c r="AD46" i="7"/>
  <c r="Z46" i="7"/>
  <c r="Y46" i="7"/>
  <c r="X46" i="7"/>
  <c r="W46" i="7"/>
  <c r="V46" i="7"/>
  <c r="U46" i="7"/>
  <c r="T46" i="7"/>
  <c r="S46" i="7"/>
  <c r="R46" i="7"/>
  <c r="Q46" i="7"/>
  <c r="P46" i="7"/>
  <c r="O46" i="7"/>
  <c r="N46" i="7"/>
  <c r="M46" i="7"/>
  <c r="L46" i="7"/>
  <c r="K46" i="7"/>
  <c r="J46" i="7"/>
  <c r="I46" i="7"/>
  <c r="H46" i="7"/>
  <c r="E46" i="7" s="1"/>
  <c r="G46" i="7"/>
  <c r="AE46" i="7" s="1"/>
  <c r="AF46" i="7" s="1"/>
  <c r="AG46" i="7" s="1"/>
  <c r="F46" i="7"/>
  <c r="D46" i="7"/>
  <c r="B46" i="7"/>
  <c r="A46" i="7"/>
  <c r="Z45" i="7"/>
  <c r="Y45" i="7"/>
  <c r="X45" i="7"/>
  <c r="W45" i="7"/>
  <c r="V45" i="7"/>
  <c r="U45" i="7"/>
  <c r="T45" i="7"/>
  <c r="S45" i="7"/>
  <c r="R45" i="7"/>
  <c r="Q45" i="7"/>
  <c r="P45" i="7"/>
  <c r="O45" i="7"/>
  <c r="N45" i="7"/>
  <c r="M45" i="7"/>
  <c r="L45" i="7"/>
  <c r="K45" i="7"/>
  <c r="J45" i="7"/>
  <c r="I45" i="7"/>
  <c r="H45" i="7"/>
  <c r="G45" i="7"/>
  <c r="AE45" i="7" s="1"/>
  <c r="AF45" i="7" s="1"/>
  <c r="AG45" i="7" s="1"/>
  <c r="F45" i="7"/>
  <c r="E45" i="7" s="1"/>
  <c r="D45" i="7"/>
  <c r="B45" i="7"/>
  <c r="A45" i="7"/>
  <c r="Y44" i="7"/>
  <c r="X44" i="7"/>
  <c r="W44" i="7"/>
  <c r="V44" i="7"/>
  <c r="U44" i="7"/>
  <c r="T44" i="7"/>
  <c r="S44" i="7"/>
  <c r="R44" i="7"/>
  <c r="Q44" i="7"/>
  <c r="P44" i="7"/>
  <c r="O44" i="7"/>
  <c r="N44" i="7"/>
  <c r="M44" i="7"/>
  <c r="L44" i="7"/>
  <c r="K44" i="7"/>
  <c r="J44" i="7"/>
  <c r="I44" i="7"/>
  <c r="H44" i="7"/>
  <c r="G44" i="7"/>
  <c r="AE44" i="7" s="1"/>
  <c r="F44" i="7"/>
  <c r="AD44" i="7" s="1"/>
  <c r="D44" i="7"/>
  <c r="B44" i="7"/>
  <c r="A44" i="7"/>
  <c r="Y43" i="7"/>
  <c r="W43" i="7"/>
  <c r="V43" i="7"/>
  <c r="U43" i="7"/>
  <c r="T43" i="7"/>
  <c r="S43" i="7"/>
  <c r="R43" i="7"/>
  <c r="Q43" i="7"/>
  <c r="P43" i="7"/>
  <c r="O43" i="7"/>
  <c r="N43" i="7"/>
  <c r="M43" i="7"/>
  <c r="L43" i="7"/>
  <c r="K43" i="7"/>
  <c r="J43" i="7"/>
  <c r="I43" i="7"/>
  <c r="H43" i="7"/>
  <c r="E43" i="7" s="1"/>
  <c r="G43" i="7"/>
  <c r="AE43" i="7" s="1"/>
  <c r="F43" i="7"/>
  <c r="D43" i="7"/>
  <c r="B43" i="7"/>
  <c r="A43" i="7"/>
  <c r="Y42" i="7"/>
  <c r="X42" i="7"/>
  <c r="W42" i="7"/>
  <c r="V42" i="7"/>
  <c r="U42" i="7"/>
  <c r="T42" i="7"/>
  <c r="S42" i="7"/>
  <c r="R42" i="7"/>
  <c r="Q42" i="7"/>
  <c r="P42" i="7"/>
  <c r="O42" i="7"/>
  <c r="N42" i="7"/>
  <c r="M42" i="7"/>
  <c r="L42" i="7"/>
  <c r="K42" i="7"/>
  <c r="J42" i="7"/>
  <c r="I42" i="7"/>
  <c r="H42" i="7"/>
  <c r="G42" i="7"/>
  <c r="AE42" i="7" s="1"/>
  <c r="AF42" i="7" s="1"/>
  <c r="AG42" i="7" s="1"/>
  <c r="F42" i="7"/>
  <c r="AD42" i="7" s="1"/>
  <c r="E42" i="7"/>
  <c r="D42" i="7"/>
  <c r="B42" i="7"/>
  <c r="A42" i="7"/>
  <c r="B41" i="7"/>
  <c r="A41" i="7"/>
  <c r="AB40" i="7"/>
  <c r="Z40" i="7"/>
  <c r="Y40" i="7"/>
  <c r="X40" i="7"/>
  <c r="W40" i="7"/>
  <c r="V40" i="7"/>
  <c r="U40" i="7"/>
  <c r="T40" i="7"/>
  <c r="S40" i="7"/>
  <c r="R40" i="7"/>
  <c r="Q40" i="7"/>
  <c r="P40" i="7"/>
  <c r="O40" i="7"/>
  <c r="N40" i="7"/>
  <c r="M40" i="7"/>
  <c r="L40" i="7"/>
  <c r="K40" i="7"/>
  <c r="J40" i="7"/>
  <c r="I40" i="7"/>
  <c r="H40" i="7"/>
  <c r="E40" i="7" s="1"/>
  <c r="G40" i="7"/>
  <c r="AE40" i="7" s="1"/>
  <c r="AF40" i="7" s="1"/>
  <c r="AG40" i="7" s="1"/>
  <c r="F40" i="7"/>
  <c r="AD40" i="7" s="1"/>
  <c r="D40" i="7"/>
  <c r="B40" i="7"/>
  <c r="A40" i="7"/>
  <c r="AB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E39" i="7" s="1"/>
  <c r="M39" i="7"/>
  <c r="L39" i="7"/>
  <c r="K39" i="7"/>
  <c r="J39" i="7"/>
  <c r="I39" i="7"/>
  <c r="H39" i="7"/>
  <c r="G39" i="7"/>
  <c r="AE39" i="7" s="1"/>
  <c r="F39" i="7"/>
  <c r="D39" i="7"/>
  <c r="B39" i="7"/>
  <c r="A39" i="7"/>
  <c r="AB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E38" i="7" s="1"/>
  <c r="G38" i="7"/>
  <c r="AE38" i="7" s="1"/>
  <c r="AF38" i="7" s="1"/>
  <c r="AG38" i="7" s="1"/>
  <c r="F38" i="7"/>
  <c r="AD38" i="7" s="1"/>
  <c r="D38" i="7"/>
  <c r="B38" i="7"/>
  <c r="A38" i="7"/>
  <c r="AB37" i="7"/>
  <c r="Z37" i="7"/>
  <c r="Y37" i="7"/>
  <c r="X37" i="7"/>
  <c r="W37" i="7"/>
  <c r="V37" i="7"/>
  <c r="U37" i="7"/>
  <c r="T37" i="7"/>
  <c r="S37" i="7"/>
  <c r="R37" i="7"/>
  <c r="Q37" i="7"/>
  <c r="P37" i="7"/>
  <c r="O37" i="7"/>
  <c r="N37" i="7"/>
  <c r="E37" i="7" s="1"/>
  <c r="M37" i="7"/>
  <c r="L37" i="7"/>
  <c r="K37" i="7"/>
  <c r="J37" i="7"/>
  <c r="I37" i="7"/>
  <c r="H37" i="7"/>
  <c r="G37" i="7"/>
  <c r="AE37" i="7" s="1"/>
  <c r="F37" i="7"/>
  <c r="D37" i="7"/>
  <c r="B37" i="7"/>
  <c r="A37" i="7"/>
  <c r="AB36" i="7"/>
  <c r="Z36" i="7"/>
  <c r="Y36" i="7"/>
  <c r="X36" i="7"/>
  <c r="W36" i="7"/>
  <c r="V36" i="7"/>
  <c r="U36" i="7"/>
  <c r="T36" i="7"/>
  <c r="S36" i="7"/>
  <c r="R36" i="7"/>
  <c r="Q36" i="7"/>
  <c r="P36" i="7"/>
  <c r="O36" i="7"/>
  <c r="N36" i="7"/>
  <c r="M36" i="7"/>
  <c r="L36" i="7"/>
  <c r="K36" i="7"/>
  <c r="J36" i="7"/>
  <c r="I36" i="7"/>
  <c r="H36" i="7"/>
  <c r="E36" i="7" s="1"/>
  <c r="G36" i="7"/>
  <c r="AE36" i="7" s="1"/>
  <c r="AF36" i="7" s="1"/>
  <c r="AG36" i="7" s="1"/>
  <c r="F36" i="7"/>
  <c r="AD36" i="7" s="1"/>
  <c r="D36" i="7"/>
  <c r="B36" i="7"/>
  <c r="A36" i="7"/>
  <c r="AB35" i="7"/>
  <c r="Z35" i="7"/>
  <c r="Y35" i="7"/>
  <c r="X35" i="7"/>
  <c r="W35" i="7"/>
  <c r="V35" i="7"/>
  <c r="U35" i="7"/>
  <c r="T35" i="7"/>
  <c r="S35" i="7"/>
  <c r="R35" i="7"/>
  <c r="Q35" i="7"/>
  <c r="P35" i="7"/>
  <c r="O35" i="7"/>
  <c r="N35" i="7"/>
  <c r="E35" i="7" s="1"/>
  <c r="M35" i="7"/>
  <c r="L35" i="7"/>
  <c r="K35" i="7"/>
  <c r="J35" i="7"/>
  <c r="I35" i="7"/>
  <c r="H35" i="7"/>
  <c r="G35" i="7"/>
  <c r="AE35" i="7" s="1"/>
  <c r="F35" i="7"/>
  <c r="D35" i="7"/>
  <c r="B35" i="7"/>
  <c r="A35" i="7"/>
  <c r="AB34" i="7"/>
  <c r="Y34" i="7"/>
  <c r="X34" i="7"/>
  <c r="W34" i="7"/>
  <c r="V34" i="7"/>
  <c r="U34" i="7"/>
  <c r="T34" i="7"/>
  <c r="S34" i="7"/>
  <c r="R34" i="7"/>
  <c r="Q34" i="7"/>
  <c r="P34" i="7"/>
  <c r="O34" i="7"/>
  <c r="N34" i="7"/>
  <c r="M34" i="7"/>
  <c r="L34" i="7"/>
  <c r="K34" i="7"/>
  <c r="J34" i="7"/>
  <c r="I34" i="7"/>
  <c r="H34" i="7"/>
  <c r="G34" i="7"/>
  <c r="AE34" i="7" s="1"/>
  <c r="F34" i="7"/>
  <c r="E34" i="7" s="1"/>
  <c r="D34" i="7"/>
  <c r="B34" i="7"/>
  <c r="A34" i="7"/>
  <c r="AB33" i="7"/>
  <c r="Z33" i="7"/>
  <c r="Y33" i="7"/>
  <c r="X33" i="7"/>
  <c r="W33" i="7"/>
  <c r="V33" i="7"/>
  <c r="U33" i="7"/>
  <c r="T33" i="7"/>
  <c r="S33" i="7"/>
  <c r="R33" i="7"/>
  <c r="Q33" i="7"/>
  <c r="P33" i="7"/>
  <c r="O33" i="7"/>
  <c r="N33" i="7"/>
  <c r="M33" i="7"/>
  <c r="L33" i="7"/>
  <c r="K33" i="7"/>
  <c r="J33" i="7"/>
  <c r="I33" i="7"/>
  <c r="H33" i="7"/>
  <c r="G33" i="7"/>
  <c r="AE33" i="7" s="1"/>
  <c r="AF33" i="7" s="1"/>
  <c r="AG33" i="7" s="1"/>
  <c r="F33" i="7"/>
  <c r="E33" i="7" s="1"/>
  <c r="D33" i="7"/>
  <c r="B33" i="7"/>
  <c r="A33" i="7"/>
  <c r="Z32" i="7"/>
  <c r="Y32" i="7"/>
  <c r="X32" i="7"/>
  <c r="W32" i="7"/>
  <c r="V32" i="7"/>
  <c r="U32" i="7"/>
  <c r="T32" i="7"/>
  <c r="S32" i="7"/>
  <c r="R32" i="7"/>
  <c r="Q32" i="7"/>
  <c r="P32" i="7"/>
  <c r="O32" i="7"/>
  <c r="N32" i="7"/>
  <c r="M32" i="7"/>
  <c r="L32" i="7"/>
  <c r="K32" i="7"/>
  <c r="J32" i="7"/>
  <c r="I32" i="7"/>
  <c r="H32" i="7"/>
  <c r="G32" i="7"/>
  <c r="AE32" i="7" s="1"/>
  <c r="AF32" i="7" s="1"/>
  <c r="AG32" i="7" s="1"/>
  <c r="F32" i="7"/>
  <c r="AD32" i="7" s="1"/>
  <c r="E32" i="7"/>
  <c r="D32" i="7"/>
  <c r="B32" i="7"/>
  <c r="A32" i="7"/>
  <c r="AE31" i="7"/>
  <c r="AF31" i="7" s="1"/>
  <c r="AG31" i="7" s="1"/>
  <c r="Z31" i="7"/>
  <c r="Y31" i="7"/>
  <c r="X31" i="7"/>
  <c r="W31" i="7"/>
  <c r="V31" i="7"/>
  <c r="U31" i="7"/>
  <c r="T31" i="7"/>
  <c r="S31" i="7"/>
  <c r="R31" i="7"/>
  <c r="Q31" i="7"/>
  <c r="P31" i="7"/>
  <c r="O31" i="7"/>
  <c r="N31" i="7"/>
  <c r="M31" i="7"/>
  <c r="L31" i="7"/>
  <c r="K31" i="7"/>
  <c r="J31" i="7"/>
  <c r="I31" i="7"/>
  <c r="H31" i="7"/>
  <c r="G31" i="7"/>
  <c r="F31" i="7"/>
  <c r="E31" i="7" s="1"/>
  <c r="D31" i="7"/>
  <c r="B31" i="7"/>
  <c r="A31" i="7"/>
  <c r="AD30" i="7"/>
  <c r="Y30" i="7"/>
  <c r="X30" i="7"/>
  <c r="W30" i="7"/>
  <c r="V30" i="7"/>
  <c r="U30" i="7"/>
  <c r="T30" i="7"/>
  <c r="S30" i="7"/>
  <c r="R30" i="7"/>
  <c r="Q30" i="7"/>
  <c r="P30" i="7"/>
  <c r="O30" i="7"/>
  <c r="N30" i="7"/>
  <c r="M30" i="7"/>
  <c r="L30" i="7"/>
  <c r="K30" i="7"/>
  <c r="J30" i="7"/>
  <c r="E30" i="7" s="1"/>
  <c r="I30" i="7"/>
  <c r="G30" i="7"/>
  <c r="AE30" i="7" s="1"/>
  <c r="AF30" i="7" s="1"/>
  <c r="AG30" i="7" s="1"/>
  <c r="F30" i="7"/>
  <c r="D30" i="7"/>
  <c r="B30" i="7"/>
  <c r="A30" i="7"/>
  <c r="Y29" i="7"/>
  <c r="X29" i="7"/>
  <c r="W29" i="7"/>
  <c r="V29" i="7"/>
  <c r="U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AE29" i="7" s="1"/>
  <c r="AF29" i="7" s="1"/>
  <c r="AG29" i="7" s="1"/>
  <c r="F29" i="7"/>
  <c r="AD29" i="7" s="1"/>
  <c r="E29" i="7"/>
  <c r="D29" i="7"/>
  <c r="B29" i="7"/>
  <c r="A29" i="7"/>
  <c r="B28" i="7"/>
  <c r="A28" i="7"/>
  <c r="AB27" i="7"/>
  <c r="Z27" i="7"/>
  <c r="Y27" i="7"/>
  <c r="X27" i="7"/>
  <c r="W27" i="7"/>
  <c r="V27" i="7"/>
  <c r="U27" i="7"/>
  <c r="T27" i="7"/>
  <c r="S27" i="7"/>
  <c r="R27" i="7"/>
  <c r="Q27" i="7"/>
  <c r="P27" i="7"/>
  <c r="AD27" i="7" s="1"/>
  <c r="O27" i="7"/>
  <c r="N27" i="7"/>
  <c r="M27" i="7"/>
  <c r="L27" i="7"/>
  <c r="K27" i="7"/>
  <c r="J27" i="7"/>
  <c r="I27" i="7"/>
  <c r="H27" i="7"/>
  <c r="G27" i="7"/>
  <c r="AE27" i="7" s="1"/>
  <c r="AF27" i="7" s="1"/>
  <c r="AG27" i="7" s="1"/>
  <c r="F27" i="7"/>
  <c r="E27" i="7" s="1"/>
  <c r="D27" i="7"/>
  <c r="B27" i="7"/>
  <c r="A27" i="7"/>
  <c r="AB26" i="7"/>
  <c r="Z26" i="7"/>
  <c r="Y26" i="7"/>
  <c r="X26" i="7"/>
  <c r="W26" i="7"/>
  <c r="V26" i="7"/>
  <c r="U26" i="7"/>
  <c r="T26" i="7"/>
  <c r="S26" i="7"/>
  <c r="R26" i="7"/>
  <c r="Q26" i="7"/>
  <c r="P26" i="7"/>
  <c r="O26" i="7"/>
  <c r="N26" i="7"/>
  <c r="M26" i="7"/>
  <c r="L26" i="7"/>
  <c r="K26" i="7"/>
  <c r="J26" i="7"/>
  <c r="E26" i="7" s="1"/>
  <c r="I26" i="7"/>
  <c r="H26" i="7"/>
  <c r="G26" i="7"/>
  <c r="AE26" i="7" s="1"/>
  <c r="F26" i="7"/>
  <c r="AD26" i="7" s="1"/>
  <c r="D26" i="7"/>
  <c r="B26" i="7"/>
  <c r="A26" i="7"/>
  <c r="AB25" i="7"/>
  <c r="E25" i="7" s="1"/>
  <c r="Z25" i="7"/>
  <c r="Y25" i="7"/>
  <c r="X25" i="7"/>
  <c r="W25" i="7"/>
  <c r="V25" i="7"/>
  <c r="U25" i="7"/>
  <c r="T25" i="7"/>
  <c r="S25" i="7"/>
  <c r="R25" i="7"/>
  <c r="Q25" i="7"/>
  <c r="P25" i="7"/>
  <c r="AD25" i="7" s="1"/>
  <c r="O25" i="7"/>
  <c r="N25" i="7"/>
  <c r="M25" i="7"/>
  <c r="L25" i="7"/>
  <c r="K25" i="7"/>
  <c r="J25" i="7"/>
  <c r="I25" i="7"/>
  <c r="H25" i="7"/>
  <c r="G25" i="7"/>
  <c r="AE25" i="7" s="1"/>
  <c r="AF25" i="7" s="1"/>
  <c r="AG25" i="7" s="1"/>
  <c r="F25" i="7"/>
  <c r="D25" i="7"/>
  <c r="B25" i="7"/>
  <c r="A25" i="7"/>
  <c r="Z24" i="7"/>
  <c r="Y24" i="7"/>
  <c r="X24" i="7"/>
  <c r="W24" i="7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AE24" i="7" s="1"/>
  <c r="AF24" i="7" s="1"/>
  <c r="AG24" i="7" s="1"/>
  <c r="H24" i="7"/>
  <c r="G24" i="7"/>
  <c r="F24" i="7"/>
  <c r="E24" i="7" s="1"/>
  <c r="D24" i="7"/>
  <c r="B24" i="7"/>
  <c r="A24" i="7"/>
  <c r="Y23" i="7"/>
  <c r="X23" i="7"/>
  <c r="W23" i="7"/>
  <c r="V23" i="7"/>
  <c r="U23" i="7"/>
  <c r="T23" i="7"/>
  <c r="S23" i="7"/>
  <c r="R23" i="7"/>
  <c r="Q23" i="7"/>
  <c r="P23" i="7"/>
  <c r="O23" i="7"/>
  <c r="N23" i="7"/>
  <c r="M23" i="7"/>
  <c r="L23" i="7"/>
  <c r="K23" i="7"/>
  <c r="J23" i="7"/>
  <c r="I23" i="7"/>
  <c r="H23" i="7"/>
  <c r="G23" i="7"/>
  <c r="AE23" i="7" s="1"/>
  <c r="F23" i="7"/>
  <c r="E23" i="7" s="1"/>
  <c r="D23" i="7"/>
  <c r="B23" i="7"/>
  <c r="A23" i="7"/>
  <c r="AD22" i="7"/>
  <c r="Y22" i="7"/>
  <c r="X22" i="7"/>
  <c r="W22" i="7"/>
  <c r="V22" i="7"/>
  <c r="U22" i="7"/>
  <c r="T22" i="7"/>
  <c r="S22" i="7"/>
  <c r="R22" i="7"/>
  <c r="Q22" i="7"/>
  <c r="P22" i="7"/>
  <c r="O22" i="7"/>
  <c r="N22" i="7"/>
  <c r="M22" i="7"/>
  <c r="L22" i="7"/>
  <c r="K22" i="7"/>
  <c r="J22" i="7"/>
  <c r="I22" i="7"/>
  <c r="H22" i="7"/>
  <c r="G22" i="7"/>
  <c r="AE22" i="7" s="1"/>
  <c r="F22" i="7"/>
  <c r="E22" i="7" s="1"/>
  <c r="D22" i="7"/>
  <c r="B22" i="7"/>
  <c r="A22" i="7"/>
  <c r="Y21" i="7"/>
  <c r="X21" i="7"/>
  <c r="W21" i="7"/>
  <c r="V21" i="7"/>
  <c r="U21" i="7"/>
  <c r="T21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AE21" i="7" s="1"/>
  <c r="AF21" i="7" s="1"/>
  <c r="AG21" i="7" s="1"/>
  <c r="F21" i="7"/>
  <c r="E21" i="7" s="1"/>
  <c r="D21" i="7"/>
  <c r="B21" i="7"/>
  <c r="A21" i="7"/>
  <c r="Y20" i="7"/>
  <c r="X20" i="7"/>
  <c r="W20" i="7"/>
  <c r="V20" i="7"/>
  <c r="U20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AE20" i="7" s="1"/>
  <c r="F20" i="7"/>
  <c r="E20" i="7" s="1"/>
  <c r="D20" i="7"/>
  <c r="B20" i="7"/>
  <c r="A20" i="7"/>
  <c r="Y19" i="7"/>
  <c r="X19" i="7"/>
  <c r="W19" i="7"/>
  <c r="V19" i="7"/>
  <c r="U19" i="7"/>
  <c r="T19" i="7"/>
  <c r="S19" i="7"/>
  <c r="R19" i="7"/>
  <c r="Q19" i="7"/>
  <c r="P19" i="7"/>
  <c r="O19" i="7"/>
  <c r="N19" i="7"/>
  <c r="AD19" i="7" s="1"/>
  <c r="M19" i="7"/>
  <c r="L19" i="7"/>
  <c r="K19" i="7"/>
  <c r="J19" i="7"/>
  <c r="I19" i="7"/>
  <c r="H19" i="7"/>
  <c r="E19" i="7" s="1"/>
  <c r="G19" i="7"/>
  <c r="AE19" i="7" s="1"/>
  <c r="AF19" i="7" s="1"/>
  <c r="AG19" i="7" s="1"/>
  <c r="F19" i="7"/>
  <c r="D19" i="7"/>
  <c r="B19" i="7"/>
  <c r="A19" i="7"/>
  <c r="Y18" i="7"/>
  <c r="X18" i="7"/>
  <c r="W18" i="7"/>
  <c r="V18" i="7"/>
  <c r="U18" i="7"/>
  <c r="T18" i="7"/>
  <c r="S18" i="7"/>
  <c r="R18" i="7"/>
  <c r="Q18" i="7"/>
  <c r="P18" i="7"/>
  <c r="O18" i="7"/>
  <c r="N18" i="7"/>
  <c r="M18" i="7"/>
  <c r="L18" i="7"/>
  <c r="K18" i="7"/>
  <c r="J18" i="7"/>
  <c r="I18" i="7"/>
  <c r="H18" i="7"/>
  <c r="G18" i="7"/>
  <c r="AE18" i="7" s="1"/>
  <c r="F18" i="7"/>
  <c r="E18" i="7" s="1"/>
  <c r="D18" i="7"/>
  <c r="B18" i="7"/>
  <c r="A18" i="7"/>
  <c r="Y17" i="7"/>
  <c r="X17" i="7"/>
  <c r="W17" i="7"/>
  <c r="V17" i="7"/>
  <c r="U17" i="7"/>
  <c r="T17" i="7"/>
  <c r="S17" i="7"/>
  <c r="R17" i="7"/>
  <c r="Q17" i="7"/>
  <c r="P17" i="7"/>
  <c r="O17" i="7"/>
  <c r="N17" i="7"/>
  <c r="M17" i="7"/>
  <c r="L17" i="7"/>
  <c r="K17" i="7"/>
  <c r="J17" i="7"/>
  <c r="I17" i="7"/>
  <c r="H17" i="7"/>
  <c r="G17" i="7"/>
  <c r="AE17" i="7" s="1"/>
  <c r="AF17" i="7" s="1"/>
  <c r="AG17" i="7" s="1"/>
  <c r="F17" i="7"/>
  <c r="E17" i="7" s="1"/>
  <c r="D17" i="7"/>
  <c r="B17" i="7"/>
  <c r="A17" i="7"/>
  <c r="Y16" i="7"/>
  <c r="X16" i="7"/>
  <c r="W16" i="7"/>
  <c r="V16" i="7"/>
  <c r="U16" i="7"/>
  <c r="T16" i="7"/>
  <c r="S16" i="7"/>
  <c r="R16" i="7"/>
  <c r="Q16" i="7"/>
  <c r="P16" i="7"/>
  <c r="O16" i="7"/>
  <c r="N16" i="7"/>
  <c r="AD16" i="7" s="1"/>
  <c r="M16" i="7"/>
  <c r="L16" i="7"/>
  <c r="K16" i="7"/>
  <c r="J16" i="7"/>
  <c r="E16" i="7" s="1"/>
  <c r="I16" i="7"/>
  <c r="H16" i="7"/>
  <c r="G16" i="7"/>
  <c r="AE16" i="7" s="1"/>
  <c r="AF16" i="7" s="1"/>
  <c r="AG16" i="7" s="1"/>
  <c r="F16" i="7"/>
  <c r="D16" i="7"/>
  <c r="B16" i="7"/>
  <c r="A16" i="7"/>
  <c r="B15" i="7"/>
  <c r="A15" i="7"/>
  <c r="E12" i="7"/>
  <c r="D12" i="7"/>
  <c r="B12" i="7"/>
  <c r="A12" i="7"/>
  <c r="C10" i="7"/>
  <c r="A10" i="7"/>
  <c r="C9" i="7"/>
  <c r="A9" i="7"/>
  <c r="C7" i="7"/>
  <c r="A7" i="7"/>
  <c r="C6" i="7"/>
  <c r="A6" i="7"/>
  <c r="C5" i="7"/>
  <c r="A5" i="7"/>
  <c r="A3" i="7"/>
  <c r="A2" i="7"/>
  <c r="AF18" i="7" l="1"/>
  <c r="AG18" i="7" s="1"/>
  <c r="AF34" i="7"/>
  <c r="AG34" i="7" s="1"/>
  <c r="AF35" i="7"/>
  <c r="AG35" i="7" s="1"/>
  <c r="AF49" i="7"/>
  <c r="AG49" i="7" s="1"/>
  <c r="AF37" i="7"/>
  <c r="AG37" i="7" s="1"/>
  <c r="AF47" i="7"/>
  <c r="AG47" i="7" s="1"/>
  <c r="AF62" i="7"/>
  <c r="AG62" i="7" s="1"/>
  <c r="AF39" i="7"/>
  <c r="AG39" i="7" s="1"/>
  <c r="AF58" i="7"/>
  <c r="AG58" i="7" s="1"/>
  <c r="AF63" i="7"/>
  <c r="AG63" i="7" s="1"/>
  <c r="AF22" i="7"/>
  <c r="AG22" i="7" s="1"/>
  <c r="AF23" i="7"/>
  <c r="AG23" i="7" s="1"/>
  <c r="AF26" i="7"/>
  <c r="AG26" i="7" s="1"/>
  <c r="AF44" i="7"/>
  <c r="AG44" i="7" s="1"/>
  <c r="AF55" i="7"/>
  <c r="AG55" i="7" s="1"/>
  <c r="AF65" i="7"/>
  <c r="AG65" i="7" s="1"/>
  <c r="AF20" i="7"/>
  <c r="AG20" i="7" s="1"/>
  <c r="AF43" i="7"/>
  <c r="AG43" i="7" s="1"/>
  <c r="E44" i="7"/>
  <c r="AD47" i="7"/>
  <c r="AD35" i="7"/>
  <c r="AD37" i="7"/>
  <c r="AD39" i="7"/>
  <c r="AD45" i="7"/>
  <c r="AD57" i="7"/>
  <c r="AD62" i="7"/>
  <c r="AD64" i="7"/>
  <c r="AD66" i="7"/>
  <c r="AD17" i="7"/>
  <c r="AD20" i="7"/>
  <c r="AD23" i="7"/>
  <c r="AD33" i="7"/>
  <c r="AD31" i="7"/>
  <c r="AD43" i="7"/>
  <c r="AD58" i="7"/>
  <c r="AD21" i="7"/>
  <c r="AD18" i="7"/>
  <c r="AD24" i="7"/>
  <c r="AD34" i="7"/>
  <c r="AD61" i="7"/>
  <c r="AD63" i="7"/>
  <c r="AD65" i="7"/>
  <c r="AA84" i="3" l="1"/>
  <c r="J84" i="3"/>
  <c r="B84" i="3"/>
  <c r="AA83" i="3"/>
  <c r="B83" i="3"/>
  <c r="AA80" i="3"/>
  <c r="J80" i="3"/>
  <c r="B80" i="3"/>
  <c r="AB66" i="3"/>
  <c r="Z66" i="3"/>
  <c r="Y66" i="3"/>
  <c r="X66" i="3"/>
  <c r="W66" i="3"/>
  <c r="V66" i="3"/>
  <c r="U66" i="3"/>
  <c r="T66" i="3"/>
  <c r="S66" i="3"/>
  <c r="R66" i="3"/>
  <c r="Q66" i="3"/>
  <c r="AE66" i="3" s="1"/>
  <c r="P66" i="3"/>
  <c r="O66" i="3"/>
  <c r="N66" i="3"/>
  <c r="M66" i="3"/>
  <c r="L66" i="3"/>
  <c r="K66" i="3"/>
  <c r="J66" i="3"/>
  <c r="I66" i="3"/>
  <c r="H66" i="3"/>
  <c r="G66" i="3"/>
  <c r="F66" i="3"/>
  <c r="D66" i="3"/>
  <c r="B66" i="3"/>
  <c r="A66" i="3"/>
  <c r="AB65" i="3"/>
  <c r="Z65" i="3"/>
  <c r="Y65" i="3"/>
  <c r="X65" i="3"/>
  <c r="W65" i="3"/>
  <c r="V65" i="3"/>
  <c r="U65" i="3"/>
  <c r="T65" i="3"/>
  <c r="S65" i="3"/>
  <c r="R65" i="3"/>
  <c r="Q65" i="3"/>
  <c r="P65" i="3"/>
  <c r="O65" i="3"/>
  <c r="N65" i="3"/>
  <c r="M65" i="3"/>
  <c r="L65" i="3"/>
  <c r="K65" i="3"/>
  <c r="J65" i="3"/>
  <c r="I65" i="3"/>
  <c r="H65" i="3"/>
  <c r="G65" i="3"/>
  <c r="F65" i="3"/>
  <c r="D65" i="3"/>
  <c r="B65" i="3"/>
  <c r="A65" i="3"/>
  <c r="AB64" i="3"/>
  <c r="Z64" i="3"/>
  <c r="Y64" i="3"/>
  <c r="X64" i="3"/>
  <c r="W64" i="3"/>
  <c r="V64" i="3"/>
  <c r="U64" i="3"/>
  <c r="T64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D64" i="3"/>
  <c r="B64" i="3"/>
  <c r="A64" i="3"/>
  <c r="AB63" i="3"/>
  <c r="Z63" i="3"/>
  <c r="Y63" i="3"/>
  <c r="X63" i="3"/>
  <c r="W63" i="3"/>
  <c r="V63" i="3"/>
  <c r="U63" i="3"/>
  <c r="T63" i="3"/>
  <c r="S63" i="3"/>
  <c r="R63" i="3"/>
  <c r="Q63" i="3"/>
  <c r="P63" i="3"/>
  <c r="O63" i="3"/>
  <c r="N63" i="3"/>
  <c r="M63" i="3"/>
  <c r="L63" i="3"/>
  <c r="K63" i="3"/>
  <c r="J63" i="3"/>
  <c r="I63" i="3"/>
  <c r="H63" i="3"/>
  <c r="G63" i="3"/>
  <c r="F63" i="3"/>
  <c r="D63" i="3"/>
  <c r="B63" i="3"/>
  <c r="A63" i="3"/>
  <c r="AB62" i="3"/>
  <c r="Z62" i="3"/>
  <c r="Y62" i="3"/>
  <c r="X62" i="3"/>
  <c r="W62" i="3"/>
  <c r="V62" i="3"/>
  <c r="U62" i="3"/>
  <c r="T62" i="3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F62" i="3"/>
  <c r="E62" i="3" s="1"/>
  <c r="D62" i="3"/>
  <c r="B62" i="3"/>
  <c r="A62" i="3"/>
  <c r="AB61" i="3"/>
  <c r="Z61" i="3"/>
  <c r="Y61" i="3"/>
  <c r="X61" i="3"/>
  <c r="W61" i="3"/>
  <c r="V61" i="3"/>
  <c r="U61" i="3"/>
  <c r="T61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AE61" i="3" s="1"/>
  <c r="F61" i="3"/>
  <c r="D61" i="3"/>
  <c r="B61" i="3"/>
  <c r="A61" i="3"/>
  <c r="AB60" i="3"/>
  <c r="Z60" i="3"/>
  <c r="Y60" i="3"/>
  <c r="X60" i="3"/>
  <c r="W60" i="3"/>
  <c r="V60" i="3"/>
  <c r="U60" i="3"/>
  <c r="T60" i="3"/>
  <c r="S60" i="3"/>
  <c r="R60" i="3"/>
  <c r="Q60" i="3"/>
  <c r="P60" i="3"/>
  <c r="O60" i="3"/>
  <c r="N60" i="3"/>
  <c r="M60" i="3"/>
  <c r="L60" i="3"/>
  <c r="K60" i="3"/>
  <c r="J60" i="3"/>
  <c r="I60" i="3"/>
  <c r="H60" i="3"/>
  <c r="G60" i="3"/>
  <c r="F60" i="3"/>
  <c r="D60" i="3"/>
  <c r="B60" i="3"/>
  <c r="A60" i="3"/>
  <c r="AB59" i="3"/>
  <c r="Z59" i="3"/>
  <c r="Y59" i="3"/>
  <c r="X59" i="3"/>
  <c r="W59" i="3"/>
  <c r="V59" i="3"/>
  <c r="U59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D59" i="3"/>
  <c r="B59" i="3"/>
  <c r="A59" i="3"/>
  <c r="Z58" i="3"/>
  <c r="Y58" i="3"/>
  <c r="X58" i="3"/>
  <c r="W58" i="3"/>
  <c r="V58" i="3"/>
  <c r="U58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E58" i="3" s="1"/>
  <c r="D58" i="3"/>
  <c r="B58" i="3"/>
  <c r="A58" i="3"/>
  <c r="Z57" i="3"/>
  <c r="Y57" i="3"/>
  <c r="X57" i="3"/>
  <c r="W57" i="3"/>
  <c r="V57" i="3"/>
  <c r="U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 s="1"/>
  <c r="D57" i="3"/>
  <c r="B57" i="3"/>
  <c r="A57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AD56" i="3" s="1"/>
  <c r="D56" i="3"/>
  <c r="B56" i="3"/>
  <c r="A56" i="3"/>
  <c r="Z55" i="3"/>
  <c r="Y55" i="3"/>
  <c r="X55" i="3"/>
  <c r="W55" i="3"/>
  <c r="V55" i="3"/>
  <c r="U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 s="1"/>
  <c r="D55" i="3"/>
  <c r="B55" i="3"/>
  <c r="A55" i="3"/>
  <c r="B54" i="3"/>
  <c r="A54" i="3"/>
  <c r="AB53" i="3"/>
  <c r="Z53" i="3"/>
  <c r="Y53" i="3"/>
  <c r="X53" i="3"/>
  <c r="W53" i="3"/>
  <c r="V53" i="3"/>
  <c r="U53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D53" i="3"/>
  <c r="B53" i="3"/>
  <c r="A53" i="3"/>
  <c r="AB52" i="3"/>
  <c r="Z52" i="3"/>
  <c r="Y52" i="3"/>
  <c r="X52" i="3"/>
  <c r="W52" i="3"/>
  <c r="V52" i="3"/>
  <c r="U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D52" i="3"/>
  <c r="B52" i="3"/>
  <c r="A52" i="3"/>
  <c r="AB51" i="3"/>
  <c r="Z51" i="3"/>
  <c r="Y51" i="3"/>
  <c r="X51" i="3"/>
  <c r="W51" i="3"/>
  <c r="V51" i="3"/>
  <c r="U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D51" i="3"/>
  <c r="B51" i="3"/>
  <c r="A51" i="3"/>
  <c r="AB50" i="3"/>
  <c r="Z50" i="3"/>
  <c r="Y50" i="3"/>
  <c r="X50" i="3"/>
  <c r="W50" i="3"/>
  <c r="V50" i="3"/>
  <c r="U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D50" i="3"/>
  <c r="B50" i="3"/>
  <c r="A50" i="3"/>
  <c r="AB49" i="3"/>
  <c r="Z49" i="3"/>
  <c r="Y49" i="3"/>
  <c r="X49" i="3"/>
  <c r="W49" i="3"/>
  <c r="V49" i="3"/>
  <c r="U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D49" i="3"/>
  <c r="B49" i="3"/>
  <c r="A49" i="3"/>
  <c r="AB48" i="3"/>
  <c r="Z48" i="3"/>
  <c r="Y48" i="3"/>
  <c r="X48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D48" i="3"/>
  <c r="B48" i="3"/>
  <c r="A48" i="3"/>
  <c r="AB47" i="3"/>
  <c r="Z47" i="3"/>
  <c r="Y47" i="3"/>
  <c r="X47" i="3"/>
  <c r="W47" i="3"/>
  <c r="V47" i="3"/>
  <c r="U47" i="3"/>
  <c r="T47" i="3"/>
  <c r="S47" i="3"/>
  <c r="R47" i="3"/>
  <c r="Q47" i="3"/>
  <c r="P47" i="3"/>
  <c r="O47" i="3"/>
  <c r="AE47" i="3" s="1"/>
  <c r="N47" i="3"/>
  <c r="M47" i="3"/>
  <c r="L47" i="3"/>
  <c r="K47" i="3"/>
  <c r="J47" i="3"/>
  <c r="I47" i="3"/>
  <c r="H47" i="3"/>
  <c r="G47" i="3"/>
  <c r="F47" i="3"/>
  <c r="D47" i="3"/>
  <c r="B47" i="3"/>
  <c r="A47" i="3"/>
  <c r="AB46" i="3"/>
  <c r="Z46" i="3"/>
  <c r="Y46" i="3"/>
  <c r="X46" i="3"/>
  <c r="W46" i="3"/>
  <c r="V46" i="3"/>
  <c r="U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D46" i="3"/>
  <c r="B46" i="3"/>
  <c r="A46" i="3"/>
  <c r="AB45" i="3"/>
  <c r="Z45" i="3"/>
  <c r="Y45" i="3"/>
  <c r="X45" i="3"/>
  <c r="W45" i="3"/>
  <c r="V45" i="3"/>
  <c r="U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D45" i="3"/>
  <c r="B45" i="3"/>
  <c r="A45" i="3"/>
  <c r="Z44" i="3"/>
  <c r="Y44" i="3"/>
  <c r="X44" i="3"/>
  <c r="W44" i="3"/>
  <c r="V44" i="3"/>
  <c r="U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D44" i="3"/>
  <c r="B44" i="3"/>
  <c r="A44" i="3"/>
  <c r="Z43" i="3"/>
  <c r="Y43" i="3"/>
  <c r="X43" i="3"/>
  <c r="W43" i="3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D43" i="3"/>
  <c r="B43" i="3"/>
  <c r="A43" i="3"/>
  <c r="Z42" i="3"/>
  <c r="Y42" i="3"/>
  <c r="X42" i="3"/>
  <c r="W42" i="3"/>
  <c r="V42" i="3"/>
  <c r="U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D42" i="3"/>
  <c r="B42" i="3"/>
  <c r="A42" i="3"/>
  <c r="B41" i="3"/>
  <c r="A41" i="3"/>
  <c r="AB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D40" i="3"/>
  <c r="B40" i="3"/>
  <c r="A40" i="3"/>
  <c r="AB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D39" i="3"/>
  <c r="B39" i="3"/>
  <c r="A39" i="3"/>
  <c r="AB38" i="3"/>
  <c r="Z38" i="3"/>
  <c r="Y38" i="3"/>
  <c r="X38" i="3"/>
  <c r="W38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 s="1"/>
  <c r="D38" i="3"/>
  <c r="B38" i="3"/>
  <c r="A38" i="3"/>
  <c r="AB37" i="3"/>
  <c r="Z37" i="3"/>
  <c r="Y37" i="3"/>
  <c r="X37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D37" i="3"/>
  <c r="B37" i="3"/>
  <c r="A37" i="3"/>
  <c r="AB36" i="3"/>
  <c r="Z36" i="3"/>
  <c r="Y36" i="3"/>
  <c r="X36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D36" i="3"/>
  <c r="B36" i="3"/>
  <c r="A36" i="3"/>
  <c r="AB35" i="3"/>
  <c r="Z35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D35" i="3"/>
  <c r="B35" i="3"/>
  <c r="A35" i="3"/>
  <c r="AB34" i="3"/>
  <c r="Z34" i="3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 s="1"/>
  <c r="D34" i="3"/>
  <c r="B34" i="3"/>
  <c r="A34" i="3"/>
  <c r="AB33" i="3"/>
  <c r="Z33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D33" i="3"/>
  <c r="B33" i="3"/>
  <c r="A33" i="3"/>
  <c r="AB32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E32" i="3" s="1"/>
  <c r="G32" i="3"/>
  <c r="F32" i="3"/>
  <c r="D32" i="3"/>
  <c r="B32" i="3"/>
  <c r="A32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D31" i="3"/>
  <c r="B31" i="3"/>
  <c r="A31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AD30" i="3" s="1"/>
  <c r="D30" i="3"/>
  <c r="B30" i="3"/>
  <c r="A30" i="3"/>
  <c r="Z29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B29" i="3"/>
  <c r="A29" i="3"/>
  <c r="B28" i="3"/>
  <c r="A28" i="3"/>
  <c r="AB27" i="3"/>
  <c r="Z27" i="3"/>
  <c r="Y27" i="3"/>
  <c r="X27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D27" i="3"/>
  <c r="B27" i="3"/>
  <c r="A27" i="3"/>
  <c r="AB26" i="3"/>
  <c r="Z26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D26" i="3"/>
  <c r="B26" i="3"/>
  <c r="A26" i="3"/>
  <c r="AB25" i="3"/>
  <c r="Z25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D25" i="3"/>
  <c r="B25" i="3"/>
  <c r="A25" i="3"/>
  <c r="AB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D24" i="3"/>
  <c r="B24" i="3"/>
  <c r="A24" i="3"/>
  <c r="AB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 s="1"/>
  <c r="D23" i="3"/>
  <c r="B23" i="3"/>
  <c r="A23" i="3"/>
  <c r="AB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AE22" i="3" s="1"/>
  <c r="F22" i="3"/>
  <c r="D22" i="3"/>
  <c r="B22" i="3"/>
  <c r="A22" i="3"/>
  <c r="AB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D21" i="3"/>
  <c r="B21" i="3"/>
  <c r="A21" i="3"/>
  <c r="Z20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D20" i="3"/>
  <c r="B20" i="3"/>
  <c r="A20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D19" i="3"/>
  <c r="B19" i="3"/>
  <c r="A19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D18" i="3"/>
  <c r="B18" i="3"/>
  <c r="A18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AE17" i="3" s="1"/>
  <c r="F17" i="3"/>
  <c r="D17" i="3"/>
  <c r="B17" i="3"/>
  <c r="A17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AD16" i="3" s="1"/>
  <c r="D16" i="3"/>
  <c r="B16" i="3"/>
  <c r="A16" i="3"/>
  <c r="B15" i="3"/>
  <c r="A15" i="3"/>
  <c r="E12" i="3"/>
  <c r="D12" i="3"/>
  <c r="B12" i="3"/>
  <c r="A12" i="3"/>
  <c r="C10" i="3"/>
  <c r="A10" i="3"/>
  <c r="C9" i="3"/>
  <c r="A9" i="3"/>
  <c r="C7" i="3"/>
  <c r="A7" i="3"/>
  <c r="C6" i="3"/>
  <c r="A6" i="3"/>
  <c r="C5" i="3"/>
  <c r="A5" i="3"/>
  <c r="A3" i="3"/>
  <c r="A2" i="3"/>
  <c r="E36" i="3" l="1"/>
  <c r="AD35" i="3"/>
  <c r="E65" i="3"/>
  <c r="AE19" i="3"/>
  <c r="AE25" i="3"/>
  <c r="AE37" i="3"/>
  <c r="AD18" i="3"/>
  <c r="E37" i="3"/>
  <c r="E56" i="3"/>
  <c r="AF56" i="3" s="1"/>
  <c r="AG56" i="3" s="1"/>
  <c r="E39" i="3"/>
  <c r="AE57" i="3"/>
  <c r="E40" i="3"/>
  <c r="AE55" i="3"/>
  <c r="AF55" i="3" s="1"/>
  <c r="AG55" i="3" s="1"/>
  <c r="E16" i="3"/>
  <c r="AE29" i="3"/>
  <c r="AF29" i="3" s="1"/>
  <c r="AG29" i="3" s="1"/>
  <c r="AE31" i="3"/>
  <c r="E42" i="3"/>
  <c r="E44" i="3"/>
  <c r="AE56" i="3"/>
  <c r="E20" i="3"/>
  <c r="E30" i="3"/>
  <c r="AE43" i="3"/>
  <c r="AD20" i="3"/>
  <c r="AD25" i="3"/>
  <c r="AE32" i="3"/>
  <c r="AF32" i="3" s="1"/>
  <c r="AG32" i="3" s="1"/>
  <c r="E35" i="3"/>
  <c r="AE38" i="3"/>
  <c r="AF38" i="3" s="1"/>
  <c r="AG38" i="3" s="1"/>
  <c r="AD42" i="3"/>
  <c r="E50" i="3"/>
  <c r="AE53" i="3"/>
  <c r="AE58" i="3"/>
  <c r="AF58" i="3" s="1"/>
  <c r="AG58" i="3" s="1"/>
  <c r="E59" i="3"/>
  <c r="AE60" i="3"/>
  <c r="AE18" i="3"/>
  <c r="E19" i="3"/>
  <c r="AD40" i="3"/>
  <c r="AE50" i="3"/>
  <c r="E51" i="3"/>
  <c r="AE59" i="3"/>
  <c r="AF59" i="3" s="1"/>
  <c r="AG59" i="3" s="1"/>
  <c r="E60" i="3"/>
  <c r="AD62" i="3"/>
  <c r="AD33" i="3"/>
  <c r="E18" i="3"/>
  <c r="AD27" i="3"/>
  <c r="AD29" i="3"/>
  <c r="AE35" i="3"/>
  <c r="E52" i="3"/>
  <c r="E61" i="3"/>
  <c r="AF61" i="3" s="1"/>
  <c r="AG61" i="3" s="1"/>
  <c r="AE62" i="3"/>
  <c r="AD38" i="3"/>
  <c r="AD44" i="3"/>
  <c r="AE52" i="3"/>
  <c r="AF52" i="3" s="1"/>
  <c r="AG52" i="3" s="1"/>
  <c r="E53" i="3"/>
  <c r="AD64" i="3"/>
  <c r="AE20" i="3"/>
  <c r="AF20" i="3" s="1"/>
  <c r="AG20" i="3" s="1"/>
  <c r="E21" i="3"/>
  <c r="AE34" i="3"/>
  <c r="AF34" i="3" s="1"/>
  <c r="AG34" i="3" s="1"/>
  <c r="AE40" i="3"/>
  <c r="AF40" i="3" s="1"/>
  <c r="AG40" i="3" s="1"/>
  <c r="AE42" i="3"/>
  <c r="AF42" i="3" s="1"/>
  <c r="AG42" i="3" s="1"/>
  <c r="E43" i="3"/>
  <c r="AF43" i="3" s="1"/>
  <c r="AG43" i="3" s="1"/>
  <c r="E63" i="3"/>
  <c r="AE64" i="3"/>
  <c r="AE21" i="3"/>
  <c r="E22" i="3"/>
  <c r="AE30" i="3"/>
  <c r="AF30" i="3" s="1"/>
  <c r="AG30" i="3" s="1"/>
  <c r="E31" i="3"/>
  <c r="AF31" i="3" s="1"/>
  <c r="AG31" i="3" s="1"/>
  <c r="AD32" i="3"/>
  <c r="AE63" i="3"/>
  <c r="E64" i="3"/>
  <c r="AD66" i="3"/>
  <c r="AE23" i="3"/>
  <c r="AF23" i="3" s="1"/>
  <c r="AG23" i="3" s="1"/>
  <c r="E24" i="3"/>
  <c r="AD34" i="3"/>
  <c r="AD37" i="3"/>
  <c r="AE44" i="3"/>
  <c r="AF44" i="3" s="1"/>
  <c r="AG44" i="3" s="1"/>
  <c r="E45" i="3"/>
  <c r="AE65" i="3"/>
  <c r="AF65" i="3" s="1"/>
  <c r="AG65" i="3" s="1"/>
  <c r="E66" i="3"/>
  <c r="AD21" i="3"/>
  <c r="AE24" i="3"/>
  <c r="AF24" i="3" s="1"/>
  <c r="AG24" i="3" s="1"/>
  <c r="E25" i="3"/>
  <c r="AF25" i="3" s="1"/>
  <c r="AG25" i="3" s="1"/>
  <c r="E33" i="3"/>
  <c r="AE36" i="3"/>
  <c r="AF36" i="3" s="1"/>
  <c r="AG36" i="3" s="1"/>
  <c r="E46" i="3"/>
  <c r="AE49" i="3"/>
  <c r="AD58" i="3"/>
  <c r="AE46" i="3"/>
  <c r="AF46" i="3" s="1"/>
  <c r="AG46" i="3" s="1"/>
  <c r="E47" i="3"/>
  <c r="AF37" i="3"/>
  <c r="AG37" i="3" s="1"/>
  <c r="E26" i="3"/>
  <c r="AE16" i="3"/>
  <c r="AF16" i="3" s="1"/>
  <c r="AG16" i="3" s="1"/>
  <c r="E17" i="3"/>
  <c r="AF17" i="3" s="1"/>
  <c r="AG17" i="3" s="1"/>
  <c r="AD23" i="3"/>
  <c r="AE26" i="3"/>
  <c r="AF26" i="3" s="1"/>
  <c r="AG26" i="3" s="1"/>
  <c r="E27" i="3"/>
  <c r="AE33" i="3"/>
  <c r="AF33" i="3" s="1"/>
  <c r="AG33" i="3" s="1"/>
  <c r="AE39" i="3"/>
  <c r="AF39" i="3" s="1"/>
  <c r="AG39" i="3" s="1"/>
  <c r="AE45" i="3"/>
  <c r="E48" i="3"/>
  <c r="AE51" i="3"/>
  <c r="AF51" i="3" s="1"/>
  <c r="AG51" i="3" s="1"/>
  <c r="AE27" i="3"/>
  <c r="AD36" i="3"/>
  <c r="AD39" i="3"/>
  <c r="AE48" i="3"/>
  <c r="AF48" i="3" s="1"/>
  <c r="AG48" i="3" s="1"/>
  <c r="E49" i="3"/>
  <c r="AF49" i="3" s="1"/>
  <c r="AG49" i="3" s="1"/>
  <c r="AD60" i="3"/>
  <c r="AF62" i="3"/>
  <c r="AG62" i="3" s="1"/>
  <c r="AF21" i="3"/>
  <c r="AG21" i="3" s="1"/>
  <c r="AF22" i="3"/>
  <c r="AG22" i="3" s="1"/>
  <c r="AF47" i="3"/>
  <c r="AG47" i="3" s="1"/>
  <c r="AF57" i="3"/>
  <c r="AG57" i="3" s="1"/>
  <c r="AF66" i="3"/>
  <c r="AG66" i="3" s="1"/>
  <c r="AF19" i="3"/>
  <c r="AG19" i="3" s="1"/>
  <c r="AF45" i="3"/>
  <c r="AG45" i="3" s="1"/>
  <c r="AF53" i="3"/>
  <c r="AG53" i="3" s="1"/>
  <c r="AF60" i="3"/>
  <c r="AG60" i="3" s="1"/>
  <c r="AD45" i="3"/>
  <c r="AD47" i="3"/>
  <c r="AD49" i="3"/>
  <c r="AD51" i="3"/>
  <c r="AD53" i="3"/>
  <c r="AD43" i="3"/>
  <c r="AD19" i="3"/>
  <c r="AD59" i="3"/>
  <c r="AD61" i="3"/>
  <c r="AD63" i="3"/>
  <c r="AD65" i="3"/>
  <c r="AD17" i="3"/>
  <c r="AD57" i="3"/>
  <c r="AD46" i="3"/>
  <c r="AD48" i="3"/>
  <c r="AD50" i="3"/>
  <c r="AD52" i="3"/>
  <c r="AD31" i="3"/>
  <c r="AD55" i="3"/>
  <c r="AD26" i="3"/>
  <c r="AD22" i="3"/>
  <c r="AD24" i="3"/>
  <c r="AF63" i="3" l="1"/>
  <c r="AG63" i="3" s="1"/>
  <c r="AF64" i="3"/>
  <c r="AG64" i="3" s="1"/>
  <c r="AF50" i="3"/>
  <c r="AG50" i="3" s="1"/>
  <c r="AF18" i="3"/>
  <c r="AG18" i="3" s="1"/>
  <c r="AF35" i="3"/>
  <c r="AG35" i="3" s="1"/>
  <c r="AF27" i="3"/>
  <c r="AG27" i="3" s="1"/>
  <c r="AA84" i="2"/>
  <c r="J84" i="2"/>
  <c r="B84" i="2"/>
  <c r="AA83" i="2"/>
  <c r="B83" i="2"/>
  <c r="AA80" i="2"/>
  <c r="J80" i="2"/>
  <c r="B80" i="2"/>
  <c r="AB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D65" i="2"/>
  <c r="B65" i="2"/>
  <c r="A65" i="2"/>
  <c r="AB64" i="2"/>
  <c r="Z64" i="2"/>
  <c r="Y64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D64" i="2"/>
  <c r="B64" i="2"/>
  <c r="A64" i="2"/>
  <c r="AB63" i="2"/>
  <c r="Z63" i="2"/>
  <c r="Y63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D63" i="2"/>
  <c r="B63" i="2"/>
  <c r="A63" i="2"/>
  <c r="AB62" i="2"/>
  <c r="Z62" i="2"/>
  <c r="Y62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D62" i="2"/>
  <c r="B62" i="2"/>
  <c r="A62" i="2"/>
  <c r="AB61" i="2"/>
  <c r="Z61" i="2"/>
  <c r="Y61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D61" i="2"/>
  <c r="B61" i="2"/>
  <c r="A61" i="2"/>
  <c r="AB60" i="2"/>
  <c r="Z60" i="2"/>
  <c r="Y60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AE60" i="2" s="1"/>
  <c r="F60" i="2"/>
  <c r="D60" i="2"/>
  <c r="B60" i="2"/>
  <c r="A60" i="2"/>
  <c r="AB59" i="2"/>
  <c r="Z59" i="2"/>
  <c r="Y59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AE59" i="2" s="1"/>
  <c r="F59" i="2"/>
  <c r="D59" i="2"/>
  <c r="B59" i="2"/>
  <c r="A59" i="2"/>
  <c r="AB58" i="2"/>
  <c r="Z58" i="2"/>
  <c r="Y58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D58" i="2"/>
  <c r="B58" i="2"/>
  <c r="A58" i="2"/>
  <c r="AB57" i="2"/>
  <c r="Z57" i="2"/>
  <c r="Y57" i="2"/>
  <c r="X57" i="2"/>
  <c r="W57" i="2"/>
  <c r="V57" i="2"/>
  <c r="U57" i="2"/>
  <c r="T57" i="2"/>
  <c r="S57" i="2"/>
  <c r="R57" i="2"/>
  <c r="Q57" i="2"/>
  <c r="P57" i="2"/>
  <c r="O57" i="2"/>
  <c r="N57" i="2"/>
  <c r="M57" i="2"/>
  <c r="L57" i="2"/>
  <c r="K57" i="2"/>
  <c r="J57" i="2"/>
  <c r="I57" i="2"/>
  <c r="H57" i="2"/>
  <c r="G57" i="2"/>
  <c r="AE57" i="2" s="1"/>
  <c r="F57" i="2"/>
  <c r="D57" i="2"/>
  <c r="B57" i="2"/>
  <c r="A57" i="2"/>
  <c r="AB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D56" i="2"/>
  <c r="B56" i="2"/>
  <c r="A56" i="2"/>
  <c r="Z55" i="2"/>
  <c r="Y55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D55" i="2"/>
  <c r="B55" i="2"/>
  <c r="A55" i="2"/>
  <c r="Z54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D54" i="2"/>
  <c r="B54" i="2"/>
  <c r="A54" i="2"/>
  <c r="B53" i="2"/>
  <c r="A53" i="2"/>
  <c r="AB52" i="2"/>
  <c r="Z52" i="2"/>
  <c r="Y52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D52" i="2"/>
  <c r="B52" i="2"/>
  <c r="A52" i="2"/>
  <c r="AB51" i="2"/>
  <c r="Z51" i="2"/>
  <c r="Y51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D51" i="2"/>
  <c r="B51" i="2"/>
  <c r="A51" i="2"/>
  <c r="AB50" i="2"/>
  <c r="Z50" i="2"/>
  <c r="Y50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D50" i="2"/>
  <c r="B50" i="2"/>
  <c r="A50" i="2"/>
  <c r="AB49" i="2"/>
  <c r="Z49" i="2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D49" i="2"/>
  <c r="B49" i="2"/>
  <c r="A49" i="2"/>
  <c r="AB48" i="2"/>
  <c r="Z48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AE48" i="2" s="1"/>
  <c r="J48" i="2"/>
  <c r="I48" i="2"/>
  <c r="H48" i="2"/>
  <c r="G48" i="2"/>
  <c r="F48" i="2"/>
  <c r="D48" i="2"/>
  <c r="B48" i="2"/>
  <c r="A48" i="2"/>
  <c r="AB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D47" i="2"/>
  <c r="B47" i="2"/>
  <c r="A47" i="2"/>
  <c r="AB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D46" i="2"/>
  <c r="B46" i="2"/>
  <c r="A46" i="2"/>
  <c r="AB45" i="2"/>
  <c r="Z45" i="2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D45" i="2"/>
  <c r="B45" i="2"/>
  <c r="A45" i="2"/>
  <c r="AB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AE44" i="2" s="1"/>
  <c r="F44" i="2"/>
  <c r="D44" i="2"/>
  <c r="B44" i="2"/>
  <c r="A44" i="2"/>
  <c r="AB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D43" i="2"/>
  <c r="B43" i="2"/>
  <c r="A43" i="2"/>
  <c r="AB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D42" i="2"/>
  <c r="B42" i="2"/>
  <c r="A42" i="2"/>
  <c r="AB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D41" i="2"/>
  <c r="B41" i="2"/>
  <c r="A41" i="2"/>
  <c r="B40" i="2"/>
  <c r="A40" i="2"/>
  <c r="AB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D39" i="2"/>
  <c r="B39" i="2"/>
  <c r="A39" i="2"/>
  <c r="AB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D38" i="2"/>
  <c r="B38" i="2"/>
  <c r="A38" i="2"/>
  <c r="AB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D37" i="2"/>
  <c r="B37" i="2"/>
  <c r="A37" i="2"/>
  <c r="AB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AE36" i="2" s="1"/>
  <c r="J36" i="2"/>
  <c r="I36" i="2"/>
  <c r="H36" i="2"/>
  <c r="G36" i="2"/>
  <c r="F36" i="2"/>
  <c r="D36" i="2"/>
  <c r="B36" i="2"/>
  <c r="A36" i="2"/>
  <c r="AB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D35" i="2"/>
  <c r="B35" i="2"/>
  <c r="A35" i="2"/>
  <c r="AB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D34" i="2"/>
  <c r="B34" i="2"/>
  <c r="A34" i="2"/>
  <c r="AB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D33" i="2"/>
  <c r="B33" i="2"/>
  <c r="A33" i="2"/>
  <c r="AB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D32" i="2"/>
  <c r="B32" i="2"/>
  <c r="A32" i="2"/>
  <c r="AB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D31" i="2"/>
  <c r="B31" i="2"/>
  <c r="A31" i="2"/>
  <c r="AB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D30" i="2"/>
  <c r="B30" i="2"/>
  <c r="A30" i="2"/>
  <c r="AB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D29" i="2"/>
  <c r="B29" i="2"/>
  <c r="A29" i="2"/>
  <c r="B28" i="2"/>
  <c r="A28" i="2"/>
  <c r="AB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D27" i="2"/>
  <c r="B27" i="2"/>
  <c r="A27" i="2"/>
  <c r="AB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AE26" i="2" s="1"/>
  <c r="F26" i="2"/>
  <c r="D26" i="2"/>
  <c r="B26" i="2"/>
  <c r="A26" i="2"/>
  <c r="AB25" i="2"/>
  <c r="Z25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D25" i="2"/>
  <c r="B25" i="2"/>
  <c r="A25" i="2"/>
  <c r="AB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D24" i="2"/>
  <c r="B24" i="2"/>
  <c r="A24" i="2"/>
  <c r="AB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D23" i="2"/>
  <c r="B23" i="2"/>
  <c r="A23" i="2"/>
  <c r="AB22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D22" i="2"/>
  <c r="B22" i="2"/>
  <c r="A22" i="2"/>
  <c r="AB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AE21" i="2" s="1"/>
  <c r="F21" i="2"/>
  <c r="D21" i="2"/>
  <c r="B21" i="2"/>
  <c r="A21" i="2"/>
  <c r="AB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E20" i="2" s="1"/>
  <c r="G20" i="2"/>
  <c r="F20" i="2"/>
  <c r="D20" i="2"/>
  <c r="B20" i="2"/>
  <c r="A20" i="2"/>
  <c r="AB19" i="2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D19" i="2"/>
  <c r="B19" i="2"/>
  <c r="A19" i="2"/>
  <c r="AB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D18" i="2"/>
  <c r="B18" i="2"/>
  <c r="A18" i="2"/>
  <c r="AB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D17" i="2"/>
  <c r="B17" i="2"/>
  <c r="A17" i="2"/>
  <c r="AB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D16" i="2"/>
  <c r="B16" i="2"/>
  <c r="A16" i="2"/>
  <c r="B15" i="2"/>
  <c r="A15" i="2"/>
  <c r="E12" i="2"/>
  <c r="D12" i="2"/>
  <c r="B12" i="2"/>
  <c r="A12" i="2"/>
  <c r="C10" i="2"/>
  <c r="A10" i="2"/>
  <c r="C9" i="2"/>
  <c r="A9" i="2"/>
  <c r="C7" i="2"/>
  <c r="A7" i="2"/>
  <c r="C6" i="2"/>
  <c r="A6" i="2"/>
  <c r="C5" i="2"/>
  <c r="A5" i="2"/>
  <c r="A3" i="2"/>
  <c r="A2" i="2"/>
  <c r="AE58" i="2" l="1"/>
  <c r="AD48" i="2"/>
  <c r="AD50" i="2"/>
  <c r="AD19" i="2"/>
  <c r="E25" i="2"/>
  <c r="AE37" i="2"/>
  <c r="AE61" i="2"/>
  <c r="AE46" i="2"/>
  <c r="AE52" i="2"/>
  <c r="E16" i="2"/>
  <c r="AD18" i="2"/>
  <c r="E29" i="2"/>
  <c r="AD42" i="2"/>
  <c r="AE51" i="2"/>
  <c r="AE65" i="2"/>
  <c r="AE17" i="2"/>
  <c r="AD55" i="2"/>
  <c r="AE18" i="2"/>
  <c r="AD23" i="2"/>
  <c r="AE29" i="2"/>
  <c r="E30" i="2"/>
  <c r="E41" i="2"/>
  <c r="AE42" i="2"/>
  <c r="AD47" i="2"/>
  <c r="E49" i="2"/>
  <c r="AE50" i="2"/>
  <c r="E61" i="2"/>
  <c r="AF61" i="2" s="1"/>
  <c r="AG61" i="2" s="1"/>
  <c r="E18" i="2"/>
  <c r="AE19" i="2"/>
  <c r="E31" i="2"/>
  <c r="AE38" i="2"/>
  <c r="AE41" i="2"/>
  <c r="E44" i="2"/>
  <c r="AE49" i="2"/>
  <c r="E52" i="2"/>
  <c r="AF52" i="2" s="1"/>
  <c r="AG52" i="2" s="1"/>
  <c r="E60" i="2"/>
  <c r="AF60" i="2" s="1"/>
  <c r="AG60" i="2" s="1"/>
  <c r="E19" i="2"/>
  <c r="E51" i="2"/>
  <c r="AF51" i="2" s="1"/>
  <c r="AG51" i="2" s="1"/>
  <c r="E32" i="2"/>
  <c r="AE30" i="2"/>
  <c r="E33" i="2"/>
  <c r="AE43" i="2"/>
  <c r="AE55" i="2"/>
  <c r="E63" i="2"/>
  <c r="AE20" i="2"/>
  <c r="AF20" i="2" s="1"/>
  <c r="AG20" i="2" s="1"/>
  <c r="AE31" i="2"/>
  <c r="AE22" i="2"/>
  <c r="E23" i="2"/>
  <c r="AD27" i="2"/>
  <c r="AE33" i="2"/>
  <c r="E34" i="2"/>
  <c r="AD41" i="2"/>
  <c r="E46" i="2"/>
  <c r="AF46" i="2" s="1"/>
  <c r="AG46" i="2" s="1"/>
  <c r="E55" i="2"/>
  <c r="E62" i="2"/>
  <c r="AF62" i="2" s="1"/>
  <c r="AG62" i="2" s="1"/>
  <c r="AE63" i="2"/>
  <c r="E21" i="2"/>
  <c r="E43" i="2"/>
  <c r="E22" i="2"/>
  <c r="AE23" i="2"/>
  <c r="AF23" i="2" s="1"/>
  <c r="AG23" i="2" s="1"/>
  <c r="AE32" i="2"/>
  <c r="E35" i="2"/>
  <c r="E45" i="2"/>
  <c r="AE62" i="2"/>
  <c r="E65" i="2"/>
  <c r="AD25" i="2"/>
  <c r="AD17" i="2"/>
  <c r="AE24" i="2"/>
  <c r="AE35" i="2"/>
  <c r="E36" i="2"/>
  <c r="AF36" i="2" s="1"/>
  <c r="AG36" i="2" s="1"/>
  <c r="AD43" i="2"/>
  <c r="AE45" i="2"/>
  <c r="AF45" i="2" s="1"/>
  <c r="AG45" i="2" s="1"/>
  <c r="E54" i="2"/>
  <c r="AD57" i="2"/>
  <c r="E64" i="2"/>
  <c r="E24" i="2"/>
  <c r="AE25" i="2"/>
  <c r="AF25" i="2" s="1"/>
  <c r="AG25" i="2" s="1"/>
  <c r="AE34" i="2"/>
  <c r="AF34" i="2" s="1"/>
  <c r="AG34" i="2" s="1"/>
  <c r="E37" i="2"/>
  <c r="E48" i="2"/>
  <c r="AF48" i="2" s="1"/>
  <c r="AG48" i="2" s="1"/>
  <c r="AE54" i="2"/>
  <c r="E56" i="2"/>
  <c r="AE64" i="2"/>
  <c r="E38" i="2"/>
  <c r="E47" i="2"/>
  <c r="AE56" i="2"/>
  <c r="AF56" i="2" s="1"/>
  <c r="AG56" i="2" s="1"/>
  <c r="AD16" i="2"/>
  <c r="E26" i="2"/>
  <c r="AF26" i="2" s="1"/>
  <c r="AG26" i="2" s="1"/>
  <c r="AE27" i="2"/>
  <c r="E39" i="2"/>
  <c r="AD45" i="2"/>
  <c r="AE47" i="2"/>
  <c r="AF47" i="2" s="1"/>
  <c r="AG47" i="2" s="1"/>
  <c r="E59" i="2"/>
  <c r="AF59" i="2" s="1"/>
  <c r="AG59" i="2" s="1"/>
  <c r="AF37" i="2"/>
  <c r="AG37" i="2" s="1"/>
  <c r="AE16" i="2"/>
  <c r="AF16" i="2" s="1"/>
  <c r="AG16" i="2" s="1"/>
  <c r="E17" i="2"/>
  <c r="AD21" i="2"/>
  <c r="E27" i="2"/>
  <c r="AE39" i="2"/>
  <c r="AF39" i="2" s="1"/>
  <c r="AG39" i="2" s="1"/>
  <c r="E58" i="2"/>
  <c r="AF58" i="2" s="1"/>
  <c r="AG58" i="2" s="1"/>
  <c r="AF33" i="2"/>
  <c r="AG33" i="2" s="1"/>
  <c r="AF65" i="2"/>
  <c r="AG65" i="2" s="1"/>
  <c r="AF21" i="2"/>
  <c r="AG21" i="2" s="1"/>
  <c r="AF43" i="2"/>
  <c r="AG43" i="2" s="1"/>
  <c r="AF54" i="2"/>
  <c r="AG54" i="2" s="1"/>
  <c r="AF29" i="2"/>
  <c r="AG29" i="2" s="1"/>
  <c r="AF17" i="2"/>
  <c r="AG17" i="2" s="1"/>
  <c r="AF19" i="2"/>
  <c r="AG19" i="2" s="1"/>
  <c r="AF38" i="2"/>
  <c r="AG38" i="2" s="1"/>
  <c r="AF41" i="2"/>
  <c r="AG41" i="2" s="1"/>
  <c r="AF44" i="2"/>
  <c r="AG44" i="2" s="1"/>
  <c r="AF49" i="2"/>
  <c r="AG49" i="2" s="1"/>
  <c r="AD59" i="2"/>
  <c r="AD61" i="2"/>
  <c r="AD65" i="2"/>
  <c r="E50" i="2"/>
  <c r="AF50" i="2" s="1"/>
  <c r="AG50" i="2" s="1"/>
  <c r="E57" i="2"/>
  <c r="AF57" i="2" s="1"/>
  <c r="AG57" i="2" s="1"/>
  <c r="AD30" i="2"/>
  <c r="AD32" i="2"/>
  <c r="AD34" i="2"/>
  <c r="AD36" i="2"/>
  <c r="AD38" i="2"/>
  <c r="AD44" i="2"/>
  <c r="AD46" i="2"/>
  <c r="AD52" i="2"/>
  <c r="AD63" i="2"/>
  <c r="AD49" i="2"/>
  <c r="AD51" i="2"/>
  <c r="AD56" i="2"/>
  <c r="AD58" i="2"/>
  <c r="AD60" i="2"/>
  <c r="AD62" i="2"/>
  <c r="AD64" i="2"/>
  <c r="AD54" i="2"/>
  <c r="AD20" i="2"/>
  <c r="AD22" i="2"/>
  <c r="AD24" i="2"/>
  <c r="AD26" i="2"/>
  <c r="E42" i="2"/>
  <c r="AF42" i="2" s="1"/>
  <c r="AG42" i="2" s="1"/>
  <c r="AD29" i="2"/>
  <c r="AD31" i="2"/>
  <c r="AD33" i="2"/>
  <c r="AD35" i="2"/>
  <c r="AD37" i="2"/>
  <c r="AD39" i="2"/>
  <c r="AF24" i="2" l="1"/>
  <c r="AG24" i="2" s="1"/>
  <c r="AF32" i="2"/>
  <c r="AG32" i="2" s="1"/>
  <c r="AF63" i="2"/>
  <c r="AG63" i="2" s="1"/>
  <c r="AF30" i="2"/>
  <c r="AG30" i="2" s="1"/>
  <c r="AF64" i="2"/>
  <c r="AG64" i="2" s="1"/>
  <c r="AF27" i="2"/>
  <c r="AG27" i="2" s="1"/>
  <c r="AF35" i="2"/>
  <c r="AG35" i="2" s="1"/>
  <c r="AF18" i="2"/>
  <c r="AG18" i="2" s="1"/>
  <c r="AF22" i="2"/>
  <c r="AG22" i="2" s="1"/>
  <c r="AF55" i="2"/>
  <c r="AG55" i="2" s="1"/>
  <c r="AF31" i="2"/>
  <c r="AG31" i="2" s="1"/>
  <c r="AA85" i="1"/>
  <c r="J85" i="1"/>
  <c r="B85" i="1"/>
  <c r="AA84" i="1"/>
  <c r="J84" i="1"/>
  <c r="B84" i="1"/>
  <c r="AA81" i="1"/>
  <c r="J81" i="1"/>
  <c r="B81" i="1"/>
  <c r="AB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D66" i="1"/>
  <c r="B66" i="1"/>
  <c r="A66" i="1"/>
  <c r="AB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AE65" i="1" s="1"/>
  <c r="F65" i="1"/>
  <c r="D65" i="1"/>
  <c r="B65" i="1"/>
  <c r="A65" i="1"/>
  <c r="AB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D64" i="1"/>
  <c r="B64" i="1"/>
  <c r="A64" i="1"/>
  <c r="AB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D63" i="1"/>
  <c r="B63" i="1"/>
  <c r="A63" i="1"/>
  <c r="AB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D62" i="1"/>
  <c r="B62" i="1"/>
  <c r="A62" i="1"/>
  <c r="AB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D61" i="1"/>
  <c r="B61" i="1"/>
  <c r="A61" i="1"/>
  <c r="AB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D60" i="1"/>
  <c r="B60" i="1"/>
  <c r="A60" i="1"/>
  <c r="AB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D59" i="1"/>
  <c r="B59" i="1"/>
  <c r="A59" i="1"/>
  <c r="AB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AE58" i="1" s="1"/>
  <c r="F58" i="1"/>
  <c r="D58" i="1"/>
  <c r="B58" i="1"/>
  <c r="A58" i="1"/>
  <c r="AB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D57" i="1"/>
  <c r="B57" i="1"/>
  <c r="A57" i="1"/>
  <c r="AB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D56" i="1"/>
  <c r="B56" i="1"/>
  <c r="A56" i="1"/>
  <c r="AB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D55" i="1"/>
  <c r="B55" i="1"/>
  <c r="A55" i="1"/>
  <c r="B54" i="1"/>
  <c r="A54" i="1"/>
  <c r="AB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AE53" i="1" s="1"/>
  <c r="F53" i="1"/>
  <c r="D53" i="1"/>
  <c r="B53" i="1"/>
  <c r="A53" i="1"/>
  <c r="AB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D52" i="1"/>
  <c r="B52" i="1"/>
  <c r="A52" i="1"/>
  <c r="AB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D51" i="1"/>
  <c r="B51" i="1"/>
  <c r="A51" i="1"/>
  <c r="AB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D50" i="1"/>
  <c r="B50" i="1"/>
  <c r="A50" i="1"/>
  <c r="AB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D49" i="1"/>
  <c r="B49" i="1"/>
  <c r="A49" i="1"/>
  <c r="AB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D48" i="1"/>
  <c r="B48" i="1"/>
  <c r="A48" i="1"/>
  <c r="AB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D47" i="1"/>
  <c r="B47" i="1"/>
  <c r="A47" i="1"/>
  <c r="AB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D46" i="1"/>
  <c r="B46" i="1"/>
  <c r="A46" i="1"/>
  <c r="AB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AE45" i="1" s="1"/>
  <c r="F45" i="1"/>
  <c r="D45" i="1"/>
  <c r="B45" i="1"/>
  <c r="A45" i="1"/>
  <c r="AB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E44" i="1" s="1"/>
  <c r="G44" i="1"/>
  <c r="F44" i="1"/>
  <c r="D44" i="1"/>
  <c r="B44" i="1"/>
  <c r="A44" i="1"/>
  <c r="AB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D43" i="1"/>
  <c r="B43" i="1"/>
  <c r="A43" i="1"/>
  <c r="AB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D42" i="1"/>
  <c r="B42" i="1"/>
  <c r="A42" i="1"/>
  <c r="B41" i="1"/>
  <c r="A41" i="1"/>
  <c r="AB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AE40" i="1" s="1"/>
  <c r="H40" i="1"/>
  <c r="G40" i="1"/>
  <c r="F40" i="1"/>
  <c r="D40" i="1"/>
  <c r="B40" i="1"/>
  <c r="A40" i="1"/>
  <c r="AB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E39" i="1" s="1"/>
  <c r="I39" i="1"/>
  <c r="H39" i="1"/>
  <c r="G39" i="1"/>
  <c r="F39" i="1"/>
  <c r="D39" i="1"/>
  <c r="B39" i="1"/>
  <c r="A39" i="1"/>
  <c r="AB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D38" i="1"/>
  <c r="B38" i="1"/>
  <c r="A38" i="1"/>
  <c r="AB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D37" i="1"/>
  <c r="B37" i="1"/>
  <c r="A37" i="1"/>
  <c r="AB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D36" i="1"/>
  <c r="B36" i="1"/>
  <c r="A36" i="1"/>
  <c r="AB35" i="1"/>
  <c r="AD35" i="1" s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D35" i="1"/>
  <c r="B35" i="1"/>
  <c r="A35" i="1"/>
  <c r="AB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D34" i="1"/>
  <c r="B34" i="1"/>
  <c r="A34" i="1"/>
  <c r="AB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D33" i="1"/>
  <c r="B33" i="1"/>
  <c r="A33" i="1"/>
  <c r="AB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D32" i="1"/>
  <c r="B32" i="1"/>
  <c r="A32" i="1"/>
  <c r="AB31" i="1"/>
  <c r="AD31" i="1" s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D31" i="1"/>
  <c r="B31" i="1"/>
  <c r="A31" i="1"/>
  <c r="AB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D30" i="1"/>
  <c r="B30" i="1"/>
  <c r="A30" i="1"/>
  <c r="AB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D29" i="1"/>
  <c r="B29" i="1"/>
  <c r="A29" i="1"/>
  <c r="B28" i="1"/>
  <c r="A28" i="1"/>
  <c r="AB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D27" i="1"/>
  <c r="B27" i="1"/>
  <c r="A27" i="1"/>
  <c r="AB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E26" i="1" s="1"/>
  <c r="K26" i="1"/>
  <c r="J26" i="1"/>
  <c r="I26" i="1"/>
  <c r="H26" i="1"/>
  <c r="G26" i="1"/>
  <c r="F26" i="1"/>
  <c r="D26" i="1"/>
  <c r="B26" i="1"/>
  <c r="A26" i="1"/>
  <c r="AB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D25" i="1"/>
  <c r="B25" i="1"/>
  <c r="A25" i="1"/>
  <c r="AB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 s="1"/>
  <c r="D24" i="1"/>
  <c r="B24" i="1"/>
  <c r="A24" i="1"/>
  <c r="AB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D23" i="1"/>
  <c r="B23" i="1"/>
  <c r="A23" i="1"/>
  <c r="AB22" i="1"/>
  <c r="Z22" i="1"/>
  <c r="Y22" i="1"/>
  <c r="X22" i="1"/>
  <c r="W22" i="1"/>
  <c r="V22" i="1"/>
  <c r="U22" i="1"/>
  <c r="T22" i="1"/>
  <c r="S22" i="1"/>
  <c r="R22" i="1"/>
  <c r="Q22" i="1"/>
  <c r="AE22" i="1" s="1"/>
  <c r="P22" i="1"/>
  <c r="O22" i="1"/>
  <c r="N22" i="1"/>
  <c r="M22" i="1"/>
  <c r="L22" i="1"/>
  <c r="K22" i="1"/>
  <c r="J22" i="1"/>
  <c r="I22" i="1"/>
  <c r="H22" i="1"/>
  <c r="G22" i="1"/>
  <c r="F22" i="1"/>
  <c r="D22" i="1"/>
  <c r="B22" i="1"/>
  <c r="A22" i="1"/>
  <c r="AB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D21" i="1"/>
  <c r="B21" i="1"/>
  <c r="A21" i="1"/>
  <c r="AB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D20" i="1"/>
  <c r="B20" i="1"/>
  <c r="A20" i="1"/>
  <c r="AB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D19" i="1"/>
  <c r="B19" i="1"/>
  <c r="A19" i="1"/>
  <c r="AB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AE18" i="1" s="1"/>
  <c r="F18" i="1"/>
  <c r="D18" i="1"/>
  <c r="B18" i="1"/>
  <c r="A18" i="1"/>
  <c r="AB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D17" i="1"/>
  <c r="B17" i="1"/>
  <c r="A17" i="1"/>
  <c r="AB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AE16" i="1" s="1"/>
  <c r="F16" i="1"/>
  <c r="D16" i="1"/>
  <c r="B16" i="1"/>
  <c r="A16" i="1"/>
  <c r="B15" i="1"/>
  <c r="A15" i="1"/>
  <c r="E12" i="1"/>
  <c r="D12" i="1"/>
  <c r="B12" i="1"/>
  <c r="A12" i="1"/>
  <c r="C10" i="1"/>
  <c r="A10" i="1"/>
  <c r="C9" i="1"/>
  <c r="A9" i="1"/>
  <c r="C7" i="1"/>
  <c r="A7" i="1"/>
  <c r="C6" i="1"/>
  <c r="A6" i="1"/>
  <c r="C5" i="1"/>
  <c r="A5" i="1"/>
  <c r="A3" i="1"/>
  <c r="A2" i="1"/>
  <c r="AE17" i="1" l="1"/>
  <c r="E62" i="1"/>
  <c r="E20" i="1"/>
  <c r="AE63" i="1"/>
  <c r="AE66" i="1"/>
  <c r="E32" i="1"/>
  <c r="AE35" i="1"/>
  <c r="E64" i="1"/>
  <c r="AE20" i="1"/>
  <c r="E22" i="1"/>
  <c r="E56" i="1"/>
  <c r="E60" i="1"/>
  <c r="AE56" i="1"/>
  <c r="AE24" i="1"/>
  <c r="AF24" i="1" s="1"/>
  <c r="AG24" i="1" s="1"/>
  <c r="AD58" i="1"/>
  <c r="E66" i="1"/>
  <c r="E16" i="1"/>
  <c r="E17" i="1"/>
  <c r="E18" i="1"/>
  <c r="E61" i="1"/>
  <c r="AF61" i="1" s="1"/>
  <c r="AG61" i="1" s="1"/>
  <c r="AF20" i="1"/>
  <c r="AG20" i="1" s="1"/>
  <c r="AD24" i="1"/>
  <c r="E29" i="1"/>
  <c r="AE30" i="1"/>
  <c r="E42" i="1"/>
  <c r="AE43" i="1"/>
  <c r="E55" i="1"/>
  <c r="AE61" i="1"/>
  <c r="AE62" i="1"/>
  <c r="AF62" i="1" s="1"/>
  <c r="AG62" i="1" s="1"/>
  <c r="AD18" i="1"/>
  <c r="AE23" i="1"/>
  <c r="AD30" i="1"/>
  <c r="E34" i="1"/>
  <c r="AE37" i="1"/>
  <c r="E43" i="1"/>
  <c r="E45" i="1"/>
  <c r="AE55" i="1"/>
  <c r="AD62" i="1"/>
  <c r="E25" i="1"/>
  <c r="E31" i="1"/>
  <c r="AE32" i="1"/>
  <c r="AD37" i="1"/>
  <c r="AF45" i="1"/>
  <c r="AG45" i="1" s="1"/>
  <c r="AD56" i="1"/>
  <c r="E63" i="1"/>
  <c r="E19" i="1"/>
  <c r="AE26" i="1"/>
  <c r="AF26" i="1" s="1"/>
  <c r="AG26" i="1" s="1"/>
  <c r="AD32" i="1"/>
  <c r="E36" i="1"/>
  <c r="AE39" i="1"/>
  <c r="AF39" i="1" s="1"/>
  <c r="AG39" i="1" s="1"/>
  <c r="AD39" i="1"/>
  <c r="AD45" i="1"/>
  <c r="E47" i="1"/>
  <c r="AE64" i="1"/>
  <c r="AF64" i="1" s="1"/>
  <c r="AG64" i="1" s="1"/>
  <c r="AD26" i="1"/>
  <c r="E33" i="1"/>
  <c r="AE34" i="1"/>
  <c r="E46" i="1"/>
  <c r="AE47" i="1"/>
  <c r="E57" i="1"/>
  <c r="AD64" i="1"/>
  <c r="AD20" i="1"/>
  <c r="AE25" i="1"/>
  <c r="E27" i="1"/>
  <c r="AE29" i="1"/>
  <c r="AD29" i="1"/>
  <c r="AD34" i="1"/>
  <c r="E38" i="1"/>
  <c r="AE42" i="1"/>
  <c r="AF42" i="1" s="1"/>
  <c r="AG42" i="1" s="1"/>
  <c r="AD47" i="1"/>
  <c r="AE48" i="1"/>
  <c r="AF48" i="1" s="1"/>
  <c r="AG48" i="1" s="1"/>
  <c r="E49" i="1"/>
  <c r="AF49" i="1" s="1"/>
  <c r="AG49" i="1" s="1"/>
  <c r="AE57" i="1"/>
  <c r="E58" i="1"/>
  <c r="AF58" i="1" s="1"/>
  <c r="AG58" i="1" s="1"/>
  <c r="E65" i="1"/>
  <c r="AF18" i="1"/>
  <c r="AG18" i="1" s="1"/>
  <c r="AE19" i="1"/>
  <c r="E35" i="1"/>
  <c r="AF35" i="1" s="1"/>
  <c r="AG35" i="1" s="1"/>
  <c r="AE36" i="1"/>
  <c r="E48" i="1"/>
  <c r="AE49" i="1"/>
  <c r="E50" i="1"/>
  <c r="AF66" i="1"/>
  <c r="AG66" i="1" s="1"/>
  <c r="AF16" i="1"/>
  <c r="AG16" i="1" s="1"/>
  <c r="E21" i="1"/>
  <c r="AE31" i="1"/>
  <c r="AD36" i="1"/>
  <c r="E40" i="1"/>
  <c r="AF40" i="1" s="1"/>
  <c r="AG40" i="1" s="1"/>
  <c r="AE44" i="1"/>
  <c r="AD49" i="1"/>
  <c r="AE50" i="1"/>
  <c r="E51" i="1"/>
  <c r="AD66" i="1"/>
  <c r="AF22" i="1"/>
  <c r="AG22" i="1" s="1"/>
  <c r="AE27" i="1"/>
  <c r="E37" i="1"/>
  <c r="AE38" i="1"/>
  <c r="AD50" i="1"/>
  <c r="AE51" i="1"/>
  <c r="AF51" i="1" s="1"/>
  <c r="AG51" i="1" s="1"/>
  <c r="E52" i="1"/>
  <c r="E59" i="1"/>
  <c r="AD16" i="1"/>
  <c r="AD22" i="1"/>
  <c r="E30" i="1"/>
  <c r="AE33" i="1"/>
  <c r="AF33" i="1" s="1"/>
  <c r="AG33" i="1" s="1"/>
  <c r="AD33" i="1"/>
  <c r="AD38" i="1"/>
  <c r="AE46" i="1"/>
  <c r="AF46" i="1" s="1"/>
  <c r="AG46" i="1" s="1"/>
  <c r="AD51" i="1"/>
  <c r="AE52" i="1"/>
  <c r="E53" i="1"/>
  <c r="AF53" i="1" s="1"/>
  <c r="AG53" i="1" s="1"/>
  <c r="AE59" i="1"/>
  <c r="AE60" i="1"/>
  <c r="AF60" i="1" s="1"/>
  <c r="AG60" i="1" s="1"/>
  <c r="AD53" i="1"/>
  <c r="AE21" i="1"/>
  <c r="E23" i="1"/>
  <c r="AD60" i="1"/>
  <c r="AF32" i="1"/>
  <c r="AG32" i="1" s="1"/>
  <c r="AF63" i="1"/>
  <c r="AG63" i="1" s="1"/>
  <c r="AF34" i="1"/>
  <c r="AG34" i="1" s="1"/>
  <c r="AF47" i="1"/>
  <c r="AG47" i="1" s="1"/>
  <c r="AF19" i="1"/>
  <c r="AG19" i="1" s="1"/>
  <c r="AF25" i="1"/>
  <c r="AG25" i="1" s="1"/>
  <c r="AF65" i="1"/>
  <c r="AG65" i="1" s="1"/>
  <c r="AF31" i="1"/>
  <c r="AG31" i="1" s="1"/>
  <c r="AF44" i="1"/>
  <c r="AG44" i="1" s="1"/>
  <c r="AF50" i="1"/>
  <c r="AG50" i="1" s="1"/>
  <c r="AF29" i="1"/>
  <c r="AG29" i="1" s="1"/>
  <c r="AF27" i="1"/>
  <c r="AG27" i="1" s="1"/>
  <c r="AF38" i="1"/>
  <c r="AG38" i="1" s="1"/>
  <c r="AF17" i="1"/>
  <c r="AG17" i="1" s="1"/>
  <c r="AF21" i="1"/>
  <c r="AG21" i="1" s="1"/>
  <c r="AF55" i="1"/>
  <c r="AG55" i="1" s="1"/>
  <c r="AD42" i="1"/>
  <c r="AD44" i="1"/>
  <c r="AD46" i="1"/>
  <c r="AD48" i="1"/>
  <c r="AD52" i="1"/>
  <c r="AD17" i="1"/>
  <c r="AD19" i="1"/>
  <c r="AD21" i="1"/>
  <c r="AD23" i="1"/>
  <c r="AD25" i="1"/>
  <c r="AD27" i="1"/>
  <c r="AD55" i="1"/>
  <c r="AD57" i="1"/>
  <c r="AD59" i="1"/>
  <c r="AD61" i="1"/>
  <c r="AD63" i="1"/>
  <c r="AD65" i="1"/>
  <c r="AD40" i="1"/>
  <c r="AD43" i="1"/>
  <c r="AF43" i="1" l="1"/>
  <c r="AG43" i="1" s="1"/>
  <c r="AF36" i="1"/>
  <c r="AG36" i="1" s="1"/>
  <c r="AF59" i="1"/>
  <c r="AG59" i="1" s="1"/>
  <c r="AF56" i="1"/>
  <c r="AG56" i="1" s="1"/>
  <c r="AF37" i="1"/>
  <c r="AG37" i="1" s="1"/>
  <c r="AF30" i="1"/>
  <c r="AG30" i="1" s="1"/>
  <c r="AF52" i="1"/>
  <c r="AG52" i="1" s="1"/>
  <c r="AF23" i="1"/>
  <c r="AG23" i="1" s="1"/>
  <c r="AF57" i="1"/>
  <c r="AG57" i="1" s="1"/>
</calcChain>
</file>

<file path=xl/sharedStrings.xml><?xml version="1.0" encoding="utf-8"?>
<sst xmlns="http://schemas.openxmlformats.org/spreadsheetml/2006/main" count="414" uniqueCount="22">
  <si>
    <t>CRONOGRAMA MENSUAL CORRESPONDIENTE A:</t>
  </si>
  <si>
    <t>NOVIEMBRE 2025</t>
  </si>
  <si>
    <t>Avance</t>
  </si>
  <si>
    <t>Acumulado</t>
  </si>
  <si>
    <t xml:space="preserve">% Avance </t>
  </si>
  <si>
    <t>% Pendiente</t>
  </si>
  <si>
    <t>Observaciones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</si>
  <si>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</si>
  <si>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</si>
  <si>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</si>
  <si>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</si>
  <si>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</si>
  <si>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</si>
  <si>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</si>
  <si>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</si>
  <si>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</si>
  <si>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</si>
  <si>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</si>
  <si>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</si>
  <si>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</t>
  </si>
  <si>
    <t>R</t>
  </si>
  <si>
    <t>N/D = No  Determinado -  N/C = No Cuantificable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</si>
</sst>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7"/>
      <name val="Calibri"/>
      <family val="2"/>
      <scheme val="minor"/>
    </font>
    <font>
      <sz val="7"/>
      <name val="Calibri"/>
      <family val="2"/>
      <scheme val="minor"/>
    </font>
    <font>
      <i/>
      <sz val="10"/>
      <name val="Arial"/>
      <family val="2"/>
    </font>
    <font>
      <sz val="7"/>
      <color rgb="FFFF0000"/>
      <name val="Arial"/>
      <family val="2"/>
    </font>
    <font>
      <sz val="7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indexed="64"/>
      </left>
      <right style="thin">
        <color theme="0" tint="-0.14993743705557422"/>
      </right>
      <top style="thin">
        <color theme="0" tint="-0.14993743705557422"/>
      </top>
      <bottom style="thin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3743705557422"/>
      </left>
      <right style="thin">
        <color indexed="64"/>
      </right>
      <top style="thin">
        <color theme="0" tint="-0.14993743705557422"/>
      </top>
      <bottom style="thin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3743705557422"/>
      </right>
      <top/>
      <bottom/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/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49" fontId="4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2" borderId="5" xfId="0" applyFont="1" applyFill="1" applyBorder="1" applyAlignment="1">
      <alignment horizontal="center"/>
    </xf>
    <xf numFmtId="49" fontId="3" fillId="2" borderId="0" xfId="0" applyNumberFormat="1" applyFont="1" applyFill="1" applyAlignment="1">
      <alignment horizontal="left"/>
    </xf>
    <xf numFmtId="0" fontId="3" fillId="2" borderId="6" xfId="0" applyFont="1" applyFill="1" applyBorder="1" applyAlignment="1">
      <alignment horizontal="right"/>
    </xf>
    <xf numFmtId="0" fontId="3" fillId="2" borderId="7" xfId="0" applyFont="1" applyFill="1" applyBorder="1" applyAlignment="1">
      <alignment horizontal="right"/>
    </xf>
    <xf numFmtId="49" fontId="3" fillId="2" borderId="7" xfId="0" applyNumberFormat="1" applyFont="1" applyFill="1" applyBorder="1" applyAlignment="1">
      <alignment horizontal="left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" fillId="0" borderId="9" xfId="0" applyFont="1" applyBorder="1"/>
    <xf numFmtId="0" fontId="5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7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center" vertical="center" wrapText="1"/>
    </xf>
    <xf numFmtId="1" fontId="7" fillId="0" borderId="22" xfId="0" applyNumberFormat="1" applyFont="1" applyBorder="1" applyAlignment="1">
      <alignment horizontal="center" vertical="center" wrapText="1"/>
    </xf>
    <xf numFmtId="1" fontId="7" fillId="5" borderId="22" xfId="0" applyNumberFormat="1" applyFont="1" applyFill="1" applyBorder="1" applyAlignment="1">
      <alignment horizontal="center" vertical="center" wrapText="1"/>
    </xf>
    <xf numFmtId="1" fontId="7" fillId="6" borderId="22" xfId="0" applyNumberFormat="1" applyFont="1" applyFill="1" applyBorder="1" applyAlignment="1">
      <alignment horizontal="center" vertical="center" wrapText="1"/>
    </xf>
    <xf numFmtId="1" fontId="7" fillId="2" borderId="22" xfId="0" applyNumberFormat="1" applyFont="1" applyFill="1" applyBorder="1" applyAlignment="1">
      <alignment horizontal="center" vertical="center" wrapText="1"/>
    </xf>
    <xf numFmtId="1" fontId="8" fillId="0" borderId="22" xfId="0" applyNumberFormat="1" applyFont="1" applyBorder="1" applyAlignment="1">
      <alignment horizontal="center" vertical="center" wrapText="1"/>
    </xf>
    <xf numFmtId="9" fontId="8" fillId="0" borderId="22" xfId="0" applyNumberFormat="1" applyFont="1" applyBorder="1" applyAlignment="1">
      <alignment horizontal="center" vertical="center" wrapText="1"/>
    </xf>
    <xf numFmtId="0" fontId="7" fillId="0" borderId="22" xfId="0" applyFont="1" applyBorder="1" applyAlignment="1">
      <alignment horizontal="justify" vertical="center" wrapText="1"/>
    </xf>
    <xf numFmtId="0" fontId="7" fillId="0" borderId="23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1" fontId="5" fillId="4" borderId="0" xfId="0" applyNumberFormat="1" applyFont="1" applyFill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1" fontId="6" fillId="0" borderId="16" xfId="0" applyNumberFormat="1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1" fontId="7" fillId="6" borderId="25" xfId="0" applyNumberFormat="1" applyFont="1" applyFill="1" applyBorder="1" applyAlignment="1">
      <alignment horizontal="center" vertical="center" wrapText="1"/>
    </xf>
    <xf numFmtId="1" fontId="7" fillId="2" borderId="25" xfId="0" applyNumberFormat="1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justify" vertical="center" wrapText="1"/>
    </xf>
    <xf numFmtId="0" fontId="7" fillId="0" borderId="26" xfId="0" applyFont="1" applyBorder="1" applyAlignment="1">
      <alignment horizontal="justify" vertical="center" wrapText="1"/>
    </xf>
    <xf numFmtId="0" fontId="5" fillId="4" borderId="27" xfId="0" applyFont="1" applyFill="1" applyBorder="1" applyAlignment="1">
      <alignment horizontal="center" vertical="center"/>
    </xf>
    <xf numFmtId="0" fontId="9" fillId="4" borderId="28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center" vertical="center" wrapText="1"/>
    </xf>
    <xf numFmtId="1" fontId="5" fillId="4" borderId="28" xfId="0" applyNumberFormat="1" applyFont="1" applyFill="1" applyBorder="1" applyAlignment="1">
      <alignment horizontal="center" vertical="center" wrapText="1"/>
    </xf>
    <xf numFmtId="1" fontId="5" fillId="2" borderId="28" xfId="0" applyNumberFormat="1" applyFont="1" applyFill="1" applyBorder="1" applyAlignment="1">
      <alignment horizontal="center" vertical="center" wrapText="1"/>
    </xf>
    <xf numFmtId="1" fontId="6" fillId="0" borderId="28" xfId="0" applyNumberFormat="1" applyFont="1" applyBorder="1" applyAlignment="1">
      <alignment horizontal="center" vertical="center" wrapText="1"/>
    </xf>
    <xf numFmtId="1" fontId="6" fillId="0" borderId="29" xfId="0" applyNumberFormat="1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center" vertical="center" wrapText="1"/>
    </xf>
    <xf numFmtId="1" fontId="7" fillId="6" borderId="28" xfId="0" applyNumberFormat="1" applyFont="1" applyFill="1" applyBorder="1" applyAlignment="1">
      <alignment horizontal="center" vertical="center" wrapText="1"/>
    </xf>
    <xf numFmtId="1" fontId="7" fillId="0" borderId="28" xfId="0" applyNumberFormat="1" applyFont="1" applyBorder="1" applyAlignment="1">
      <alignment horizontal="center" vertical="center" wrapText="1"/>
    </xf>
    <xf numFmtId="0" fontId="7" fillId="0" borderId="28" xfId="0" applyFont="1" applyBorder="1" applyAlignment="1">
      <alignment horizontal="justify" vertical="center" wrapText="1"/>
    </xf>
    <xf numFmtId="0" fontId="7" fillId="0" borderId="29" xfId="0" applyFont="1" applyBorder="1" applyAlignment="1">
      <alignment horizontal="justify" vertical="center" wrapText="1"/>
    </xf>
    <xf numFmtId="1" fontId="7" fillId="2" borderId="28" xfId="0" applyNumberFormat="1" applyFont="1" applyFill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1" fontId="5" fillId="0" borderId="30" xfId="0" applyNumberFormat="1" applyFont="1" applyBorder="1" applyAlignment="1">
      <alignment horizontal="center" vertical="center" wrapText="1"/>
    </xf>
    <xf numFmtId="1" fontId="5" fillId="0" borderId="31" xfId="0" applyNumberFormat="1" applyFont="1" applyBorder="1" applyAlignment="1">
      <alignment horizontal="center" vertical="center" wrapText="1"/>
    </xf>
    <xf numFmtId="1" fontId="5" fillId="0" borderId="32" xfId="0" applyNumberFormat="1" applyFont="1" applyBorder="1" applyAlignment="1">
      <alignment horizontal="center" vertical="center" wrapText="1"/>
    </xf>
    <xf numFmtId="1" fontId="6" fillId="0" borderId="30" xfId="0" applyNumberFormat="1" applyFont="1" applyBorder="1" applyAlignment="1">
      <alignment horizontal="center" vertical="center" wrapText="1"/>
    </xf>
    <xf numFmtId="1" fontId="6" fillId="0" borderId="31" xfId="0" applyNumberFormat="1" applyFont="1" applyBorder="1" applyAlignment="1">
      <alignment horizontal="center" vertical="center" wrapText="1"/>
    </xf>
    <xf numFmtId="1" fontId="6" fillId="0" borderId="33" xfId="0" applyNumberFormat="1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1" fontId="7" fillId="0" borderId="35" xfId="0" applyNumberFormat="1" applyFont="1" applyBorder="1" applyAlignment="1">
      <alignment horizontal="center" vertical="center" wrapText="1"/>
    </xf>
    <xf numFmtId="1" fontId="7" fillId="2" borderId="36" xfId="0" applyNumberFormat="1" applyFont="1" applyFill="1" applyBorder="1" applyAlignment="1">
      <alignment horizontal="center" vertical="center" wrapText="1"/>
    </xf>
    <xf numFmtId="1" fontId="7" fillId="0" borderId="36" xfId="0" applyNumberFormat="1" applyFont="1" applyBorder="1" applyAlignment="1">
      <alignment horizontal="center" vertical="center" wrapText="1"/>
    </xf>
    <xf numFmtId="1" fontId="7" fillId="6" borderId="35" xfId="0" applyNumberFormat="1" applyFont="1" applyFill="1" applyBorder="1" applyAlignment="1">
      <alignment horizontal="center" vertical="center" wrapText="1"/>
    </xf>
    <xf numFmtId="1" fontId="7" fillId="2" borderId="35" xfId="0" applyNumberFormat="1" applyFont="1" applyFill="1" applyBorder="1" applyAlignment="1">
      <alignment horizontal="center" vertical="center" wrapText="1"/>
    </xf>
    <xf numFmtId="1" fontId="8" fillId="0" borderId="37" xfId="0" applyNumberFormat="1" applyFont="1" applyBorder="1" applyAlignment="1">
      <alignment horizontal="center" vertical="center" wrapText="1"/>
    </xf>
    <xf numFmtId="1" fontId="8" fillId="0" borderId="36" xfId="0" applyNumberFormat="1" applyFont="1" applyBorder="1" applyAlignment="1">
      <alignment horizontal="center" vertical="center" wrapText="1"/>
    </xf>
    <xf numFmtId="9" fontId="8" fillId="0" borderId="36" xfId="0" applyNumberFormat="1" applyFont="1" applyBorder="1" applyAlignment="1">
      <alignment horizontal="center" vertical="center" wrapText="1"/>
    </xf>
    <xf numFmtId="0" fontId="7" fillId="0" borderId="35" xfId="0" applyFont="1" applyBorder="1" applyAlignment="1">
      <alignment horizontal="justify" vertical="center" wrapText="1"/>
    </xf>
    <xf numFmtId="0" fontId="7" fillId="0" borderId="38" xfId="0" applyFont="1" applyBorder="1" applyAlignment="1">
      <alignment horizontal="justify" vertical="center" wrapText="1"/>
    </xf>
    <xf numFmtId="0" fontId="7" fillId="0" borderId="39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1" fontId="7" fillId="0" borderId="39" xfId="0" applyNumberFormat="1" applyFont="1" applyBorder="1" applyAlignment="1">
      <alignment horizontal="center" vertical="center" wrapText="1"/>
    </xf>
    <xf numFmtId="1" fontId="8" fillId="0" borderId="39" xfId="0" applyNumberFormat="1" applyFont="1" applyBorder="1" applyAlignment="1">
      <alignment horizontal="center" vertical="center" wrapText="1"/>
    </xf>
    <xf numFmtId="9" fontId="8" fillId="0" borderId="39" xfId="0" applyNumberFormat="1" applyFont="1" applyBorder="1" applyAlignment="1">
      <alignment horizontal="center" vertical="center" wrapText="1"/>
    </xf>
    <xf numFmtId="0" fontId="7" fillId="0" borderId="39" xfId="0" applyFont="1" applyBorder="1" applyAlignment="1">
      <alignment horizontal="justify" vertical="center" wrapText="1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justify" vertical="top" wrapText="1"/>
    </xf>
    <xf numFmtId="0" fontId="8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0" xfId="0" applyFont="1"/>
    <xf numFmtId="0" fontId="11" fillId="0" borderId="20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6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" fontId="7" fillId="0" borderId="22" xfId="0" applyNumberFormat="1" applyFont="1" applyFill="1" applyBorder="1" applyAlignment="1">
      <alignment horizontal="center" vertical="center" wrapText="1"/>
    </xf>
    <xf numFmtId="1" fontId="7" fillId="5" borderId="25" xfId="0" applyNumberFormat="1" applyFont="1" applyFill="1" applyBorder="1" applyAlignment="1">
      <alignment horizontal="center" vertical="center" wrapText="1"/>
    </xf>
    <xf numFmtId="1" fontId="12" fillId="0" borderId="28" xfId="0" applyNumberFormat="1" applyFont="1" applyFill="1" applyBorder="1" applyAlignment="1">
      <alignment horizontal="center" vertical="center" wrapText="1"/>
    </xf>
    <xf numFmtId="1" fontId="13" fillId="5" borderId="22" xfId="0" applyNumberFormat="1" applyFont="1" applyFill="1" applyBorder="1" applyAlignment="1">
      <alignment horizontal="center" vertical="center" wrapText="1"/>
    </xf>
    <xf numFmtId="0" fontId="10" fillId="0" borderId="25" xfId="0" applyFont="1" applyBorder="1" applyAlignment="1">
      <alignment horizontal="left" vertical="center" wrapText="1"/>
    </xf>
    <xf numFmtId="0" fontId="9" fillId="4" borderId="28" xfId="0" applyFont="1" applyFill="1" applyBorder="1" applyAlignment="1">
      <alignment horizontal="left" vertical="center" wrapText="1"/>
    </xf>
    <xf numFmtId="0" fontId="10" fillId="0" borderId="35" xfId="0" applyFont="1" applyBorder="1" applyAlignment="1">
      <alignment horizontal="left" vertical="center" wrapText="1"/>
    </xf>
    <xf numFmtId="0" fontId="10" fillId="0" borderId="22" xfId="0" applyFont="1" applyBorder="1" applyAlignment="1">
      <alignment vertical="center" wrapText="1"/>
    </xf>
    <xf numFmtId="0" fontId="10" fillId="0" borderId="25" xfId="0" applyFont="1" applyBorder="1" applyAlignment="1">
      <alignment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7" fillId="0" borderId="21" xfId="0" applyFont="1" applyBorder="1" applyAlignment="1">
      <alignment horizontal="left" vertical="center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left" vertical="center" wrapText="1"/>
    </xf>
    <xf numFmtId="1" fontId="5" fillId="0" borderId="40" xfId="0" applyNumberFormat="1" applyFont="1" applyBorder="1" applyAlignment="1">
      <alignment horizontal="center" vertical="center" wrapText="1"/>
    </xf>
    <xf numFmtId="1" fontId="5" fillId="2" borderId="41" xfId="0" applyNumberFormat="1" applyFont="1" applyFill="1" applyBorder="1" applyAlignment="1">
      <alignment horizontal="center" vertical="center" wrapText="1"/>
    </xf>
    <xf numFmtId="1" fontId="5" fillId="2" borderId="0" xfId="0" applyNumberFormat="1" applyFont="1" applyFill="1" applyBorder="1" applyAlignment="1">
      <alignment horizontal="center" vertical="center" wrapText="1"/>
    </xf>
    <xf numFmtId="1" fontId="5" fillId="2" borderId="42" xfId="0" applyNumberFormat="1" applyFont="1" applyFill="1" applyBorder="1" applyAlignment="1">
      <alignment horizontal="center" vertical="center" wrapText="1"/>
    </xf>
    <xf numFmtId="1" fontId="5" fillId="0" borderId="41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vertical="center" wrapText="1"/>
    </xf>
    <xf numFmtId="1" fontId="5" fillId="0" borderId="4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10" Type="http://schemas.openxmlformats.org/officeDocument/2006/relationships/externalLink" Target="externalLinks/externalLink1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86</xdr:row>
      <xdr:rowOff>0</xdr:rowOff>
    </xdr:from>
    <xdr:to>
      <xdr:col>10</xdr:col>
      <xdr:colOff>295275</xdr:colOff>
      <xdr:row>86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>
          <a:spLocks noChangeArrowheads="1"/>
        </xdr:cNvSpPr>
      </xdr:nvSpPr>
      <xdr:spPr bwMode="auto">
        <a:xfrm>
          <a:off x="6886575" y="114966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LIC. RAMÓN AMADOR CASTILLO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JEFE DE DEPARTAMENTO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>
          <a:spLocks noChangeArrowheads="1"/>
        </xdr:cNvSpPr>
      </xdr:nvSpPr>
      <xdr:spPr bwMode="auto">
        <a:xfrm>
          <a:off x="57150" y="68770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>
          <a:spLocks noChangeArrowheads="1"/>
        </xdr:cNvSpPr>
      </xdr:nvSpPr>
      <xdr:spPr bwMode="auto">
        <a:xfrm>
          <a:off x="1809750" y="6877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>
          <a:spLocks noChangeArrowheads="1"/>
        </xdr:cNvSpPr>
      </xdr:nvSpPr>
      <xdr:spPr bwMode="auto">
        <a:xfrm>
          <a:off x="3533775" y="6877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>
          <a:spLocks noChangeArrowheads="1"/>
        </xdr:cNvSpPr>
      </xdr:nvSpPr>
      <xdr:spPr bwMode="auto">
        <a:xfrm>
          <a:off x="5019675" y="6877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30</xdr:col>
      <xdr:colOff>28575</xdr:colOff>
      <xdr:row>42</xdr:row>
      <xdr:rowOff>0</xdr:rowOff>
    </xdr:from>
    <xdr:to>
      <xdr:col>30</xdr:col>
      <xdr:colOff>371475</xdr:colOff>
      <xdr:row>42</xdr:row>
      <xdr:rowOff>0</xdr:rowOff>
    </xdr:to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 txBox="1">
          <a:spLocks noChangeArrowheads="1"/>
        </xdr:cNvSpPr>
      </xdr:nvSpPr>
      <xdr:spPr bwMode="auto">
        <a:xfrm>
          <a:off x="14239875" y="6877050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( 14 )</a:t>
          </a:r>
        </a:p>
      </xdr:txBody>
    </xdr:sp>
    <xdr:clientData/>
  </xdr:twoCellAnchor>
  <xdr:twoCellAnchor>
    <xdr:from>
      <xdr:col>33</xdr:col>
      <xdr:colOff>161925</xdr:colOff>
      <xdr:row>42</xdr:row>
      <xdr:rowOff>0</xdr:rowOff>
    </xdr:from>
    <xdr:to>
      <xdr:col>33</xdr:col>
      <xdr:colOff>609600</xdr:colOff>
      <xdr:row>42</xdr:row>
      <xdr:rowOff>0</xdr:rowOff>
    </xdr:to>
    <xdr:sp macro="" textlink="">
      <xdr:nvSpPr>
        <xdr:cNvPr id="8" name="Text Box 19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 txBox="1">
          <a:spLocks noChangeArrowheads="1"/>
        </xdr:cNvSpPr>
      </xdr:nvSpPr>
      <xdr:spPr bwMode="auto">
        <a:xfrm>
          <a:off x="15735300" y="6877050"/>
          <a:ext cx="3143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(17 )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" name="Text Box 24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 txBox="1">
          <a:spLocks noChangeArrowheads="1"/>
        </xdr:cNvSpPr>
      </xdr:nvSpPr>
      <xdr:spPr bwMode="auto">
        <a:xfrm>
          <a:off x="6924675" y="6877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10" name="Text Box 26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 txBox="1">
          <a:spLocks noChangeArrowheads="1"/>
        </xdr:cNvSpPr>
      </xdr:nvSpPr>
      <xdr:spPr bwMode="auto">
        <a:xfrm>
          <a:off x="7686675" y="6877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" name="Text Box 27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 txBox="1">
          <a:spLocks noChangeArrowheads="1"/>
        </xdr:cNvSpPr>
      </xdr:nvSpPr>
      <xdr:spPr bwMode="auto">
        <a:xfrm>
          <a:off x="8067675" y="6877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2" name="Text Box 28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 txBox="1">
          <a:spLocks noChangeArrowheads="1"/>
        </xdr:cNvSpPr>
      </xdr:nvSpPr>
      <xdr:spPr bwMode="auto">
        <a:xfrm>
          <a:off x="8458200" y="6877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3" name="Text Box 29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 txBox="1">
          <a:spLocks noChangeArrowheads="1"/>
        </xdr:cNvSpPr>
      </xdr:nvSpPr>
      <xdr:spPr bwMode="auto">
        <a:xfrm>
          <a:off x="8829675" y="6877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4" name="Text Box 3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 txBox="1">
          <a:spLocks noChangeArrowheads="1"/>
        </xdr:cNvSpPr>
      </xdr:nvSpPr>
      <xdr:spPr bwMode="auto">
        <a:xfrm>
          <a:off x="10734675" y="6877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5" name="Text Box 3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 txBox="1">
          <a:spLocks noChangeArrowheads="1"/>
        </xdr:cNvSpPr>
      </xdr:nvSpPr>
      <xdr:spPr bwMode="auto">
        <a:xfrm>
          <a:off x="11115675" y="6877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6" name="Text Box 3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 txBox="1">
          <a:spLocks noChangeArrowheads="1"/>
        </xdr:cNvSpPr>
      </xdr:nvSpPr>
      <xdr:spPr bwMode="auto">
        <a:xfrm>
          <a:off x="11506200" y="6877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7" name="Text Box 3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 txBox="1">
          <a:spLocks noChangeArrowheads="1"/>
        </xdr:cNvSpPr>
      </xdr:nvSpPr>
      <xdr:spPr bwMode="auto">
        <a:xfrm>
          <a:off x="11877675" y="6877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8" name="Text Box 3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 txBox="1">
          <a:spLocks noChangeArrowheads="1"/>
        </xdr:cNvSpPr>
      </xdr:nvSpPr>
      <xdr:spPr bwMode="auto">
        <a:xfrm>
          <a:off x="12258675" y="6877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9" name="Text Box 3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 txBox="1">
          <a:spLocks noChangeArrowheads="1"/>
        </xdr:cNvSpPr>
      </xdr:nvSpPr>
      <xdr:spPr bwMode="auto">
        <a:xfrm>
          <a:off x="12639675" y="6877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 txBox="1">
          <a:spLocks noChangeArrowheads="1"/>
        </xdr:cNvSpPr>
      </xdr:nvSpPr>
      <xdr:spPr bwMode="auto">
        <a:xfrm>
          <a:off x="57150" y="63817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39</xdr:row>
      <xdr:rowOff>0</xdr:rowOff>
    </xdr:from>
    <xdr:to>
      <xdr:col>1</xdr:col>
      <xdr:colOff>1514475</xdr:colOff>
      <xdr:row>39</xdr:row>
      <xdr:rowOff>0</xdr:rowOff>
    </xdr:to>
    <xdr:sp macro="" textlink="">
      <xdr:nvSpPr>
        <xdr:cNvPr id="21" name="Text Box 4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 txBox="1">
          <a:spLocks noChangeArrowheads="1"/>
        </xdr:cNvSpPr>
      </xdr:nvSpPr>
      <xdr:spPr bwMode="auto">
        <a:xfrm>
          <a:off x="1809750" y="638175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1</xdr:col>
      <xdr:colOff>1362075</xdr:colOff>
      <xdr:row>36</xdr:row>
      <xdr:rowOff>0</xdr:rowOff>
    </xdr:from>
    <xdr:to>
      <xdr:col>1</xdr:col>
      <xdr:colOff>1514475</xdr:colOff>
      <xdr:row>36</xdr:row>
      <xdr:rowOff>0</xdr:rowOff>
    </xdr:to>
    <xdr:sp macro="" textlink="">
      <xdr:nvSpPr>
        <xdr:cNvPr id="22" name="Text Box 6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 txBox="1">
          <a:spLocks noChangeArrowheads="1"/>
        </xdr:cNvSpPr>
      </xdr:nvSpPr>
      <xdr:spPr bwMode="auto">
        <a:xfrm>
          <a:off x="1809750" y="638175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3" name="Text Box 7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 txBox="1">
          <a:spLocks noChangeArrowheads="1"/>
        </xdr:cNvSpPr>
      </xdr:nvSpPr>
      <xdr:spPr bwMode="auto">
        <a:xfrm>
          <a:off x="3533775" y="63817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 txBox="1">
          <a:spLocks noChangeArrowheads="1"/>
        </xdr:cNvSpPr>
      </xdr:nvSpPr>
      <xdr:spPr bwMode="auto">
        <a:xfrm>
          <a:off x="4295775" y="63817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5" name="Text Box 11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 txBox="1">
          <a:spLocks noChangeArrowheads="1"/>
        </xdr:cNvSpPr>
      </xdr:nvSpPr>
      <xdr:spPr bwMode="auto">
        <a:xfrm>
          <a:off x="3533775" y="63817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6" name="Text Box 12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 txBox="1">
          <a:spLocks noChangeArrowheads="1"/>
        </xdr:cNvSpPr>
      </xdr:nvSpPr>
      <xdr:spPr bwMode="auto">
        <a:xfrm>
          <a:off x="4295775" y="63817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7" name="Text Box 13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 txBox="1">
          <a:spLocks noChangeArrowheads="1"/>
        </xdr:cNvSpPr>
      </xdr:nvSpPr>
      <xdr:spPr bwMode="auto">
        <a:xfrm>
          <a:off x="4295775" y="63817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8" name="Text Box 7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 txBox="1">
          <a:spLocks noChangeArrowheads="1"/>
        </xdr:cNvSpPr>
      </xdr:nvSpPr>
      <xdr:spPr bwMode="auto">
        <a:xfrm>
          <a:off x="4295775" y="63817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9" name="Text Box 11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 txBox="1">
          <a:spLocks noChangeArrowheads="1"/>
        </xdr:cNvSpPr>
      </xdr:nvSpPr>
      <xdr:spPr bwMode="auto">
        <a:xfrm>
          <a:off x="4295775" y="63817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 txBox="1">
          <a:spLocks noChangeArrowheads="1"/>
        </xdr:cNvSpPr>
      </xdr:nvSpPr>
      <xdr:spPr bwMode="auto">
        <a:xfrm>
          <a:off x="57150" y="68770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 txBox="1">
          <a:spLocks noChangeArrowheads="1"/>
        </xdr:cNvSpPr>
      </xdr:nvSpPr>
      <xdr:spPr bwMode="auto">
        <a:xfrm>
          <a:off x="57150" y="68770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2" name="Text Box 7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 txBox="1">
          <a:spLocks noChangeArrowheads="1"/>
        </xdr:cNvSpPr>
      </xdr:nvSpPr>
      <xdr:spPr bwMode="auto">
        <a:xfrm>
          <a:off x="57150" y="68770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 txBox="1">
          <a:spLocks noChangeArrowheads="1"/>
        </xdr:cNvSpPr>
      </xdr:nvSpPr>
      <xdr:spPr bwMode="auto">
        <a:xfrm>
          <a:off x="1809750" y="6877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4" name="Text Box 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 txBox="1">
          <a:spLocks noChangeArrowheads="1"/>
        </xdr:cNvSpPr>
      </xdr:nvSpPr>
      <xdr:spPr bwMode="auto">
        <a:xfrm>
          <a:off x="57150" y="68770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5" name="Text Box 7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 txBox="1">
          <a:spLocks noChangeArrowheads="1"/>
        </xdr:cNvSpPr>
      </xdr:nvSpPr>
      <xdr:spPr bwMode="auto">
        <a:xfrm>
          <a:off x="57150" y="68770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 txBox="1">
          <a:spLocks noChangeArrowheads="1"/>
        </xdr:cNvSpPr>
      </xdr:nvSpPr>
      <xdr:spPr bwMode="auto">
        <a:xfrm>
          <a:off x="1809750" y="6877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7" name="Text Box 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 txBox="1">
          <a:spLocks noChangeArrowheads="1"/>
        </xdr:cNvSpPr>
      </xdr:nvSpPr>
      <xdr:spPr bwMode="auto">
        <a:xfrm>
          <a:off x="57150" y="68770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 txBox="1">
          <a:spLocks noChangeArrowheads="1"/>
        </xdr:cNvSpPr>
      </xdr:nvSpPr>
      <xdr:spPr bwMode="auto">
        <a:xfrm>
          <a:off x="3533775" y="6877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39" name="Text Box 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 txBox="1">
          <a:spLocks noChangeArrowheads="1"/>
        </xdr:cNvSpPr>
      </xdr:nvSpPr>
      <xdr:spPr bwMode="auto">
        <a:xfrm>
          <a:off x="57150" y="63817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 txBox="1">
          <a:spLocks noChangeArrowheads="1"/>
        </xdr:cNvSpPr>
      </xdr:nvSpPr>
      <xdr:spPr bwMode="auto">
        <a:xfrm>
          <a:off x="57150" y="68770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 txBox="1">
          <a:spLocks noChangeArrowheads="1"/>
        </xdr:cNvSpPr>
      </xdr:nvSpPr>
      <xdr:spPr bwMode="auto">
        <a:xfrm>
          <a:off x="57150" y="68770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 txBox="1">
          <a:spLocks noChangeArrowheads="1"/>
        </xdr:cNvSpPr>
      </xdr:nvSpPr>
      <xdr:spPr bwMode="auto">
        <a:xfrm>
          <a:off x="57150" y="68770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3" name="Text Box 8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 txBox="1">
          <a:spLocks noChangeArrowheads="1"/>
        </xdr:cNvSpPr>
      </xdr:nvSpPr>
      <xdr:spPr bwMode="auto">
        <a:xfrm>
          <a:off x="4295775" y="63817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4" name="Text Box 12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 txBox="1">
          <a:spLocks noChangeArrowheads="1"/>
        </xdr:cNvSpPr>
      </xdr:nvSpPr>
      <xdr:spPr bwMode="auto">
        <a:xfrm>
          <a:off x="4295775" y="63817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5" name="Text Box 13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 txBox="1">
          <a:spLocks noChangeArrowheads="1"/>
        </xdr:cNvSpPr>
      </xdr:nvSpPr>
      <xdr:spPr bwMode="auto">
        <a:xfrm>
          <a:off x="4295775" y="63817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6" name="Text Box 7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 txBox="1">
          <a:spLocks noChangeArrowheads="1"/>
        </xdr:cNvSpPr>
      </xdr:nvSpPr>
      <xdr:spPr bwMode="auto">
        <a:xfrm>
          <a:off x="4295775" y="63817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 txBox="1">
          <a:spLocks noChangeArrowheads="1"/>
        </xdr:cNvSpPr>
      </xdr:nvSpPr>
      <xdr:spPr bwMode="auto">
        <a:xfrm>
          <a:off x="4295775" y="63817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48" name="Text Box 14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 txBox="1">
          <a:spLocks noChangeArrowheads="1"/>
        </xdr:cNvSpPr>
      </xdr:nvSpPr>
      <xdr:spPr bwMode="auto">
        <a:xfrm>
          <a:off x="5019675" y="6877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49" name="Text Box 24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 txBox="1">
          <a:spLocks noChangeArrowheads="1"/>
        </xdr:cNvSpPr>
      </xdr:nvSpPr>
      <xdr:spPr bwMode="auto">
        <a:xfrm>
          <a:off x="6924675" y="6877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50" name="Text Box 25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 txBox="1">
          <a:spLocks noChangeArrowheads="1"/>
        </xdr:cNvSpPr>
      </xdr:nvSpPr>
      <xdr:spPr bwMode="auto">
        <a:xfrm>
          <a:off x="7305675" y="6877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51" name="Text Box 26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 txBox="1">
          <a:spLocks noChangeArrowheads="1"/>
        </xdr:cNvSpPr>
      </xdr:nvSpPr>
      <xdr:spPr bwMode="auto">
        <a:xfrm>
          <a:off x="7686675" y="6877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52" name="Text Box 27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 txBox="1">
          <a:spLocks noChangeArrowheads="1"/>
        </xdr:cNvSpPr>
      </xdr:nvSpPr>
      <xdr:spPr bwMode="auto">
        <a:xfrm>
          <a:off x="8067675" y="6877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53" name="Text Box 28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 txBox="1">
          <a:spLocks noChangeArrowheads="1"/>
        </xdr:cNvSpPr>
      </xdr:nvSpPr>
      <xdr:spPr bwMode="auto">
        <a:xfrm>
          <a:off x="8458200" y="6877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54" name="Text Box 29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 txBox="1">
          <a:spLocks noChangeArrowheads="1"/>
        </xdr:cNvSpPr>
      </xdr:nvSpPr>
      <xdr:spPr bwMode="auto">
        <a:xfrm>
          <a:off x="8829675" y="6877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55" name="Text Box 3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 txBox="1">
          <a:spLocks noChangeArrowheads="1"/>
        </xdr:cNvSpPr>
      </xdr:nvSpPr>
      <xdr:spPr bwMode="auto">
        <a:xfrm>
          <a:off x="10734675" y="6877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56" name="Text Box 3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 txBox="1">
          <a:spLocks noChangeArrowheads="1"/>
        </xdr:cNvSpPr>
      </xdr:nvSpPr>
      <xdr:spPr bwMode="auto">
        <a:xfrm>
          <a:off x="11115675" y="6877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57" name="Text Box 3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 txBox="1">
          <a:spLocks noChangeArrowheads="1"/>
        </xdr:cNvSpPr>
      </xdr:nvSpPr>
      <xdr:spPr bwMode="auto">
        <a:xfrm>
          <a:off x="11506200" y="6877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58" name="Text Box 3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 txBox="1">
          <a:spLocks noChangeArrowheads="1"/>
        </xdr:cNvSpPr>
      </xdr:nvSpPr>
      <xdr:spPr bwMode="auto">
        <a:xfrm>
          <a:off x="11877675" y="6877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59" name="Text Box 3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 txBox="1">
          <a:spLocks noChangeArrowheads="1"/>
        </xdr:cNvSpPr>
      </xdr:nvSpPr>
      <xdr:spPr bwMode="auto">
        <a:xfrm>
          <a:off x="12258675" y="6877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60" name="Text Box 3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 txBox="1">
          <a:spLocks noChangeArrowheads="1"/>
        </xdr:cNvSpPr>
      </xdr:nvSpPr>
      <xdr:spPr bwMode="auto">
        <a:xfrm>
          <a:off x="12639675" y="6877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1" name="Text Box 8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 txBox="1">
          <a:spLocks noChangeArrowheads="1"/>
        </xdr:cNvSpPr>
      </xdr:nvSpPr>
      <xdr:spPr bwMode="auto">
        <a:xfrm>
          <a:off x="4295775" y="63817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2" name="Text Box 12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 txBox="1">
          <a:spLocks noChangeArrowheads="1"/>
        </xdr:cNvSpPr>
      </xdr:nvSpPr>
      <xdr:spPr bwMode="auto">
        <a:xfrm>
          <a:off x="4295775" y="63817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3" name="Text Box 13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 txBox="1">
          <a:spLocks noChangeArrowheads="1"/>
        </xdr:cNvSpPr>
      </xdr:nvSpPr>
      <xdr:spPr bwMode="auto">
        <a:xfrm>
          <a:off x="4295775" y="63817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4" name="Text Box 7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 txBox="1">
          <a:spLocks noChangeArrowheads="1"/>
        </xdr:cNvSpPr>
      </xdr:nvSpPr>
      <xdr:spPr bwMode="auto">
        <a:xfrm>
          <a:off x="4295775" y="63817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5" name="Text Box 11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 txBox="1">
          <a:spLocks noChangeArrowheads="1"/>
        </xdr:cNvSpPr>
      </xdr:nvSpPr>
      <xdr:spPr bwMode="auto">
        <a:xfrm>
          <a:off x="4295775" y="63817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 txBox="1">
          <a:spLocks noChangeArrowheads="1"/>
        </xdr:cNvSpPr>
      </xdr:nvSpPr>
      <xdr:spPr bwMode="auto">
        <a:xfrm>
          <a:off x="4295775" y="63817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7" name="Text Box 12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 txBox="1">
          <a:spLocks noChangeArrowheads="1"/>
        </xdr:cNvSpPr>
      </xdr:nvSpPr>
      <xdr:spPr bwMode="auto">
        <a:xfrm>
          <a:off x="4295775" y="63817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8" name="Text Box 14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 txBox="1">
          <a:spLocks noChangeArrowheads="1"/>
        </xdr:cNvSpPr>
      </xdr:nvSpPr>
      <xdr:spPr bwMode="auto">
        <a:xfrm>
          <a:off x="5019675" y="6877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 txBox="1">
          <a:spLocks noChangeArrowheads="1"/>
        </xdr:cNvSpPr>
      </xdr:nvSpPr>
      <xdr:spPr bwMode="auto">
        <a:xfrm>
          <a:off x="6924675" y="6877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70" name="Text Box 25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 txBox="1">
          <a:spLocks noChangeArrowheads="1"/>
        </xdr:cNvSpPr>
      </xdr:nvSpPr>
      <xdr:spPr bwMode="auto">
        <a:xfrm>
          <a:off x="7305675" y="6877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71" name="Text Box 26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 txBox="1">
          <a:spLocks noChangeArrowheads="1"/>
        </xdr:cNvSpPr>
      </xdr:nvSpPr>
      <xdr:spPr bwMode="auto">
        <a:xfrm>
          <a:off x="7686675" y="6877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72" name="Text Box 27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 txBox="1">
          <a:spLocks noChangeArrowheads="1"/>
        </xdr:cNvSpPr>
      </xdr:nvSpPr>
      <xdr:spPr bwMode="auto">
        <a:xfrm>
          <a:off x="8067675" y="6877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73" name="Text Box 28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 txBox="1">
          <a:spLocks noChangeArrowheads="1"/>
        </xdr:cNvSpPr>
      </xdr:nvSpPr>
      <xdr:spPr bwMode="auto">
        <a:xfrm>
          <a:off x="8458200" y="6877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74" name="Text Box 29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 txBox="1">
          <a:spLocks noChangeArrowheads="1"/>
        </xdr:cNvSpPr>
      </xdr:nvSpPr>
      <xdr:spPr bwMode="auto">
        <a:xfrm>
          <a:off x="8829675" y="6877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75" name="Text Box 34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 txBox="1">
          <a:spLocks noChangeArrowheads="1"/>
        </xdr:cNvSpPr>
      </xdr:nvSpPr>
      <xdr:spPr bwMode="auto">
        <a:xfrm>
          <a:off x="10734675" y="6877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76" name="Text Box 35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 txBox="1">
          <a:spLocks noChangeArrowheads="1"/>
        </xdr:cNvSpPr>
      </xdr:nvSpPr>
      <xdr:spPr bwMode="auto">
        <a:xfrm>
          <a:off x="11115675" y="6877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77" name="Text Box 36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 txBox="1">
          <a:spLocks noChangeArrowheads="1"/>
        </xdr:cNvSpPr>
      </xdr:nvSpPr>
      <xdr:spPr bwMode="auto">
        <a:xfrm>
          <a:off x="11506200" y="6877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78" name="Text Box 37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 txBox="1">
          <a:spLocks noChangeArrowheads="1"/>
        </xdr:cNvSpPr>
      </xdr:nvSpPr>
      <xdr:spPr bwMode="auto">
        <a:xfrm>
          <a:off x="11877675" y="6877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79" name="Text Box 38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 txBox="1">
          <a:spLocks noChangeArrowheads="1"/>
        </xdr:cNvSpPr>
      </xdr:nvSpPr>
      <xdr:spPr bwMode="auto">
        <a:xfrm>
          <a:off x="12258675" y="6877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80" name="Text Box 39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 txBox="1">
          <a:spLocks noChangeArrowheads="1"/>
        </xdr:cNvSpPr>
      </xdr:nvSpPr>
      <xdr:spPr bwMode="auto">
        <a:xfrm>
          <a:off x="12639675" y="6877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81" name="Text Box 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 txBox="1">
          <a:spLocks noChangeArrowheads="1"/>
        </xdr:cNvSpPr>
      </xdr:nvSpPr>
      <xdr:spPr bwMode="auto">
        <a:xfrm>
          <a:off x="4686300" y="68770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82" name="Text Box 14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 txBox="1">
          <a:spLocks noChangeArrowheads="1"/>
        </xdr:cNvSpPr>
      </xdr:nvSpPr>
      <xdr:spPr bwMode="auto">
        <a:xfrm>
          <a:off x="5019675" y="6877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83" name="Text Box 24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 txBox="1">
          <a:spLocks noChangeArrowheads="1"/>
        </xdr:cNvSpPr>
      </xdr:nvSpPr>
      <xdr:spPr bwMode="auto">
        <a:xfrm>
          <a:off x="6924675" y="6877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84" name="Text Box 25">
          <a:extLst>
            <a:ext uri="{FF2B5EF4-FFF2-40B4-BE49-F238E27FC236}">
              <a16:creationId xmlns:a16="http://schemas.microsoft.com/office/drawing/2014/main" id="{00000000-0008-0000-0B00-000054000000}"/>
            </a:ext>
          </a:extLst>
        </xdr:cNvPr>
        <xdr:cNvSpPr txBox="1">
          <a:spLocks noChangeArrowheads="1"/>
        </xdr:cNvSpPr>
      </xdr:nvSpPr>
      <xdr:spPr bwMode="auto">
        <a:xfrm>
          <a:off x="7305675" y="6877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85" name="Text Box 26">
          <a:extLst>
            <a:ext uri="{FF2B5EF4-FFF2-40B4-BE49-F238E27FC236}">
              <a16:creationId xmlns:a16="http://schemas.microsoft.com/office/drawing/2014/main" id="{00000000-0008-0000-0B00-000055000000}"/>
            </a:ext>
          </a:extLst>
        </xdr:cNvPr>
        <xdr:cNvSpPr txBox="1">
          <a:spLocks noChangeArrowheads="1"/>
        </xdr:cNvSpPr>
      </xdr:nvSpPr>
      <xdr:spPr bwMode="auto">
        <a:xfrm>
          <a:off x="7686675" y="6877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86" name="Text Box 27">
          <a:extLst>
            <a:ext uri="{FF2B5EF4-FFF2-40B4-BE49-F238E27FC236}">
              <a16:creationId xmlns:a16="http://schemas.microsoft.com/office/drawing/2014/main" id="{00000000-0008-0000-0B00-000056000000}"/>
            </a:ext>
          </a:extLst>
        </xdr:cNvPr>
        <xdr:cNvSpPr txBox="1">
          <a:spLocks noChangeArrowheads="1"/>
        </xdr:cNvSpPr>
      </xdr:nvSpPr>
      <xdr:spPr bwMode="auto">
        <a:xfrm>
          <a:off x="8067675" y="6877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87" name="Text Box 28">
          <a:extLst>
            <a:ext uri="{FF2B5EF4-FFF2-40B4-BE49-F238E27FC236}">
              <a16:creationId xmlns:a16="http://schemas.microsoft.com/office/drawing/2014/main" id="{00000000-0008-0000-0B00-000057000000}"/>
            </a:ext>
          </a:extLst>
        </xdr:cNvPr>
        <xdr:cNvSpPr txBox="1">
          <a:spLocks noChangeArrowheads="1"/>
        </xdr:cNvSpPr>
      </xdr:nvSpPr>
      <xdr:spPr bwMode="auto">
        <a:xfrm>
          <a:off x="8458200" y="6877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88" name="Text Box 29">
          <a:extLst>
            <a:ext uri="{FF2B5EF4-FFF2-40B4-BE49-F238E27FC236}">
              <a16:creationId xmlns:a16="http://schemas.microsoft.com/office/drawing/2014/main" id="{00000000-0008-0000-0B00-000058000000}"/>
            </a:ext>
          </a:extLst>
        </xdr:cNvPr>
        <xdr:cNvSpPr txBox="1">
          <a:spLocks noChangeArrowheads="1"/>
        </xdr:cNvSpPr>
      </xdr:nvSpPr>
      <xdr:spPr bwMode="auto">
        <a:xfrm>
          <a:off x="8829675" y="6877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00000000-0008-0000-0B00-000059000000}"/>
            </a:ext>
          </a:extLst>
        </xdr:cNvPr>
        <xdr:cNvSpPr txBox="1">
          <a:spLocks noChangeArrowheads="1"/>
        </xdr:cNvSpPr>
      </xdr:nvSpPr>
      <xdr:spPr bwMode="auto">
        <a:xfrm>
          <a:off x="10734675" y="6877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90" name="Text Box 35">
          <a:extLst>
            <a:ext uri="{FF2B5EF4-FFF2-40B4-BE49-F238E27FC236}">
              <a16:creationId xmlns:a16="http://schemas.microsoft.com/office/drawing/2014/main" id="{00000000-0008-0000-0B00-00005A000000}"/>
            </a:ext>
          </a:extLst>
        </xdr:cNvPr>
        <xdr:cNvSpPr txBox="1">
          <a:spLocks noChangeArrowheads="1"/>
        </xdr:cNvSpPr>
      </xdr:nvSpPr>
      <xdr:spPr bwMode="auto">
        <a:xfrm>
          <a:off x="11115675" y="6877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91" name="Text Box 36">
          <a:extLst>
            <a:ext uri="{FF2B5EF4-FFF2-40B4-BE49-F238E27FC236}">
              <a16:creationId xmlns:a16="http://schemas.microsoft.com/office/drawing/2014/main" id="{00000000-0008-0000-0B00-00005B000000}"/>
            </a:ext>
          </a:extLst>
        </xdr:cNvPr>
        <xdr:cNvSpPr txBox="1">
          <a:spLocks noChangeArrowheads="1"/>
        </xdr:cNvSpPr>
      </xdr:nvSpPr>
      <xdr:spPr bwMode="auto">
        <a:xfrm>
          <a:off x="11506200" y="6877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92" name="Text Box 37">
          <a:extLst>
            <a:ext uri="{FF2B5EF4-FFF2-40B4-BE49-F238E27FC236}">
              <a16:creationId xmlns:a16="http://schemas.microsoft.com/office/drawing/2014/main" id="{00000000-0008-0000-0B00-00005C000000}"/>
            </a:ext>
          </a:extLst>
        </xdr:cNvPr>
        <xdr:cNvSpPr txBox="1">
          <a:spLocks noChangeArrowheads="1"/>
        </xdr:cNvSpPr>
      </xdr:nvSpPr>
      <xdr:spPr bwMode="auto">
        <a:xfrm>
          <a:off x="11877675" y="6877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93" name="Text Box 38">
          <a:extLst>
            <a:ext uri="{FF2B5EF4-FFF2-40B4-BE49-F238E27FC236}">
              <a16:creationId xmlns:a16="http://schemas.microsoft.com/office/drawing/2014/main" id="{00000000-0008-0000-0B00-00005D000000}"/>
            </a:ext>
          </a:extLst>
        </xdr:cNvPr>
        <xdr:cNvSpPr txBox="1">
          <a:spLocks noChangeArrowheads="1"/>
        </xdr:cNvSpPr>
      </xdr:nvSpPr>
      <xdr:spPr bwMode="auto">
        <a:xfrm>
          <a:off x="12258675" y="6877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94" name="Text Box 39">
          <a:extLst>
            <a:ext uri="{FF2B5EF4-FFF2-40B4-BE49-F238E27FC236}">
              <a16:creationId xmlns:a16="http://schemas.microsoft.com/office/drawing/2014/main" id="{00000000-0008-0000-0B00-00005E000000}"/>
            </a:ext>
          </a:extLst>
        </xdr:cNvPr>
        <xdr:cNvSpPr txBox="1">
          <a:spLocks noChangeArrowheads="1"/>
        </xdr:cNvSpPr>
      </xdr:nvSpPr>
      <xdr:spPr bwMode="auto">
        <a:xfrm>
          <a:off x="12639675" y="6877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95" name="Text Box 13">
          <a:extLst>
            <a:ext uri="{FF2B5EF4-FFF2-40B4-BE49-F238E27FC236}">
              <a16:creationId xmlns:a16="http://schemas.microsoft.com/office/drawing/2014/main" id="{00000000-0008-0000-0B00-00005F000000}"/>
            </a:ext>
          </a:extLst>
        </xdr:cNvPr>
        <xdr:cNvSpPr txBox="1">
          <a:spLocks noChangeArrowheads="1"/>
        </xdr:cNvSpPr>
      </xdr:nvSpPr>
      <xdr:spPr bwMode="auto">
        <a:xfrm>
          <a:off x="4686300" y="68770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96" name="Text Box 14">
          <a:extLst>
            <a:ext uri="{FF2B5EF4-FFF2-40B4-BE49-F238E27FC236}">
              <a16:creationId xmlns:a16="http://schemas.microsoft.com/office/drawing/2014/main" id="{00000000-0008-0000-0B00-000060000000}"/>
            </a:ext>
          </a:extLst>
        </xdr:cNvPr>
        <xdr:cNvSpPr txBox="1">
          <a:spLocks noChangeArrowheads="1"/>
        </xdr:cNvSpPr>
      </xdr:nvSpPr>
      <xdr:spPr bwMode="auto">
        <a:xfrm>
          <a:off x="5019675" y="6877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7" name="Text Box 24">
          <a:extLst>
            <a:ext uri="{FF2B5EF4-FFF2-40B4-BE49-F238E27FC236}">
              <a16:creationId xmlns:a16="http://schemas.microsoft.com/office/drawing/2014/main" id="{00000000-0008-0000-0B00-000061000000}"/>
            </a:ext>
          </a:extLst>
        </xdr:cNvPr>
        <xdr:cNvSpPr txBox="1">
          <a:spLocks noChangeArrowheads="1"/>
        </xdr:cNvSpPr>
      </xdr:nvSpPr>
      <xdr:spPr bwMode="auto">
        <a:xfrm>
          <a:off x="6924675" y="6877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98" name="Text Box 25">
          <a:extLst>
            <a:ext uri="{FF2B5EF4-FFF2-40B4-BE49-F238E27FC236}">
              <a16:creationId xmlns:a16="http://schemas.microsoft.com/office/drawing/2014/main" id="{00000000-0008-0000-0B00-000062000000}"/>
            </a:ext>
          </a:extLst>
        </xdr:cNvPr>
        <xdr:cNvSpPr txBox="1">
          <a:spLocks noChangeArrowheads="1"/>
        </xdr:cNvSpPr>
      </xdr:nvSpPr>
      <xdr:spPr bwMode="auto">
        <a:xfrm>
          <a:off x="7305675" y="6877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99" name="Text Box 26">
          <a:extLst>
            <a:ext uri="{FF2B5EF4-FFF2-40B4-BE49-F238E27FC236}">
              <a16:creationId xmlns:a16="http://schemas.microsoft.com/office/drawing/2014/main" id="{00000000-0008-0000-0B00-000063000000}"/>
            </a:ext>
          </a:extLst>
        </xdr:cNvPr>
        <xdr:cNvSpPr txBox="1">
          <a:spLocks noChangeArrowheads="1"/>
        </xdr:cNvSpPr>
      </xdr:nvSpPr>
      <xdr:spPr bwMode="auto">
        <a:xfrm>
          <a:off x="7686675" y="6877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00" name="Text Box 27">
          <a:extLst>
            <a:ext uri="{FF2B5EF4-FFF2-40B4-BE49-F238E27FC236}">
              <a16:creationId xmlns:a16="http://schemas.microsoft.com/office/drawing/2014/main" id="{00000000-0008-0000-0B00-000064000000}"/>
            </a:ext>
          </a:extLst>
        </xdr:cNvPr>
        <xdr:cNvSpPr txBox="1">
          <a:spLocks noChangeArrowheads="1"/>
        </xdr:cNvSpPr>
      </xdr:nvSpPr>
      <xdr:spPr bwMode="auto">
        <a:xfrm>
          <a:off x="8067675" y="6877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01" name="Text Box 28">
          <a:extLst>
            <a:ext uri="{FF2B5EF4-FFF2-40B4-BE49-F238E27FC236}">
              <a16:creationId xmlns:a16="http://schemas.microsoft.com/office/drawing/2014/main" id="{00000000-0008-0000-0B00-000065000000}"/>
            </a:ext>
          </a:extLst>
        </xdr:cNvPr>
        <xdr:cNvSpPr txBox="1">
          <a:spLocks noChangeArrowheads="1"/>
        </xdr:cNvSpPr>
      </xdr:nvSpPr>
      <xdr:spPr bwMode="auto">
        <a:xfrm>
          <a:off x="8458200" y="6877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02" name="Text Box 29">
          <a:extLst>
            <a:ext uri="{FF2B5EF4-FFF2-40B4-BE49-F238E27FC236}">
              <a16:creationId xmlns:a16="http://schemas.microsoft.com/office/drawing/2014/main" id="{00000000-0008-0000-0B00-000066000000}"/>
            </a:ext>
          </a:extLst>
        </xdr:cNvPr>
        <xdr:cNvSpPr txBox="1">
          <a:spLocks noChangeArrowheads="1"/>
        </xdr:cNvSpPr>
      </xdr:nvSpPr>
      <xdr:spPr bwMode="auto">
        <a:xfrm>
          <a:off x="8829675" y="6877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03" name="Text Box 34">
          <a:extLst>
            <a:ext uri="{FF2B5EF4-FFF2-40B4-BE49-F238E27FC236}">
              <a16:creationId xmlns:a16="http://schemas.microsoft.com/office/drawing/2014/main" id="{00000000-0008-0000-0B00-000067000000}"/>
            </a:ext>
          </a:extLst>
        </xdr:cNvPr>
        <xdr:cNvSpPr txBox="1">
          <a:spLocks noChangeArrowheads="1"/>
        </xdr:cNvSpPr>
      </xdr:nvSpPr>
      <xdr:spPr bwMode="auto">
        <a:xfrm>
          <a:off x="10734675" y="6877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04" name="Text Box 35">
          <a:extLst>
            <a:ext uri="{FF2B5EF4-FFF2-40B4-BE49-F238E27FC236}">
              <a16:creationId xmlns:a16="http://schemas.microsoft.com/office/drawing/2014/main" id="{00000000-0008-0000-0B00-000068000000}"/>
            </a:ext>
          </a:extLst>
        </xdr:cNvPr>
        <xdr:cNvSpPr txBox="1">
          <a:spLocks noChangeArrowheads="1"/>
        </xdr:cNvSpPr>
      </xdr:nvSpPr>
      <xdr:spPr bwMode="auto">
        <a:xfrm>
          <a:off x="11115675" y="6877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05" name="Text Box 36">
          <a:extLst>
            <a:ext uri="{FF2B5EF4-FFF2-40B4-BE49-F238E27FC236}">
              <a16:creationId xmlns:a16="http://schemas.microsoft.com/office/drawing/2014/main" id="{00000000-0008-0000-0B00-000069000000}"/>
            </a:ext>
          </a:extLst>
        </xdr:cNvPr>
        <xdr:cNvSpPr txBox="1">
          <a:spLocks noChangeArrowheads="1"/>
        </xdr:cNvSpPr>
      </xdr:nvSpPr>
      <xdr:spPr bwMode="auto">
        <a:xfrm>
          <a:off x="11506200" y="6877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06" name="Text Box 37">
          <a:extLst>
            <a:ext uri="{FF2B5EF4-FFF2-40B4-BE49-F238E27FC236}">
              <a16:creationId xmlns:a16="http://schemas.microsoft.com/office/drawing/2014/main" id="{00000000-0008-0000-0B00-00006A000000}"/>
            </a:ext>
          </a:extLst>
        </xdr:cNvPr>
        <xdr:cNvSpPr txBox="1">
          <a:spLocks noChangeArrowheads="1"/>
        </xdr:cNvSpPr>
      </xdr:nvSpPr>
      <xdr:spPr bwMode="auto">
        <a:xfrm>
          <a:off x="11877675" y="6877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07" name="Text Box 38">
          <a:extLst>
            <a:ext uri="{FF2B5EF4-FFF2-40B4-BE49-F238E27FC236}">
              <a16:creationId xmlns:a16="http://schemas.microsoft.com/office/drawing/2014/main" id="{00000000-0008-0000-0B00-00006B000000}"/>
            </a:ext>
          </a:extLst>
        </xdr:cNvPr>
        <xdr:cNvSpPr txBox="1">
          <a:spLocks noChangeArrowheads="1"/>
        </xdr:cNvSpPr>
      </xdr:nvSpPr>
      <xdr:spPr bwMode="auto">
        <a:xfrm>
          <a:off x="12258675" y="6877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08" name="Text Box 39">
          <a:extLst>
            <a:ext uri="{FF2B5EF4-FFF2-40B4-BE49-F238E27FC236}">
              <a16:creationId xmlns:a16="http://schemas.microsoft.com/office/drawing/2014/main" id="{00000000-0008-0000-0B00-00006C000000}"/>
            </a:ext>
          </a:extLst>
        </xdr:cNvPr>
        <xdr:cNvSpPr txBox="1">
          <a:spLocks noChangeArrowheads="1"/>
        </xdr:cNvSpPr>
      </xdr:nvSpPr>
      <xdr:spPr bwMode="auto">
        <a:xfrm>
          <a:off x="12639675" y="6877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00000000-0008-0000-0B00-00006D000000}"/>
            </a:ext>
          </a:extLst>
        </xdr:cNvPr>
        <xdr:cNvSpPr txBox="1">
          <a:spLocks noChangeArrowheads="1"/>
        </xdr:cNvSpPr>
      </xdr:nvSpPr>
      <xdr:spPr bwMode="auto">
        <a:xfrm>
          <a:off x="5019675" y="6877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00000000-0008-0000-0B00-00006E000000}"/>
            </a:ext>
          </a:extLst>
        </xdr:cNvPr>
        <xdr:cNvSpPr txBox="1">
          <a:spLocks noChangeArrowheads="1"/>
        </xdr:cNvSpPr>
      </xdr:nvSpPr>
      <xdr:spPr bwMode="auto">
        <a:xfrm>
          <a:off x="6924675" y="6877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00000000-0008-0000-0B00-00006F000000}"/>
            </a:ext>
          </a:extLst>
        </xdr:cNvPr>
        <xdr:cNvSpPr txBox="1">
          <a:spLocks noChangeArrowheads="1"/>
        </xdr:cNvSpPr>
      </xdr:nvSpPr>
      <xdr:spPr bwMode="auto">
        <a:xfrm>
          <a:off x="7305675" y="6877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2" name="Text Box 27">
          <a:extLst>
            <a:ext uri="{FF2B5EF4-FFF2-40B4-BE49-F238E27FC236}">
              <a16:creationId xmlns:a16="http://schemas.microsoft.com/office/drawing/2014/main" id="{00000000-0008-0000-0B00-000070000000}"/>
            </a:ext>
          </a:extLst>
        </xdr:cNvPr>
        <xdr:cNvSpPr txBox="1">
          <a:spLocks noChangeArrowheads="1"/>
        </xdr:cNvSpPr>
      </xdr:nvSpPr>
      <xdr:spPr bwMode="auto">
        <a:xfrm>
          <a:off x="8067675" y="6877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13" name="Text Box 28">
          <a:extLst>
            <a:ext uri="{FF2B5EF4-FFF2-40B4-BE49-F238E27FC236}">
              <a16:creationId xmlns:a16="http://schemas.microsoft.com/office/drawing/2014/main" id="{00000000-0008-0000-0B00-000071000000}"/>
            </a:ext>
          </a:extLst>
        </xdr:cNvPr>
        <xdr:cNvSpPr txBox="1">
          <a:spLocks noChangeArrowheads="1"/>
        </xdr:cNvSpPr>
      </xdr:nvSpPr>
      <xdr:spPr bwMode="auto">
        <a:xfrm>
          <a:off x="8458200" y="6877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14" name="Text Box 29">
          <a:extLst>
            <a:ext uri="{FF2B5EF4-FFF2-40B4-BE49-F238E27FC236}">
              <a16:creationId xmlns:a16="http://schemas.microsoft.com/office/drawing/2014/main" id="{00000000-0008-0000-0B00-000072000000}"/>
            </a:ext>
          </a:extLst>
        </xdr:cNvPr>
        <xdr:cNvSpPr txBox="1">
          <a:spLocks noChangeArrowheads="1"/>
        </xdr:cNvSpPr>
      </xdr:nvSpPr>
      <xdr:spPr bwMode="auto">
        <a:xfrm>
          <a:off x="8829675" y="6877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15" name="Text Box 34">
          <a:extLst>
            <a:ext uri="{FF2B5EF4-FFF2-40B4-BE49-F238E27FC236}">
              <a16:creationId xmlns:a16="http://schemas.microsoft.com/office/drawing/2014/main" id="{00000000-0008-0000-0B00-000073000000}"/>
            </a:ext>
          </a:extLst>
        </xdr:cNvPr>
        <xdr:cNvSpPr txBox="1">
          <a:spLocks noChangeArrowheads="1"/>
        </xdr:cNvSpPr>
      </xdr:nvSpPr>
      <xdr:spPr bwMode="auto">
        <a:xfrm>
          <a:off x="10734675" y="6877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16" name="Text Box 35">
          <a:extLst>
            <a:ext uri="{FF2B5EF4-FFF2-40B4-BE49-F238E27FC236}">
              <a16:creationId xmlns:a16="http://schemas.microsoft.com/office/drawing/2014/main" id="{00000000-0008-0000-0B00-000074000000}"/>
            </a:ext>
          </a:extLst>
        </xdr:cNvPr>
        <xdr:cNvSpPr txBox="1">
          <a:spLocks noChangeArrowheads="1"/>
        </xdr:cNvSpPr>
      </xdr:nvSpPr>
      <xdr:spPr bwMode="auto">
        <a:xfrm>
          <a:off x="11115675" y="6877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17" name="Text Box 36">
          <a:extLst>
            <a:ext uri="{FF2B5EF4-FFF2-40B4-BE49-F238E27FC236}">
              <a16:creationId xmlns:a16="http://schemas.microsoft.com/office/drawing/2014/main" id="{00000000-0008-0000-0B00-000075000000}"/>
            </a:ext>
          </a:extLst>
        </xdr:cNvPr>
        <xdr:cNvSpPr txBox="1">
          <a:spLocks noChangeArrowheads="1"/>
        </xdr:cNvSpPr>
      </xdr:nvSpPr>
      <xdr:spPr bwMode="auto">
        <a:xfrm>
          <a:off x="11506200" y="6877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18" name="Text Box 37">
          <a:extLst>
            <a:ext uri="{FF2B5EF4-FFF2-40B4-BE49-F238E27FC236}">
              <a16:creationId xmlns:a16="http://schemas.microsoft.com/office/drawing/2014/main" id="{00000000-0008-0000-0B00-000076000000}"/>
            </a:ext>
          </a:extLst>
        </xdr:cNvPr>
        <xdr:cNvSpPr txBox="1">
          <a:spLocks noChangeArrowheads="1"/>
        </xdr:cNvSpPr>
      </xdr:nvSpPr>
      <xdr:spPr bwMode="auto">
        <a:xfrm>
          <a:off x="11877675" y="6877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19" name="Text Box 38">
          <a:extLst>
            <a:ext uri="{FF2B5EF4-FFF2-40B4-BE49-F238E27FC236}">
              <a16:creationId xmlns:a16="http://schemas.microsoft.com/office/drawing/2014/main" id="{00000000-0008-0000-0B00-000077000000}"/>
            </a:ext>
          </a:extLst>
        </xdr:cNvPr>
        <xdr:cNvSpPr txBox="1">
          <a:spLocks noChangeArrowheads="1"/>
        </xdr:cNvSpPr>
      </xdr:nvSpPr>
      <xdr:spPr bwMode="auto">
        <a:xfrm>
          <a:off x="12258675" y="6877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20" name="Text Box 39">
          <a:extLst>
            <a:ext uri="{FF2B5EF4-FFF2-40B4-BE49-F238E27FC236}">
              <a16:creationId xmlns:a16="http://schemas.microsoft.com/office/drawing/2014/main" id="{00000000-0008-0000-0B00-000078000000}"/>
            </a:ext>
          </a:extLst>
        </xdr:cNvPr>
        <xdr:cNvSpPr txBox="1">
          <a:spLocks noChangeArrowheads="1"/>
        </xdr:cNvSpPr>
      </xdr:nvSpPr>
      <xdr:spPr bwMode="auto">
        <a:xfrm>
          <a:off x="12639675" y="68770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64</xdr:row>
      <xdr:rowOff>152400</xdr:rowOff>
    </xdr:from>
    <xdr:to>
      <xdr:col>6</xdr:col>
      <xdr:colOff>28575</xdr:colOff>
      <xdr:row>64</xdr:row>
      <xdr:rowOff>152400</xdr:rowOff>
    </xdr:to>
    <xdr:sp macro="" textlink="">
      <xdr:nvSpPr>
        <xdr:cNvPr id="121" name="Text Box 13">
          <a:extLst>
            <a:ext uri="{FF2B5EF4-FFF2-40B4-BE49-F238E27FC236}">
              <a16:creationId xmlns:a16="http://schemas.microsoft.com/office/drawing/2014/main" id="{00000000-0008-0000-0B00-000079000000}"/>
            </a:ext>
          </a:extLst>
        </xdr:cNvPr>
        <xdr:cNvSpPr txBox="1">
          <a:spLocks noChangeArrowheads="1"/>
        </xdr:cNvSpPr>
      </xdr:nvSpPr>
      <xdr:spPr bwMode="auto">
        <a:xfrm>
          <a:off x="4686300" y="825817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65</xdr:row>
      <xdr:rowOff>152400</xdr:rowOff>
    </xdr:from>
    <xdr:to>
      <xdr:col>6</xdr:col>
      <xdr:colOff>28575</xdr:colOff>
      <xdr:row>65</xdr:row>
      <xdr:rowOff>152400</xdr:rowOff>
    </xdr:to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00000000-0008-0000-0B00-00007A000000}"/>
            </a:ext>
          </a:extLst>
        </xdr:cNvPr>
        <xdr:cNvSpPr txBox="1">
          <a:spLocks noChangeArrowheads="1"/>
        </xdr:cNvSpPr>
      </xdr:nvSpPr>
      <xdr:spPr bwMode="auto">
        <a:xfrm>
          <a:off x="4686300" y="825817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60</xdr:row>
      <xdr:rowOff>152400</xdr:rowOff>
    </xdr:from>
    <xdr:to>
      <xdr:col>6</xdr:col>
      <xdr:colOff>28575</xdr:colOff>
      <xdr:row>60</xdr:row>
      <xdr:rowOff>152400</xdr:rowOff>
    </xdr:to>
    <xdr:sp macro="" textlink="">
      <xdr:nvSpPr>
        <xdr:cNvPr id="123" name="Text Box 13">
          <a:extLst>
            <a:ext uri="{FF2B5EF4-FFF2-40B4-BE49-F238E27FC236}">
              <a16:creationId xmlns:a16="http://schemas.microsoft.com/office/drawing/2014/main" id="{00000000-0008-0000-0B00-00007B000000}"/>
            </a:ext>
          </a:extLst>
        </xdr:cNvPr>
        <xdr:cNvSpPr txBox="1">
          <a:spLocks noChangeArrowheads="1"/>
        </xdr:cNvSpPr>
      </xdr:nvSpPr>
      <xdr:spPr bwMode="auto">
        <a:xfrm>
          <a:off x="4686300" y="80105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 editAs="oneCell">
    <xdr:from>
      <xdr:col>25</xdr:col>
      <xdr:colOff>240637</xdr:colOff>
      <xdr:row>0</xdr:row>
      <xdr:rowOff>1</xdr:rowOff>
    </xdr:from>
    <xdr:to>
      <xdr:col>33</xdr:col>
      <xdr:colOff>11035</xdr:colOff>
      <xdr:row>7</xdr:row>
      <xdr:rowOff>134354</xdr:rowOff>
    </xdr:to>
    <xdr:pic>
      <xdr:nvPicPr>
        <xdr:cNvPr id="124" name="Imagen 123" descr="C:\Users\USER\Downloads\IMG-20250403-WA0013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6937" y="1"/>
          <a:ext cx="3037473" cy="12678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10025</xdr:colOff>
      <xdr:row>0</xdr:row>
      <xdr:rowOff>1</xdr:rowOff>
    </xdr:from>
    <xdr:to>
      <xdr:col>1</xdr:col>
      <xdr:colOff>1413710</xdr:colOff>
      <xdr:row>5</xdr:row>
      <xdr:rowOff>80211</xdr:rowOff>
    </xdr:to>
    <xdr:pic>
      <xdr:nvPicPr>
        <xdr:cNvPr id="125" name="Imagen 124" descr="C:\Users\USER\Downloads\IMG-20250403-WA0014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700" y="1"/>
          <a:ext cx="1403685" cy="8898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85</xdr:row>
      <xdr:rowOff>0</xdr:rowOff>
    </xdr:from>
    <xdr:to>
      <xdr:col>10</xdr:col>
      <xdr:colOff>295275</xdr:colOff>
      <xdr:row>85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>
          <a:spLocks noChangeArrowheads="1"/>
        </xdr:cNvSpPr>
      </xdr:nvSpPr>
      <xdr:spPr bwMode="auto">
        <a:xfrm>
          <a:off x="6886575" y="10372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LIC. RAMÓN AMADOR CASTILLO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JEFE DE DEPARTAMENTO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504825</xdr:colOff>
      <xdr:row>41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>
          <a:spLocks noChangeArrowheads="1"/>
        </xdr:cNvSpPr>
      </xdr:nvSpPr>
      <xdr:spPr bwMode="auto">
        <a:xfrm>
          <a:off x="57150" y="66389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41</xdr:row>
      <xdr:rowOff>0</xdr:rowOff>
    </xdr:from>
    <xdr:to>
      <xdr:col>1</xdr:col>
      <xdr:colOff>1809750</xdr:colOff>
      <xdr:row>41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>
          <a:spLocks noChangeArrowheads="1"/>
        </xdr:cNvSpPr>
      </xdr:nvSpPr>
      <xdr:spPr bwMode="auto">
        <a:xfrm>
          <a:off x="1809750" y="6638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41</xdr:row>
      <xdr:rowOff>0</xdr:rowOff>
    </xdr:from>
    <xdr:to>
      <xdr:col>3</xdr:col>
      <xdr:colOff>504825</xdr:colOff>
      <xdr:row>41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>
          <a:spLocks noChangeArrowheads="1"/>
        </xdr:cNvSpPr>
      </xdr:nvSpPr>
      <xdr:spPr bwMode="auto">
        <a:xfrm>
          <a:off x="3533775" y="6638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>
          <a:spLocks noChangeArrowheads="1"/>
        </xdr:cNvSpPr>
      </xdr:nvSpPr>
      <xdr:spPr bwMode="auto">
        <a:xfrm>
          <a:off x="5019675" y="6638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30</xdr:col>
      <xdr:colOff>28575</xdr:colOff>
      <xdr:row>41</xdr:row>
      <xdr:rowOff>0</xdr:rowOff>
    </xdr:from>
    <xdr:to>
      <xdr:col>30</xdr:col>
      <xdr:colOff>371475</xdr:colOff>
      <xdr:row>41</xdr:row>
      <xdr:rowOff>0</xdr:rowOff>
    </xdr:to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 txBox="1">
          <a:spLocks noChangeArrowheads="1"/>
        </xdr:cNvSpPr>
      </xdr:nvSpPr>
      <xdr:spPr bwMode="auto">
        <a:xfrm>
          <a:off x="14239875" y="66389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( 14 )</a:t>
          </a:r>
        </a:p>
      </xdr:txBody>
    </xdr:sp>
    <xdr:clientData/>
  </xdr:twoCellAnchor>
  <xdr:twoCellAnchor>
    <xdr:from>
      <xdr:col>33</xdr:col>
      <xdr:colOff>161925</xdr:colOff>
      <xdr:row>41</xdr:row>
      <xdr:rowOff>0</xdr:rowOff>
    </xdr:from>
    <xdr:to>
      <xdr:col>33</xdr:col>
      <xdr:colOff>609600</xdr:colOff>
      <xdr:row>41</xdr:row>
      <xdr:rowOff>0</xdr:rowOff>
    </xdr:to>
    <xdr:sp macro="" textlink="">
      <xdr:nvSpPr>
        <xdr:cNvPr id="8" name="Text Box 19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 txBox="1">
          <a:spLocks noChangeArrowheads="1"/>
        </xdr:cNvSpPr>
      </xdr:nvSpPr>
      <xdr:spPr bwMode="auto">
        <a:xfrm>
          <a:off x="15735300" y="6638925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(17 )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9" name="Text Box 24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 txBox="1">
          <a:spLocks noChangeArrowheads="1"/>
        </xdr:cNvSpPr>
      </xdr:nvSpPr>
      <xdr:spPr bwMode="auto">
        <a:xfrm>
          <a:off x="6924675" y="6638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12</xdr:col>
      <xdr:colOff>333375</xdr:colOff>
      <xdr:row>41</xdr:row>
      <xdr:rowOff>0</xdr:rowOff>
    </xdr:from>
    <xdr:to>
      <xdr:col>14</xdr:col>
      <xdr:colOff>19050</xdr:colOff>
      <xdr:row>41</xdr:row>
      <xdr:rowOff>0</xdr:rowOff>
    </xdr:to>
    <xdr:sp macro="" textlink="">
      <xdr:nvSpPr>
        <xdr:cNvPr id="10" name="Text Box 26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 txBox="1">
          <a:spLocks noChangeArrowheads="1"/>
        </xdr:cNvSpPr>
      </xdr:nvSpPr>
      <xdr:spPr bwMode="auto">
        <a:xfrm>
          <a:off x="7686675" y="6638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11" name="Text Box 27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 txBox="1">
          <a:spLocks noChangeArrowheads="1"/>
        </xdr:cNvSpPr>
      </xdr:nvSpPr>
      <xdr:spPr bwMode="auto">
        <a:xfrm>
          <a:off x="8067675" y="6638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12" name="Text Box 28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 txBox="1">
          <a:spLocks noChangeArrowheads="1"/>
        </xdr:cNvSpPr>
      </xdr:nvSpPr>
      <xdr:spPr bwMode="auto">
        <a:xfrm>
          <a:off x="8458200" y="6638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13" name="Text Box 29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 txBox="1">
          <a:spLocks noChangeArrowheads="1"/>
        </xdr:cNvSpPr>
      </xdr:nvSpPr>
      <xdr:spPr bwMode="auto">
        <a:xfrm>
          <a:off x="8829675" y="6638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14" name="Text Box 3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 txBox="1">
          <a:spLocks noChangeArrowheads="1"/>
        </xdr:cNvSpPr>
      </xdr:nvSpPr>
      <xdr:spPr bwMode="auto">
        <a:xfrm>
          <a:off x="10734675" y="6638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15" name="Text Box 3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 txBox="1">
          <a:spLocks noChangeArrowheads="1"/>
        </xdr:cNvSpPr>
      </xdr:nvSpPr>
      <xdr:spPr bwMode="auto">
        <a:xfrm>
          <a:off x="11115675" y="6638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16" name="Text Box 3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 txBox="1">
          <a:spLocks noChangeArrowheads="1"/>
        </xdr:cNvSpPr>
      </xdr:nvSpPr>
      <xdr:spPr bwMode="auto">
        <a:xfrm>
          <a:off x="11506200" y="6638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17" name="Text Box 3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 txBox="1">
          <a:spLocks noChangeArrowheads="1"/>
        </xdr:cNvSpPr>
      </xdr:nvSpPr>
      <xdr:spPr bwMode="auto">
        <a:xfrm>
          <a:off x="11877675" y="6638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18" name="Text Box 3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 txBox="1">
          <a:spLocks noChangeArrowheads="1"/>
        </xdr:cNvSpPr>
      </xdr:nvSpPr>
      <xdr:spPr bwMode="auto">
        <a:xfrm>
          <a:off x="12258675" y="6638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19" name="Text Box 3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 txBox="1">
          <a:spLocks noChangeArrowheads="1"/>
        </xdr:cNvSpPr>
      </xdr:nvSpPr>
      <xdr:spPr bwMode="auto">
        <a:xfrm>
          <a:off x="12639675" y="6638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0</xdr:col>
      <xdr:colOff>57150</xdr:colOff>
      <xdr:row>38</xdr:row>
      <xdr:rowOff>0</xdr:rowOff>
    </xdr:from>
    <xdr:to>
      <xdr:col>0</xdr:col>
      <xdr:colOff>323850</xdr:colOff>
      <xdr:row>38</xdr:row>
      <xdr:rowOff>0</xdr:rowOff>
    </xdr:to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 txBox="1">
          <a:spLocks noChangeArrowheads="1"/>
        </xdr:cNvSpPr>
      </xdr:nvSpPr>
      <xdr:spPr bwMode="auto">
        <a:xfrm>
          <a:off x="57150" y="60674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38</xdr:row>
      <xdr:rowOff>0</xdr:rowOff>
    </xdr:from>
    <xdr:to>
      <xdr:col>1</xdr:col>
      <xdr:colOff>1514475</xdr:colOff>
      <xdr:row>38</xdr:row>
      <xdr:rowOff>0</xdr:rowOff>
    </xdr:to>
    <xdr:sp macro="" textlink="">
      <xdr:nvSpPr>
        <xdr:cNvPr id="21" name="Text Box 4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 txBox="1">
          <a:spLocks noChangeArrowheads="1"/>
        </xdr:cNvSpPr>
      </xdr:nvSpPr>
      <xdr:spPr bwMode="auto">
        <a:xfrm>
          <a:off x="1809750" y="60674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1</xdr:col>
      <xdr:colOff>1362075</xdr:colOff>
      <xdr:row>35</xdr:row>
      <xdr:rowOff>0</xdr:rowOff>
    </xdr:from>
    <xdr:to>
      <xdr:col>1</xdr:col>
      <xdr:colOff>1514475</xdr:colOff>
      <xdr:row>35</xdr:row>
      <xdr:rowOff>0</xdr:rowOff>
    </xdr:to>
    <xdr:sp macro="" textlink="">
      <xdr:nvSpPr>
        <xdr:cNvPr id="22" name="Text Box 6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 txBox="1">
          <a:spLocks noChangeArrowheads="1"/>
        </xdr:cNvSpPr>
      </xdr:nvSpPr>
      <xdr:spPr bwMode="auto">
        <a:xfrm>
          <a:off x="1809750" y="60674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38</xdr:row>
      <xdr:rowOff>0</xdr:rowOff>
    </xdr:from>
    <xdr:to>
      <xdr:col>3</xdr:col>
      <xdr:colOff>504825</xdr:colOff>
      <xdr:row>38</xdr:row>
      <xdr:rowOff>0</xdr:rowOff>
    </xdr:to>
    <xdr:sp macro="" textlink="">
      <xdr:nvSpPr>
        <xdr:cNvPr id="23" name="Text Box 7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 txBox="1">
          <a:spLocks noChangeArrowheads="1"/>
        </xdr:cNvSpPr>
      </xdr:nvSpPr>
      <xdr:spPr bwMode="auto">
        <a:xfrm>
          <a:off x="3533775" y="6067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 txBox="1">
          <a:spLocks noChangeArrowheads="1"/>
        </xdr:cNvSpPr>
      </xdr:nvSpPr>
      <xdr:spPr bwMode="auto">
        <a:xfrm>
          <a:off x="4295775" y="60674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3</xdr:col>
      <xdr:colOff>57150</xdr:colOff>
      <xdr:row>38</xdr:row>
      <xdr:rowOff>0</xdr:rowOff>
    </xdr:from>
    <xdr:to>
      <xdr:col>3</xdr:col>
      <xdr:colOff>504825</xdr:colOff>
      <xdr:row>38</xdr:row>
      <xdr:rowOff>0</xdr:rowOff>
    </xdr:to>
    <xdr:sp macro="" textlink="">
      <xdr:nvSpPr>
        <xdr:cNvPr id="25" name="Text Box 11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 txBox="1">
          <a:spLocks noChangeArrowheads="1"/>
        </xdr:cNvSpPr>
      </xdr:nvSpPr>
      <xdr:spPr bwMode="auto">
        <a:xfrm>
          <a:off x="3533775" y="6067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26" name="Text Box 12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 txBox="1">
          <a:spLocks noChangeArrowheads="1"/>
        </xdr:cNvSpPr>
      </xdr:nvSpPr>
      <xdr:spPr bwMode="auto">
        <a:xfrm>
          <a:off x="4295775" y="60674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27" name="Text Box 13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 txBox="1">
          <a:spLocks noChangeArrowheads="1"/>
        </xdr:cNvSpPr>
      </xdr:nvSpPr>
      <xdr:spPr bwMode="auto">
        <a:xfrm>
          <a:off x="4295775" y="60674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28" name="Text Box 7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 txBox="1">
          <a:spLocks noChangeArrowheads="1"/>
        </xdr:cNvSpPr>
      </xdr:nvSpPr>
      <xdr:spPr bwMode="auto">
        <a:xfrm>
          <a:off x="4295775" y="60674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29" name="Text Box 11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 txBox="1">
          <a:spLocks noChangeArrowheads="1"/>
        </xdr:cNvSpPr>
      </xdr:nvSpPr>
      <xdr:spPr bwMode="auto">
        <a:xfrm>
          <a:off x="4295775" y="60674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 txBox="1">
          <a:spLocks noChangeArrowheads="1"/>
        </xdr:cNvSpPr>
      </xdr:nvSpPr>
      <xdr:spPr bwMode="auto">
        <a:xfrm>
          <a:off x="57150" y="66389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 txBox="1">
          <a:spLocks noChangeArrowheads="1"/>
        </xdr:cNvSpPr>
      </xdr:nvSpPr>
      <xdr:spPr bwMode="auto">
        <a:xfrm>
          <a:off x="57150" y="66389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504825</xdr:colOff>
      <xdr:row>41</xdr:row>
      <xdr:rowOff>0</xdr:rowOff>
    </xdr:to>
    <xdr:sp macro="" textlink="">
      <xdr:nvSpPr>
        <xdr:cNvPr id="32" name="Text Box 7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 txBox="1">
          <a:spLocks noChangeArrowheads="1"/>
        </xdr:cNvSpPr>
      </xdr:nvSpPr>
      <xdr:spPr bwMode="auto">
        <a:xfrm>
          <a:off x="57150" y="66389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41</xdr:row>
      <xdr:rowOff>0</xdr:rowOff>
    </xdr:from>
    <xdr:to>
      <xdr:col>1</xdr:col>
      <xdr:colOff>1809750</xdr:colOff>
      <xdr:row>41</xdr:row>
      <xdr:rowOff>0</xdr:rowOff>
    </xdr:to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 txBox="1">
          <a:spLocks noChangeArrowheads="1"/>
        </xdr:cNvSpPr>
      </xdr:nvSpPr>
      <xdr:spPr bwMode="auto">
        <a:xfrm>
          <a:off x="1809750" y="6638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34" name="Text Box 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 txBox="1">
          <a:spLocks noChangeArrowheads="1"/>
        </xdr:cNvSpPr>
      </xdr:nvSpPr>
      <xdr:spPr bwMode="auto">
        <a:xfrm>
          <a:off x="57150" y="66389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504825</xdr:colOff>
      <xdr:row>41</xdr:row>
      <xdr:rowOff>0</xdr:rowOff>
    </xdr:to>
    <xdr:sp macro="" textlink="">
      <xdr:nvSpPr>
        <xdr:cNvPr id="35" name="Text Box 7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 txBox="1">
          <a:spLocks noChangeArrowheads="1"/>
        </xdr:cNvSpPr>
      </xdr:nvSpPr>
      <xdr:spPr bwMode="auto">
        <a:xfrm>
          <a:off x="57150" y="66389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41</xdr:row>
      <xdr:rowOff>0</xdr:rowOff>
    </xdr:from>
    <xdr:to>
      <xdr:col>1</xdr:col>
      <xdr:colOff>1809750</xdr:colOff>
      <xdr:row>41</xdr:row>
      <xdr:rowOff>0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 txBox="1">
          <a:spLocks noChangeArrowheads="1"/>
        </xdr:cNvSpPr>
      </xdr:nvSpPr>
      <xdr:spPr bwMode="auto">
        <a:xfrm>
          <a:off x="1809750" y="6638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37" name="Text Box 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 txBox="1">
          <a:spLocks noChangeArrowheads="1"/>
        </xdr:cNvSpPr>
      </xdr:nvSpPr>
      <xdr:spPr bwMode="auto">
        <a:xfrm>
          <a:off x="57150" y="66389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3</xdr:col>
      <xdr:colOff>57150</xdr:colOff>
      <xdr:row>41</xdr:row>
      <xdr:rowOff>0</xdr:rowOff>
    </xdr:from>
    <xdr:to>
      <xdr:col>3</xdr:col>
      <xdr:colOff>504825</xdr:colOff>
      <xdr:row>41</xdr:row>
      <xdr:rowOff>0</xdr:rowOff>
    </xdr:to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 txBox="1">
          <a:spLocks noChangeArrowheads="1"/>
        </xdr:cNvSpPr>
      </xdr:nvSpPr>
      <xdr:spPr bwMode="auto">
        <a:xfrm>
          <a:off x="3533775" y="6638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38</xdr:row>
      <xdr:rowOff>0</xdr:rowOff>
    </xdr:from>
    <xdr:to>
      <xdr:col>0</xdr:col>
      <xdr:colOff>323850</xdr:colOff>
      <xdr:row>38</xdr:row>
      <xdr:rowOff>0</xdr:rowOff>
    </xdr:to>
    <xdr:sp macro="" textlink="">
      <xdr:nvSpPr>
        <xdr:cNvPr id="39" name="Text Box 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 txBox="1">
          <a:spLocks noChangeArrowheads="1"/>
        </xdr:cNvSpPr>
      </xdr:nvSpPr>
      <xdr:spPr bwMode="auto">
        <a:xfrm>
          <a:off x="57150" y="60674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 txBox="1">
          <a:spLocks noChangeArrowheads="1"/>
        </xdr:cNvSpPr>
      </xdr:nvSpPr>
      <xdr:spPr bwMode="auto">
        <a:xfrm>
          <a:off x="57150" y="66389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 txBox="1">
          <a:spLocks noChangeArrowheads="1"/>
        </xdr:cNvSpPr>
      </xdr:nvSpPr>
      <xdr:spPr bwMode="auto">
        <a:xfrm>
          <a:off x="57150" y="66389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 txBox="1">
          <a:spLocks noChangeArrowheads="1"/>
        </xdr:cNvSpPr>
      </xdr:nvSpPr>
      <xdr:spPr bwMode="auto">
        <a:xfrm>
          <a:off x="57150" y="66389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43" name="Text Box 8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 txBox="1">
          <a:spLocks noChangeArrowheads="1"/>
        </xdr:cNvSpPr>
      </xdr:nvSpPr>
      <xdr:spPr bwMode="auto">
        <a:xfrm>
          <a:off x="4295775" y="60674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44" name="Text Box 12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 txBox="1">
          <a:spLocks noChangeArrowheads="1"/>
        </xdr:cNvSpPr>
      </xdr:nvSpPr>
      <xdr:spPr bwMode="auto">
        <a:xfrm>
          <a:off x="4295775" y="60674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45" name="Text Box 13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 txBox="1">
          <a:spLocks noChangeArrowheads="1"/>
        </xdr:cNvSpPr>
      </xdr:nvSpPr>
      <xdr:spPr bwMode="auto">
        <a:xfrm>
          <a:off x="4295775" y="60674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46" name="Text Box 7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 txBox="1">
          <a:spLocks noChangeArrowheads="1"/>
        </xdr:cNvSpPr>
      </xdr:nvSpPr>
      <xdr:spPr bwMode="auto">
        <a:xfrm>
          <a:off x="4295775" y="60674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 txBox="1">
          <a:spLocks noChangeArrowheads="1"/>
        </xdr:cNvSpPr>
      </xdr:nvSpPr>
      <xdr:spPr bwMode="auto">
        <a:xfrm>
          <a:off x="4295775" y="60674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48" name="Text Box 14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 txBox="1">
          <a:spLocks noChangeArrowheads="1"/>
        </xdr:cNvSpPr>
      </xdr:nvSpPr>
      <xdr:spPr bwMode="auto">
        <a:xfrm>
          <a:off x="5019675" y="6638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49" name="Text Box 24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 txBox="1">
          <a:spLocks noChangeArrowheads="1"/>
        </xdr:cNvSpPr>
      </xdr:nvSpPr>
      <xdr:spPr bwMode="auto">
        <a:xfrm>
          <a:off x="6924675" y="6638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41</xdr:row>
      <xdr:rowOff>0</xdr:rowOff>
    </xdr:from>
    <xdr:to>
      <xdr:col>13</xdr:col>
      <xdr:colOff>19050</xdr:colOff>
      <xdr:row>41</xdr:row>
      <xdr:rowOff>0</xdr:rowOff>
    </xdr:to>
    <xdr:sp macro="" textlink="">
      <xdr:nvSpPr>
        <xdr:cNvPr id="50" name="Text Box 25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 txBox="1">
          <a:spLocks noChangeArrowheads="1"/>
        </xdr:cNvSpPr>
      </xdr:nvSpPr>
      <xdr:spPr bwMode="auto">
        <a:xfrm>
          <a:off x="7305675" y="6638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41</xdr:row>
      <xdr:rowOff>0</xdr:rowOff>
    </xdr:from>
    <xdr:to>
      <xdr:col>14</xdr:col>
      <xdr:colOff>19050</xdr:colOff>
      <xdr:row>41</xdr:row>
      <xdr:rowOff>0</xdr:rowOff>
    </xdr:to>
    <xdr:sp macro="" textlink="">
      <xdr:nvSpPr>
        <xdr:cNvPr id="51" name="Text Box 26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 txBox="1">
          <a:spLocks noChangeArrowheads="1"/>
        </xdr:cNvSpPr>
      </xdr:nvSpPr>
      <xdr:spPr bwMode="auto">
        <a:xfrm>
          <a:off x="7686675" y="6638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52" name="Text Box 27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 txBox="1">
          <a:spLocks noChangeArrowheads="1"/>
        </xdr:cNvSpPr>
      </xdr:nvSpPr>
      <xdr:spPr bwMode="auto">
        <a:xfrm>
          <a:off x="8067675" y="6638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53" name="Text Box 28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 txBox="1">
          <a:spLocks noChangeArrowheads="1"/>
        </xdr:cNvSpPr>
      </xdr:nvSpPr>
      <xdr:spPr bwMode="auto">
        <a:xfrm>
          <a:off x="8458200" y="6638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54" name="Text Box 29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 txBox="1">
          <a:spLocks noChangeArrowheads="1"/>
        </xdr:cNvSpPr>
      </xdr:nvSpPr>
      <xdr:spPr bwMode="auto">
        <a:xfrm>
          <a:off x="8829675" y="6638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55" name="Text Box 3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 txBox="1">
          <a:spLocks noChangeArrowheads="1"/>
        </xdr:cNvSpPr>
      </xdr:nvSpPr>
      <xdr:spPr bwMode="auto">
        <a:xfrm>
          <a:off x="10734675" y="6638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56" name="Text Box 3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 txBox="1">
          <a:spLocks noChangeArrowheads="1"/>
        </xdr:cNvSpPr>
      </xdr:nvSpPr>
      <xdr:spPr bwMode="auto">
        <a:xfrm>
          <a:off x="11115675" y="6638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57" name="Text Box 3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 txBox="1">
          <a:spLocks noChangeArrowheads="1"/>
        </xdr:cNvSpPr>
      </xdr:nvSpPr>
      <xdr:spPr bwMode="auto">
        <a:xfrm>
          <a:off x="11506200" y="6638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58" name="Text Box 3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 txBox="1">
          <a:spLocks noChangeArrowheads="1"/>
        </xdr:cNvSpPr>
      </xdr:nvSpPr>
      <xdr:spPr bwMode="auto">
        <a:xfrm>
          <a:off x="11877675" y="6638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59" name="Text Box 3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 txBox="1">
          <a:spLocks noChangeArrowheads="1"/>
        </xdr:cNvSpPr>
      </xdr:nvSpPr>
      <xdr:spPr bwMode="auto">
        <a:xfrm>
          <a:off x="12258675" y="6638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60" name="Text Box 3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 txBox="1">
          <a:spLocks noChangeArrowheads="1"/>
        </xdr:cNvSpPr>
      </xdr:nvSpPr>
      <xdr:spPr bwMode="auto">
        <a:xfrm>
          <a:off x="12639675" y="6638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1" name="Text Box 8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 txBox="1">
          <a:spLocks noChangeArrowheads="1"/>
        </xdr:cNvSpPr>
      </xdr:nvSpPr>
      <xdr:spPr bwMode="auto">
        <a:xfrm>
          <a:off x="4295775" y="60674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2" name="Text Box 12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 txBox="1">
          <a:spLocks noChangeArrowheads="1"/>
        </xdr:cNvSpPr>
      </xdr:nvSpPr>
      <xdr:spPr bwMode="auto">
        <a:xfrm>
          <a:off x="4295775" y="60674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3" name="Text Box 13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 txBox="1">
          <a:spLocks noChangeArrowheads="1"/>
        </xdr:cNvSpPr>
      </xdr:nvSpPr>
      <xdr:spPr bwMode="auto">
        <a:xfrm>
          <a:off x="4295775" y="60674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4" name="Text Box 7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 txBox="1">
          <a:spLocks noChangeArrowheads="1"/>
        </xdr:cNvSpPr>
      </xdr:nvSpPr>
      <xdr:spPr bwMode="auto">
        <a:xfrm>
          <a:off x="4295775" y="60674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5" name="Text Box 11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 txBox="1">
          <a:spLocks noChangeArrowheads="1"/>
        </xdr:cNvSpPr>
      </xdr:nvSpPr>
      <xdr:spPr bwMode="auto">
        <a:xfrm>
          <a:off x="4295775" y="60674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 txBox="1">
          <a:spLocks noChangeArrowheads="1"/>
        </xdr:cNvSpPr>
      </xdr:nvSpPr>
      <xdr:spPr bwMode="auto">
        <a:xfrm>
          <a:off x="4295775" y="60674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7" name="Text Box 12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 txBox="1">
          <a:spLocks noChangeArrowheads="1"/>
        </xdr:cNvSpPr>
      </xdr:nvSpPr>
      <xdr:spPr bwMode="auto">
        <a:xfrm>
          <a:off x="4295775" y="60674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68" name="Text Box 14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 txBox="1">
          <a:spLocks noChangeArrowheads="1"/>
        </xdr:cNvSpPr>
      </xdr:nvSpPr>
      <xdr:spPr bwMode="auto">
        <a:xfrm>
          <a:off x="5019675" y="6638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 txBox="1">
          <a:spLocks noChangeArrowheads="1"/>
        </xdr:cNvSpPr>
      </xdr:nvSpPr>
      <xdr:spPr bwMode="auto">
        <a:xfrm>
          <a:off x="6924675" y="6638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41</xdr:row>
      <xdr:rowOff>0</xdr:rowOff>
    </xdr:from>
    <xdr:to>
      <xdr:col>13</xdr:col>
      <xdr:colOff>19050</xdr:colOff>
      <xdr:row>41</xdr:row>
      <xdr:rowOff>0</xdr:rowOff>
    </xdr:to>
    <xdr:sp macro="" textlink="">
      <xdr:nvSpPr>
        <xdr:cNvPr id="70" name="Text Box 25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 txBox="1">
          <a:spLocks noChangeArrowheads="1"/>
        </xdr:cNvSpPr>
      </xdr:nvSpPr>
      <xdr:spPr bwMode="auto">
        <a:xfrm>
          <a:off x="7305675" y="6638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41</xdr:row>
      <xdr:rowOff>0</xdr:rowOff>
    </xdr:from>
    <xdr:to>
      <xdr:col>14</xdr:col>
      <xdr:colOff>19050</xdr:colOff>
      <xdr:row>41</xdr:row>
      <xdr:rowOff>0</xdr:rowOff>
    </xdr:to>
    <xdr:sp macro="" textlink="">
      <xdr:nvSpPr>
        <xdr:cNvPr id="71" name="Text Box 26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 txBox="1">
          <a:spLocks noChangeArrowheads="1"/>
        </xdr:cNvSpPr>
      </xdr:nvSpPr>
      <xdr:spPr bwMode="auto">
        <a:xfrm>
          <a:off x="7686675" y="6638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72" name="Text Box 27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 txBox="1">
          <a:spLocks noChangeArrowheads="1"/>
        </xdr:cNvSpPr>
      </xdr:nvSpPr>
      <xdr:spPr bwMode="auto">
        <a:xfrm>
          <a:off x="8067675" y="6638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73" name="Text Box 28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 txBox="1">
          <a:spLocks noChangeArrowheads="1"/>
        </xdr:cNvSpPr>
      </xdr:nvSpPr>
      <xdr:spPr bwMode="auto">
        <a:xfrm>
          <a:off x="8458200" y="6638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74" name="Text Box 29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 txBox="1">
          <a:spLocks noChangeArrowheads="1"/>
        </xdr:cNvSpPr>
      </xdr:nvSpPr>
      <xdr:spPr bwMode="auto">
        <a:xfrm>
          <a:off x="8829675" y="6638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75" name="Text Box 34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 txBox="1">
          <a:spLocks noChangeArrowheads="1"/>
        </xdr:cNvSpPr>
      </xdr:nvSpPr>
      <xdr:spPr bwMode="auto">
        <a:xfrm>
          <a:off x="10734675" y="6638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76" name="Text Box 35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 txBox="1">
          <a:spLocks noChangeArrowheads="1"/>
        </xdr:cNvSpPr>
      </xdr:nvSpPr>
      <xdr:spPr bwMode="auto">
        <a:xfrm>
          <a:off x="11115675" y="6638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77" name="Text Box 36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 txBox="1">
          <a:spLocks noChangeArrowheads="1"/>
        </xdr:cNvSpPr>
      </xdr:nvSpPr>
      <xdr:spPr bwMode="auto">
        <a:xfrm>
          <a:off x="11506200" y="6638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78" name="Text Box 37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 txBox="1">
          <a:spLocks noChangeArrowheads="1"/>
        </xdr:cNvSpPr>
      </xdr:nvSpPr>
      <xdr:spPr bwMode="auto">
        <a:xfrm>
          <a:off x="11877675" y="6638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79" name="Text Box 38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 txBox="1">
          <a:spLocks noChangeArrowheads="1"/>
        </xdr:cNvSpPr>
      </xdr:nvSpPr>
      <xdr:spPr bwMode="auto">
        <a:xfrm>
          <a:off x="12258675" y="6638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80" name="Text Box 39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 txBox="1">
          <a:spLocks noChangeArrowheads="1"/>
        </xdr:cNvSpPr>
      </xdr:nvSpPr>
      <xdr:spPr bwMode="auto">
        <a:xfrm>
          <a:off x="12639675" y="6638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81" name="Text Box 14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 txBox="1">
          <a:spLocks noChangeArrowheads="1"/>
        </xdr:cNvSpPr>
      </xdr:nvSpPr>
      <xdr:spPr bwMode="auto">
        <a:xfrm>
          <a:off x="5019675" y="6638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82" name="Text Box 24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 txBox="1">
          <a:spLocks noChangeArrowheads="1"/>
        </xdr:cNvSpPr>
      </xdr:nvSpPr>
      <xdr:spPr bwMode="auto">
        <a:xfrm>
          <a:off x="6924675" y="6638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41</xdr:row>
      <xdr:rowOff>0</xdr:rowOff>
    </xdr:from>
    <xdr:to>
      <xdr:col>13</xdr:col>
      <xdr:colOff>19050</xdr:colOff>
      <xdr:row>41</xdr:row>
      <xdr:rowOff>0</xdr:rowOff>
    </xdr:to>
    <xdr:sp macro="" textlink="">
      <xdr:nvSpPr>
        <xdr:cNvPr id="83" name="Text Box 25">
          <a:extLst>
            <a:ext uri="{FF2B5EF4-FFF2-40B4-BE49-F238E27FC236}">
              <a16:creationId xmlns:a16="http://schemas.microsoft.com/office/drawing/2014/main" id="{00000000-0008-0000-0B00-000054000000}"/>
            </a:ext>
          </a:extLst>
        </xdr:cNvPr>
        <xdr:cNvSpPr txBox="1">
          <a:spLocks noChangeArrowheads="1"/>
        </xdr:cNvSpPr>
      </xdr:nvSpPr>
      <xdr:spPr bwMode="auto">
        <a:xfrm>
          <a:off x="7305675" y="6638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41</xdr:row>
      <xdr:rowOff>0</xdr:rowOff>
    </xdr:from>
    <xdr:to>
      <xdr:col>14</xdr:col>
      <xdr:colOff>19050</xdr:colOff>
      <xdr:row>41</xdr:row>
      <xdr:rowOff>0</xdr:rowOff>
    </xdr:to>
    <xdr:sp macro="" textlink="">
      <xdr:nvSpPr>
        <xdr:cNvPr id="84" name="Text Box 26">
          <a:extLst>
            <a:ext uri="{FF2B5EF4-FFF2-40B4-BE49-F238E27FC236}">
              <a16:creationId xmlns:a16="http://schemas.microsoft.com/office/drawing/2014/main" id="{00000000-0008-0000-0B00-000055000000}"/>
            </a:ext>
          </a:extLst>
        </xdr:cNvPr>
        <xdr:cNvSpPr txBox="1">
          <a:spLocks noChangeArrowheads="1"/>
        </xdr:cNvSpPr>
      </xdr:nvSpPr>
      <xdr:spPr bwMode="auto">
        <a:xfrm>
          <a:off x="7686675" y="6638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85" name="Text Box 27">
          <a:extLst>
            <a:ext uri="{FF2B5EF4-FFF2-40B4-BE49-F238E27FC236}">
              <a16:creationId xmlns:a16="http://schemas.microsoft.com/office/drawing/2014/main" id="{00000000-0008-0000-0B00-000056000000}"/>
            </a:ext>
          </a:extLst>
        </xdr:cNvPr>
        <xdr:cNvSpPr txBox="1">
          <a:spLocks noChangeArrowheads="1"/>
        </xdr:cNvSpPr>
      </xdr:nvSpPr>
      <xdr:spPr bwMode="auto">
        <a:xfrm>
          <a:off x="8067675" y="6638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86" name="Text Box 28">
          <a:extLst>
            <a:ext uri="{FF2B5EF4-FFF2-40B4-BE49-F238E27FC236}">
              <a16:creationId xmlns:a16="http://schemas.microsoft.com/office/drawing/2014/main" id="{00000000-0008-0000-0B00-000057000000}"/>
            </a:ext>
          </a:extLst>
        </xdr:cNvPr>
        <xdr:cNvSpPr txBox="1">
          <a:spLocks noChangeArrowheads="1"/>
        </xdr:cNvSpPr>
      </xdr:nvSpPr>
      <xdr:spPr bwMode="auto">
        <a:xfrm>
          <a:off x="8458200" y="6638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87" name="Text Box 29">
          <a:extLst>
            <a:ext uri="{FF2B5EF4-FFF2-40B4-BE49-F238E27FC236}">
              <a16:creationId xmlns:a16="http://schemas.microsoft.com/office/drawing/2014/main" id="{00000000-0008-0000-0B00-000058000000}"/>
            </a:ext>
          </a:extLst>
        </xdr:cNvPr>
        <xdr:cNvSpPr txBox="1">
          <a:spLocks noChangeArrowheads="1"/>
        </xdr:cNvSpPr>
      </xdr:nvSpPr>
      <xdr:spPr bwMode="auto">
        <a:xfrm>
          <a:off x="8829675" y="6638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88" name="Text Box 34">
          <a:extLst>
            <a:ext uri="{FF2B5EF4-FFF2-40B4-BE49-F238E27FC236}">
              <a16:creationId xmlns:a16="http://schemas.microsoft.com/office/drawing/2014/main" id="{00000000-0008-0000-0B00-000059000000}"/>
            </a:ext>
          </a:extLst>
        </xdr:cNvPr>
        <xdr:cNvSpPr txBox="1">
          <a:spLocks noChangeArrowheads="1"/>
        </xdr:cNvSpPr>
      </xdr:nvSpPr>
      <xdr:spPr bwMode="auto">
        <a:xfrm>
          <a:off x="10734675" y="6638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89" name="Text Box 35">
          <a:extLst>
            <a:ext uri="{FF2B5EF4-FFF2-40B4-BE49-F238E27FC236}">
              <a16:creationId xmlns:a16="http://schemas.microsoft.com/office/drawing/2014/main" id="{00000000-0008-0000-0B00-00005A000000}"/>
            </a:ext>
          </a:extLst>
        </xdr:cNvPr>
        <xdr:cNvSpPr txBox="1">
          <a:spLocks noChangeArrowheads="1"/>
        </xdr:cNvSpPr>
      </xdr:nvSpPr>
      <xdr:spPr bwMode="auto">
        <a:xfrm>
          <a:off x="11115675" y="6638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90" name="Text Box 36">
          <a:extLst>
            <a:ext uri="{FF2B5EF4-FFF2-40B4-BE49-F238E27FC236}">
              <a16:creationId xmlns:a16="http://schemas.microsoft.com/office/drawing/2014/main" id="{00000000-0008-0000-0B00-00005B000000}"/>
            </a:ext>
          </a:extLst>
        </xdr:cNvPr>
        <xdr:cNvSpPr txBox="1">
          <a:spLocks noChangeArrowheads="1"/>
        </xdr:cNvSpPr>
      </xdr:nvSpPr>
      <xdr:spPr bwMode="auto">
        <a:xfrm>
          <a:off x="11506200" y="6638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91" name="Text Box 37">
          <a:extLst>
            <a:ext uri="{FF2B5EF4-FFF2-40B4-BE49-F238E27FC236}">
              <a16:creationId xmlns:a16="http://schemas.microsoft.com/office/drawing/2014/main" id="{00000000-0008-0000-0B00-00005C000000}"/>
            </a:ext>
          </a:extLst>
        </xdr:cNvPr>
        <xdr:cNvSpPr txBox="1">
          <a:spLocks noChangeArrowheads="1"/>
        </xdr:cNvSpPr>
      </xdr:nvSpPr>
      <xdr:spPr bwMode="auto">
        <a:xfrm>
          <a:off x="11877675" y="6638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92" name="Text Box 38">
          <a:extLst>
            <a:ext uri="{FF2B5EF4-FFF2-40B4-BE49-F238E27FC236}">
              <a16:creationId xmlns:a16="http://schemas.microsoft.com/office/drawing/2014/main" id="{00000000-0008-0000-0B00-00005D000000}"/>
            </a:ext>
          </a:extLst>
        </xdr:cNvPr>
        <xdr:cNvSpPr txBox="1">
          <a:spLocks noChangeArrowheads="1"/>
        </xdr:cNvSpPr>
      </xdr:nvSpPr>
      <xdr:spPr bwMode="auto">
        <a:xfrm>
          <a:off x="12258675" y="6638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93" name="Text Box 39">
          <a:extLst>
            <a:ext uri="{FF2B5EF4-FFF2-40B4-BE49-F238E27FC236}">
              <a16:creationId xmlns:a16="http://schemas.microsoft.com/office/drawing/2014/main" id="{00000000-0008-0000-0B00-00005E000000}"/>
            </a:ext>
          </a:extLst>
        </xdr:cNvPr>
        <xdr:cNvSpPr txBox="1">
          <a:spLocks noChangeArrowheads="1"/>
        </xdr:cNvSpPr>
      </xdr:nvSpPr>
      <xdr:spPr bwMode="auto">
        <a:xfrm>
          <a:off x="12639675" y="6638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00000000-0008-0000-0B00-000060000000}"/>
            </a:ext>
          </a:extLst>
        </xdr:cNvPr>
        <xdr:cNvSpPr txBox="1">
          <a:spLocks noChangeArrowheads="1"/>
        </xdr:cNvSpPr>
      </xdr:nvSpPr>
      <xdr:spPr bwMode="auto">
        <a:xfrm>
          <a:off x="5019675" y="6638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95" name="Text Box 24">
          <a:extLst>
            <a:ext uri="{FF2B5EF4-FFF2-40B4-BE49-F238E27FC236}">
              <a16:creationId xmlns:a16="http://schemas.microsoft.com/office/drawing/2014/main" id="{00000000-0008-0000-0B00-000061000000}"/>
            </a:ext>
          </a:extLst>
        </xdr:cNvPr>
        <xdr:cNvSpPr txBox="1">
          <a:spLocks noChangeArrowheads="1"/>
        </xdr:cNvSpPr>
      </xdr:nvSpPr>
      <xdr:spPr bwMode="auto">
        <a:xfrm>
          <a:off x="6924675" y="6638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41</xdr:row>
      <xdr:rowOff>0</xdr:rowOff>
    </xdr:from>
    <xdr:to>
      <xdr:col>13</xdr:col>
      <xdr:colOff>19050</xdr:colOff>
      <xdr:row>41</xdr:row>
      <xdr:rowOff>0</xdr:rowOff>
    </xdr:to>
    <xdr:sp macro="" textlink="">
      <xdr:nvSpPr>
        <xdr:cNvPr id="96" name="Text Box 25">
          <a:extLst>
            <a:ext uri="{FF2B5EF4-FFF2-40B4-BE49-F238E27FC236}">
              <a16:creationId xmlns:a16="http://schemas.microsoft.com/office/drawing/2014/main" id="{00000000-0008-0000-0B00-000062000000}"/>
            </a:ext>
          </a:extLst>
        </xdr:cNvPr>
        <xdr:cNvSpPr txBox="1">
          <a:spLocks noChangeArrowheads="1"/>
        </xdr:cNvSpPr>
      </xdr:nvSpPr>
      <xdr:spPr bwMode="auto">
        <a:xfrm>
          <a:off x="7305675" y="6638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41</xdr:row>
      <xdr:rowOff>0</xdr:rowOff>
    </xdr:from>
    <xdr:to>
      <xdr:col>14</xdr:col>
      <xdr:colOff>19050</xdr:colOff>
      <xdr:row>41</xdr:row>
      <xdr:rowOff>0</xdr:rowOff>
    </xdr:to>
    <xdr:sp macro="" textlink="">
      <xdr:nvSpPr>
        <xdr:cNvPr id="97" name="Text Box 26">
          <a:extLst>
            <a:ext uri="{FF2B5EF4-FFF2-40B4-BE49-F238E27FC236}">
              <a16:creationId xmlns:a16="http://schemas.microsoft.com/office/drawing/2014/main" id="{00000000-0008-0000-0B00-000063000000}"/>
            </a:ext>
          </a:extLst>
        </xdr:cNvPr>
        <xdr:cNvSpPr txBox="1">
          <a:spLocks noChangeArrowheads="1"/>
        </xdr:cNvSpPr>
      </xdr:nvSpPr>
      <xdr:spPr bwMode="auto">
        <a:xfrm>
          <a:off x="7686675" y="6638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98" name="Text Box 27">
          <a:extLst>
            <a:ext uri="{FF2B5EF4-FFF2-40B4-BE49-F238E27FC236}">
              <a16:creationId xmlns:a16="http://schemas.microsoft.com/office/drawing/2014/main" id="{00000000-0008-0000-0B00-000064000000}"/>
            </a:ext>
          </a:extLst>
        </xdr:cNvPr>
        <xdr:cNvSpPr txBox="1">
          <a:spLocks noChangeArrowheads="1"/>
        </xdr:cNvSpPr>
      </xdr:nvSpPr>
      <xdr:spPr bwMode="auto">
        <a:xfrm>
          <a:off x="8067675" y="6638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99" name="Text Box 28">
          <a:extLst>
            <a:ext uri="{FF2B5EF4-FFF2-40B4-BE49-F238E27FC236}">
              <a16:creationId xmlns:a16="http://schemas.microsoft.com/office/drawing/2014/main" id="{00000000-0008-0000-0B00-000065000000}"/>
            </a:ext>
          </a:extLst>
        </xdr:cNvPr>
        <xdr:cNvSpPr txBox="1">
          <a:spLocks noChangeArrowheads="1"/>
        </xdr:cNvSpPr>
      </xdr:nvSpPr>
      <xdr:spPr bwMode="auto">
        <a:xfrm>
          <a:off x="8458200" y="6638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100" name="Text Box 29">
          <a:extLst>
            <a:ext uri="{FF2B5EF4-FFF2-40B4-BE49-F238E27FC236}">
              <a16:creationId xmlns:a16="http://schemas.microsoft.com/office/drawing/2014/main" id="{00000000-0008-0000-0B00-000066000000}"/>
            </a:ext>
          </a:extLst>
        </xdr:cNvPr>
        <xdr:cNvSpPr txBox="1">
          <a:spLocks noChangeArrowheads="1"/>
        </xdr:cNvSpPr>
      </xdr:nvSpPr>
      <xdr:spPr bwMode="auto">
        <a:xfrm>
          <a:off x="8829675" y="6638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101" name="Text Box 34">
          <a:extLst>
            <a:ext uri="{FF2B5EF4-FFF2-40B4-BE49-F238E27FC236}">
              <a16:creationId xmlns:a16="http://schemas.microsoft.com/office/drawing/2014/main" id="{00000000-0008-0000-0B00-000067000000}"/>
            </a:ext>
          </a:extLst>
        </xdr:cNvPr>
        <xdr:cNvSpPr txBox="1">
          <a:spLocks noChangeArrowheads="1"/>
        </xdr:cNvSpPr>
      </xdr:nvSpPr>
      <xdr:spPr bwMode="auto">
        <a:xfrm>
          <a:off x="10734675" y="6638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102" name="Text Box 35">
          <a:extLst>
            <a:ext uri="{FF2B5EF4-FFF2-40B4-BE49-F238E27FC236}">
              <a16:creationId xmlns:a16="http://schemas.microsoft.com/office/drawing/2014/main" id="{00000000-0008-0000-0B00-000068000000}"/>
            </a:ext>
          </a:extLst>
        </xdr:cNvPr>
        <xdr:cNvSpPr txBox="1">
          <a:spLocks noChangeArrowheads="1"/>
        </xdr:cNvSpPr>
      </xdr:nvSpPr>
      <xdr:spPr bwMode="auto">
        <a:xfrm>
          <a:off x="11115675" y="6638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103" name="Text Box 36">
          <a:extLst>
            <a:ext uri="{FF2B5EF4-FFF2-40B4-BE49-F238E27FC236}">
              <a16:creationId xmlns:a16="http://schemas.microsoft.com/office/drawing/2014/main" id="{00000000-0008-0000-0B00-000069000000}"/>
            </a:ext>
          </a:extLst>
        </xdr:cNvPr>
        <xdr:cNvSpPr txBox="1">
          <a:spLocks noChangeArrowheads="1"/>
        </xdr:cNvSpPr>
      </xdr:nvSpPr>
      <xdr:spPr bwMode="auto">
        <a:xfrm>
          <a:off x="11506200" y="6638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104" name="Text Box 37">
          <a:extLst>
            <a:ext uri="{FF2B5EF4-FFF2-40B4-BE49-F238E27FC236}">
              <a16:creationId xmlns:a16="http://schemas.microsoft.com/office/drawing/2014/main" id="{00000000-0008-0000-0B00-00006A000000}"/>
            </a:ext>
          </a:extLst>
        </xdr:cNvPr>
        <xdr:cNvSpPr txBox="1">
          <a:spLocks noChangeArrowheads="1"/>
        </xdr:cNvSpPr>
      </xdr:nvSpPr>
      <xdr:spPr bwMode="auto">
        <a:xfrm>
          <a:off x="11877675" y="6638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105" name="Text Box 38">
          <a:extLst>
            <a:ext uri="{FF2B5EF4-FFF2-40B4-BE49-F238E27FC236}">
              <a16:creationId xmlns:a16="http://schemas.microsoft.com/office/drawing/2014/main" id="{00000000-0008-0000-0B00-00006B000000}"/>
            </a:ext>
          </a:extLst>
        </xdr:cNvPr>
        <xdr:cNvSpPr txBox="1">
          <a:spLocks noChangeArrowheads="1"/>
        </xdr:cNvSpPr>
      </xdr:nvSpPr>
      <xdr:spPr bwMode="auto">
        <a:xfrm>
          <a:off x="12258675" y="6638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106" name="Text Box 39">
          <a:extLst>
            <a:ext uri="{FF2B5EF4-FFF2-40B4-BE49-F238E27FC236}">
              <a16:creationId xmlns:a16="http://schemas.microsoft.com/office/drawing/2014/main" id="{00000000-0008-0000-0B00-00006C000000}"/>
            </a:ext>
          </a:extLst>
        </xdr:cNvPr>
        <xdr:cNvSpPr txBox="1">
          <a:spLocks noChangeArrowheads="1"/>
        </xdr:cNvSpPr>
      </xdr:nvSpPr>
      <xdr:spPr bwMode="auto">
        <a:xfrm>
          <a:off x="12639675" y="6638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107" name="Text Box 14">
          <a:extLst>
            <a:ext uri="{FF2B5EF4-FFF2-40B4-BE49-F238E27FC236}">
              <a16:creationId xmlns:a16="http://schemas.microsoft.com/office/drawing/2014/main" id="{00000000-0008-0000-0B00-00006D000000}"/>
            </a:ext>
          </a:extLst>
        </xdr:cNvPr>
        <xdr:cNvSpPr txBox="1">
          <a:spLocks noChangeArrowheads="1"/>
        </xdr:cNvSpPr>
      </xdr:nvSpPr>
      <xdr:spPr bwMode="auto">
        <a:xfrm>
          <a:off x="5019675" y="6638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108" name="Text Box 24">
          <a:extLst>
            <a:ext uri="{FF2B5EF4-FFF2-40B4-BE49-F238E27FC236}">
              <a16:creationId xmlns:a16="http://schemas.microsoft.com/office/drawing/2014/main" id="{00000000-0008-0000-0B00-00006E000000}"/>
            </a:ext>
          </a:extLst>
        </xdr:cNvPr>
        <xdr:cNvSpPr txBox="1">
          <a:spLocks noChangeArrowheads="1"/>
        </xdr:cNvSpPr>
      </xdr:nvSpPr>
      <xdr:spPr bwMode="auto">
        <a:xfrm>
          <a:off x="6924675" y="6638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41</xdr:row>
      <xdr:rowOff>0</xdr:rowOff>
    </xdr:from>
    <xdr:to>
      <xdr:col>13</xdr:col>
      <xdr:colOff>19050</xdr:colOff>
      <xdr:row>41</xdr:row>
      <xdr:rowOff>0</xdr:rowOff>
    </xdr:to>
    <xdr:sp macro="" textlink="">
      <xdr:nvSpPr>
        <xdr:cNvPr id="109" name="Text Box 25">
          <a:extLst>
            <a:ext uri="{FF2B5EF4-FFF2-40B4-BE49-F238E27FC236}">
              <a16:creationId xmlns:a16="http://schemas.microsoft.com/office/drawing/2014/main" id="{00000000-0008-0000-0B00-00006F000000}"/>
            </a:ext>
          </a:extLst>
        </xdr:cNvPr>
        <xdr:cNvSpPr txBox="1">
          <a:spLocks noChangeArrowheads="1"/>
        </xdr:cNvSpPr>
      </xdr:nvSpPr>
      <xdr:spPr bwMode="auto">
        <a:xfrm>
          <a:off x="7305675" y="6638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110" name="Text Box 27">
          <a:extLst>
            <a:ext uri="{FF2B5EF4-FFF2-40B4-BE49-F238E27FC236}">
              <a16:creationId xmlns:a16="http://schemas.microsoft.com/office/drawing/2014/main" id="{00000000-0008-0000-0B00-000070000000}"/>
            </a:ext>
          </a:extLst>
        </xdr:cNvPr>
        <xdr:cNvSpPr txBox="1">
          <a:spLocks noChangeArrowheads="1"/>
        </xdr:cNvSpPr>
      </xdr:nvSpPr>
      <xdr:spPr bwMode="auto">
        <a:xfrm>
          <a:off x="8067675" y="6638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111" name="Text Box 28">
          <a:extLst>
            <a:ext uri="{FF2B5EF4-FFF2-40B4-BE49-F238E27FC236}">
              <a16:creationId xmlns:a16="http://schemas.microsoft.com/office/drawing/2014/main" id="{00000000-0008-0000-0B00-000071000000}"/>
            </a:ext>
          </a:extLst>
        </xdr:cNvPr>
        <xdr:cNvSpPr txBox="1">
          <a:spLocks noChangeArrowheads="1"/>
        </xdr:cNvSpPr>
      </xdr:nvSpPr>
      <xdr:spPr bwMode="auto">
        <a:xfrm>
          <a:off x="8458200" y="6638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112" name="Text Box 29">
          <a:extLst>
            <a:ext uri="{FF2B5EF4-FFF2-40B4-BE49-F238E27FC236}">
              <a16:creationId xmlns:a16="http://schemas.microsoft.com/office/drawing/2014/main" id="{00000000-0008-0000-0B00-000072000000}"/>
            </a:ext>
          </a:extLst>
        </xdr:cNvPr>
        <xdr:cNvSpPr txBox="1">
          <a:spLocks noChangeArrowheads="1"/>
        </xdr:cNvSpPr>
      </xdr:nvSpPr>
      <xdr:spPr bwMode="auto">
        <a:xfrm>
          <a:off x="8829675" y="6638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113" name="Text Box 34">
          <a:extLst>
            <a:ext uri="{FF2B5EF4-FFF2-40B4-BE49-F238E27FC236}">
              <a16:creationId xmlns:a16="http://schemas.microsoft.com/office/drawing/2014/main" id="{00000000-0008-0000-0B00-000073000000}"/>
            </a:ext>
          </a:extLst>
        </xdr:cNvPr>
        <xdr:cNvSpPr txBox="1">
          <a:spLocks noChangeArrowheads="1"/>
        </xdr:cNvSpPr>
      </xdr:nvSpPr>
      <xdr:spPr bwMode="auto">
        <a:xfrm>
          <a:off x="10734675" y="6638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114" name="Text Box 35">
          <a:extLst>
            <a:ext uri="{FF2B5EF4-FFF2-40B4-BE49-F238E27FC236}">
              <a16:creationId xmlns:a16="http://schemas.microsoft.com/office/drawing/2014/main" id="{00000000-0008-0000-0B00-000074000000}"/>
            </a:ext>
          </a:extLst>
        </xdr:cNvPr>
        <xdr:cNvSpPr txBox="1">
          <a:spLocks noChangeArrowheads="1"/>
        </xdr:cNvSpPr>
      </xdr:nvSpPr>
      <xdr:spPr bwMode="auto">
        <a:xfrm>
          <a:off x="11115675" y="6638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115" name="Text Box 36">
          <a:extLst>
            <a:ext uri="{FF2B5EF4-FFF2-40B4-BE49-F238E27FC236}">
              <a16:creationId xmlns:a16="http://schemas.microsoft.com/office/drawing/2014/main" id="{00000000-0008-0000-0B00-000075000000}"/>
            </a:ext>
          </a:extLst>
        </xdr:cNvPr>
        <xdr:cNvSpPr txBox="1">
          <a:spLocks noChangeArrowheads="1"/>
        </xdr:cNvSpPr>
      </xdr:nvSpPr>
      <xdr:spPr bwMode="auto">
        <a:xfrm>
          <a:off x="11506200" y="6638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116" name="Text Box 37">
          <a:extLst>
            <a:ext uri="{FF2B5EF4-FFF2-40B4-BE49-F238E27FC236}">
              <a16:creationId xmlns:a16="http://schemas.microsoft.com/office/drawing/2014/main" id="{00000000-0008-0000-0B00-000076000000}"/>
            </a:ext>
          </a:extLst>
        </xdr:cNvPr>
        <xdr:cNvSpPr txBox="1">
          <a:spLocks noChangeArrowheads="1"/>
        </xdr:cNvSpPr>
      </xdr:nvSpPr>
      <xdr:spPr bwMode="auto">
        <a:xfrm>
          <a:off x="11877675" y="6638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117" name="Text Box 38">
          <a:extLst>
            <a:ext uri="{FF2B5EF4-FFF2-40B4-BE49-F238E27FC236}">
              <a16:creationId xmlns:a16="http://schemas.microsoft.com/office/drawing/2014/main" id="{00000000-0008-0000-0B00-000077000000}"/>
            </a:ext>
          </a:extLst>
        </xdr:cNvPr>
        <xdr:cNvSpPr txBox="1">
          <a:spLocks noChangeArrowheads="1"/>
        </xdr:cNvSpPr>
      </xdr:nvSpPr>
      <xdr:spPr bwMode="auto">
        <a:xfrm>
          <a:off x="12258675" y="6638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118" name="Text Box 39">
          <a:extLst>
            <a:ext uri="{FF2B5EF4-FFF2-40B4-BE49-F238E27FC236}">
              <a16:creationId xmlns:a16="http://schemas.microsoft.com/office/drawing/2014/main" id="{00000000-0008-0000-0B00-000078000000}"/>
            </a:ext>
          </a:extLst>
        </xdr:cNvPr>
        <xdr:cNvSpPr txBox="1">
          <a:spLocks noChangeArrowheads="1"/>
        </xdr:cNvSpPr>
      </xdr:nvSpPr>
      <xdr:spPr bwMode="auto">
        <a:xfrm>
          <a:off x="12639675" y="6638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63</xdr:row>
      <xdr:rowOff>152400</xdr:rowOff>
    </xdr:from>
    <xdr:to>
      <xdr:col>6</xdr:col>
      <xdr:colOff>28575</xdr:colOff>
      <xdr:row>63</xdr:row>
      <xdr:rowOff>152400</xdr:rowOff>
    </xdr:to>
    <xdr:sp macro="" textlink="">
      <xdr:nvSpPr>
        <xdr:cNvPr id="119" name="Text Box 13">
          <a:extLst>
            <a:ext uri="{FF2B5EF4-FFF2-40B4-BE49-F238E27FC236}">
              <a16:creationId xmlns:a16="http://schemas.microsoft.com/office/drawing/2014/main" id="{00000000-0008-0000-0B00-000079000000}"/>
            </a:ext>
          </a:extLst>
        </xdr:cNvPr>
        <xdr:cNvSpPr txBox="1">
          <a:spLocks noChangeArrowheads="1"/>
        </xdr:cNvSpPr>
      </xdr:nvSpPr>
      <xdr:spPr bwMode="auto">
        <a:xfrm>
          <a:off x="4686300" y="71342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64</xdr:row>
      <xdr:rowOff>152400</xdr:rowOff>
    </xdr:from>
    <xdr:to>
      <xdr:col>6</xdr:col>
      <xdr:colOff>28575</xdr:colOff>
      <xdr:row>64</xdr:row>
      <xdr:rowOff>152400</xdr:rowOff>
    </xdr:to>
    <xdr:sp macro="" textlink="">
      <xdr:nvSpPr>
        <xdr:cNvPr id="120" name="Text Box 13">
          <a:extLst>
            <a:ext uri="{FF2B5EF4-FFF2-40B4-BE49-F238E27FC236}">
              <a16:creationId xmlns:a16="http://schemas.microsoft.com/office/drawing/2014/main" id="{00000000-0008-0000-0B00-00007A000000}"/>
            </a:ext>
          </a:extLst>
        </xdr:cNvPr>
        <xdr:cNvSpPr txBox="1">
          <a:spLocks noChangeArrowheads="1"/>
        </xdr:cNvSpPr>
      </xdr:nvSpPr>
      <xdr:spPr bwMode="auto">
        <a:xfrm>
          <a:off x="4686300" y="71342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59</xdr:row>
      <xdr:rowOff>152400</xdr:rowOff>
    </xdr:from>
    <xdr:to>
      <xdr:col>6</xdr:col>
      <xdr:colOff>28575</xdr:colOff>
      <xdr:row>59</xdr:row>
      <xdr:rowOff>152400</xdr:rowOff>
    </xdr:to>
    <xdr:sp macro="" textlink="">
      <xdr:nvSpPr>
        <xdr:cNvPr id="121" name="Text Box 13">
          <a:extLst>
            <a:ext uri="{FF2B5EF4-FFF2-40B4-BE49-F238E27FC236}">
              <a16:creationId xmlns:a16="http://schemas.microsoft.com/office/drawing/2014/main" id="{00000000-0008-0000-0B00-00007B000000}"/>
            </a:ext>
          </a:extLst>
        </xdr:cNvPr>
        <xdr:cNvSpPr txBox="1">
          <a:spLocks noChangeArrowheads="1"/>
        </xdr:cNvSpPr>
      </xdr:nvSpPr>
      <xdr:spPr bwMode="auto">
        <a:xfrm>
          <a:off x="4686300" y="71342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60</xdr:row>
      <xdr:rowOff>152400</xdr:rowOff>
    </xdr:from>
    <xdr:to>
      <xdr:col>6</xdr:col>
      <xdr:colOff>28575</xdr:colOff>
      <xdr:row>60</xdr:row>
      <xdr:rowOff>152400</xdr:rowOff>
    </xdr:to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00000000-0008-0000-0B00-00007C000000}"/>
            </a:ext>
          </a:extLst>
        </xdr:cNvPr>
        <xdr:cNvSpPr txBox="1">
          <a:spLocks noChangeArrowheads="1"/>
        </xdr:cNvSpPr>
      </xdr:nvSpPr>
      <xdr:spPr bwMode="auto">
        <a:xfrm>
          <a:off x="4686300" y="71342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 editAs="oneCell">
    <xdr:from>
      <xdr:col>25</xdr:col>
      <xdr:colOff>230605</xdr:colOff>
      <xdr:row>0</xdr:row>
      <xdr:rowOff>1</xdr:rowOff>
    </xdr:from>
    <xdr:to>
      <xdr:col>33</xdr:col>
      <xdr:colOff>1003</xdr:colOff>
      <xdr:row>7</xdr:row>
      <xdr:rowOff>134354</xdr:rowOff>
    </xdr:to>
    <xdr:pic>
      <xdr:nvPicPr>
        <xdr:cNvPr id="123" name="Imagen 122" descr="C:\Users\USER\Downloads\IMG-20250403-WA0013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6905" y="1"/>
          <a:ext cx="3037473" cy="12678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10025</xdr:colOff>
      <xdr:row>0</xdr:row>
      <xdr:rowOff>1</xdr:rowOff>
    </xdr:from>
    <xdr:to>
      <xdr:col>1</xdr:col>
      <xdr:colOff>1413710</xdr:colOff>
      <xdr:row>5</xdr:row>
      <xdr:rowOff>80211</xdr:rowOff>
    </xdr:to>
    <xdr:pic>
      <xdr:nvPicPr>
        <xdr:cNvPr id="124" name="Imagen 123" descr="C:\Users\USER\Downloads\IMG-20250403-WA0014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700" y="1"/>
          <a:ext cx="1403685" cy="8898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85</xdr:row>
      <xdr:rowOff>0</xdr:rowOff>
    </xdr:from>
    <xdr:to>
      <xdr:col>10</xdr:col>
      <xdr:colOff>295275</xdr:colOff>
      <xdr:row>85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>
          <a:spLocks noChangeArrowheads="1"/>
        </xdr:cNvSpPr>
      </xdr:nvSpPr>
      <xdr:spPr bwMode="auto">
        <a:xfrm>
          <a:off x="6896100" y="116300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LIC. RAMÓN AMADOR CASTILLO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JEFE DE DEPARTAMENTO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>
          <a:spLocks noChangeArrowheads="1"/>
        </xdr:cNvSpPr>
      </xdr:nvSpPr>
      <xdr:spPr bwMode="auto">
        <a:xfrm>
          <a:off x="57150" y="63055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>
          <a:spLocks noChangeArrowheads="1"/>
        </xdr:cNvSpPr>
      </xdr:nvSpPr>
      <xdr:spPr bwMode="auto">
        <a:xfrm>
          <a:off x="1809750" y="63055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>
          <a:spLocks noChangeArrowheads="1"/>
        </xdr:cNvSpPr>
      </xdr:nvSpPr>
      <xdr:spPr bwMode="auto">
        <a:xfrm>
          <a:off x="3400425" y="63055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>
          <a:spLocks noChangeArrowheads="1"/>
        </xdr:cNvSpPr>
      </xdr:nvSpPr>
      <xdr:spPr bwMode="auto">
        <a:xfrm>
          <a:off x="4886325" y="6305550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30</xdr:col>
      <xdr:colOff>28575</xdr:colOff>
      <xdr:row>42</xdr:row>
      <xdr:rowOff>0</xdr:rowOff>
    </xdr:from>
    <xdr:to>
      <xdr:col>30</xdr:col>
      <xdr:colOff>371475</xdr:colOff>
      <xdr:row>42</xdr:row>
      <xdr:rowOff>0</xdr:rowOff>
    </xdr:to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 txBox="1">
          <a:spLocks noChangeArrowheads="1"/>
        </xdr:cNvSpPr>
      </xdr:nvSpPr>
      <xdr:spPr bwMode="auto">
        <a:xfrm>
          <a:off x="15220950" y="6305550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( 14 )</a:t>
          </a:r>
        </a:p>
      </xdr:txBody>
    </xdr:sp>
    <xdr:clientData/>
  </xdr:twoCellAnchor>
  <xdr:twoCellAnchor>
    <xdr:from>
      <xdr:col>33</xdr:col>
      <xdr:colOff>161925</xdr:colOff>
      <xdr:row>42</xdr:row>
      <xdr:rowOff>0</xdr:rowOff>
    </xdr:from>
    <xdr:to>
      <xdr:col>33</xdr:col>
      <xdr:colOff>609600</xdr:colOff>
      <xdr:row>42</xdr:row>
      <xdr:rowOff>0</xdr:rowOff>
    </xdr:to>
    <xdr:sp macro="" textlink="">
      <xdr:nvSpPr>
        <xdr:cNvPr id="8" name="Text Box 19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 txBox="1">
          <a:spLocks noChangeArrowheads="1"/>
        </xdr:cNvSpPr>
      </xdr:nvSpPr>
      <xdr:spPr bwMode="auto">
        <a:xfrm>
          <a:off x="16840200" y="6305550"/>
          <a:ext cx="3619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(17 )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" name="Text Box 24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 txBox="1">
          <a:spLocks noChangeArrowheads="1"/>
        </xdr:cNvSpPr>
      </xdr:nvSpPr>
      <xdr:spPr bwMode="auto">
        <a:xfrm>
          <a:off x="6934200" y="6305550"/>
          <a:ext cx="48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10" name="Text Box 26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 txBox="1">
          <a:spLocks noChangeArrowheads="1"/>
        </xdr:cNvSpPr>
      </xdr:nvSpPr>
      <xdr:spPr bwMode="auto">
        <a:xfrm>
          <a:off x="7734300" y="630555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" name="Text Box 27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 txBox="1">
          <a:spLocks noChangeArrowheads="1"/>
        </xdr:cNvSpPr>
      </xdr:nvSpPr>
      <xdr:spPr bwMode="auto">
        <a:xfrm>
          <a:off x="8143875" y="6305550"/>
          <a:ext cx="542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2" name="Text Box 28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 txBox="1">
          <a:spLocks noChangeArrowheads="1"/>
        </xdr:cNvSpPr>
      </xdr:nvSpPr>
      <xdr:spPr bwMode="auto">
        <a:xfrm>
          <a:off x="8553450" y="6305550"/>
          <a:ext cx="552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3" name="Text Box 29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 txBox="1">
          <a:spLocks noChangeArrowheads="1"/>
        </xdr:cNvSpPr>
      </xdr:nvSpPr>
      <xdr:spPr bwMode="auto">
        <a:xfrm>
          <a:off x="9001125" y="6305550"/>
          <a:ext cx="571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4" name="Text Box 3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 txBox="1">
          <a:spLocks noChangeArrowheads="1"/>
        </xdr:cNvSpPr>
      </xdr:nvSpPr>
      <xdr:spPr bwMode="auto">
        <a:xfrm>
          <a:off x="11115675" y="6305550"/>
          <a:ext cx="523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5" name="Text Box 3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 txBox="1">
          <a:spLocks noChangeArrowheads="1"/>
        </xdr:cNvSpPr>
      </xdr:nvSpPr>
      <xdr:spPr bwMode="auto">
        <a:xfrm>
          <a:off x="11544300" y="6305550"/>
          <a:ext cx="542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6" name="Text Box 3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 txBox="1">
          <a:spLocks noChangeArrowheads="1"/>
        </xdr:cNvSpPr>
      </xdr:nvSpPr>
      <xdr:spPr bwMode="auto">
        <a:xfrm>
          <a:off x="11963400" y="6305550"/>
          <a:ext cx="542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7" name="Text Box 3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 txBox="1">
          <a:spLocks noChangeArrowheads="1"/>
        </xdr:cNvSpPr>
      </xdr:nvSpPr>
      <xdr:spPr bwMode="auto">
        <a:xfrm>
          <a:off x="12401550" y="6305550"/>
          <a:ext cx="552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8" name="Text Box 3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 txBox="1">
          <a:spLocks noChangeArrowheads="1"/>
        </xdr:cNvSpPr>
      </xdr:nvSpPr>
      <xdr:spPr bwMode="auto">
        <a:xfrm>
          <a:off x="12811125" y="6305550"/>
          <a:ext cx="552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9" name="Text Box 3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 txBox="1">
          <a:spLocks noChangeArrowheads="1"/>
        </xdr:cNvSpPr>
      </xdr:nvSpPr>
      <xdr:spPr bwMode="auto">
        <a:xfrm>
          <a:off x="13268325" y="6305550"/>
          <a:ext cx="628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 txBox="1">
          <a:spLocks noChangeArrowheads="1"/>
        </xdr:cNvSpPr>
      </xdr:nvSpPr>
      <xdr:spPr bwMode="auto">
        <a:xfrm>
          <a:off x="57150" y="56673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39</xdr:row>
      <xdr:rowOff>0</xdr:rowOff>
    </xdr:from>
    <xdr:to>
      <xdr:col>1</xdr:col>
      <xdr:colOff>1514475</xdr:colOff>
      <xdr:row>39</xdr:row>
      <xdr:rowOff>0</xdr:rowOff>
    </xdr:to>
    <xdr:sp macro="" textlink="">
      <xdr:nvSpPr>
        <xdr:cNvPr id="21" name="Text Box 4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 txBox="1">
          <a:spLocks noChangeArrowheads="1"/>
        </xdr:cNvSpPr>
      </xdr:nvSpPr>
      <xdr:spPr bwMode="auto">
        <a:xfrm>
          <a:off x="1809750" y="566737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1</xdr:col>
      <xdr:colOff>1362075</xdr:colOff>
      <xdr:row>36</xdr:row>
      <xdr:rowOff>0</xdr:rowOff>
    </xdr:from>
    <xdr:to>
      <xdr:col>1</xdr:col>
      <xdr:colOff>1514475</xdr:colOff>
      <xdr:row>36</xdr:row>
      <xdr:rowOff>0</xdr:rowOff>
    </xdr:to>
    <xdr:sp macro="" textlink="">
      <xdr:nvSpPr>
        <xdr:cNvPr id="22" name="Text Box 6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 txBox="1">
          <a:spLocks noChangeArrowheads="1"/>
        </xdr:cNvSpPr>
      </xdr:nvSpPr>
      <xdr:spPr bwMode="auto">
        <a:xfrm>
          <a:off x="1809750" y="566737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3" name="Text Box 7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 txBox="1">
          <a:spLocks noChangeArrowheads="1"/>
        </xdr:cNvSpPr>
      </xdr:nvSpPr>
      <xdr:spPr bwMode="auto">
        <a:xfrm>
          <a:off x="3400425" y="56673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 txBox="1">
          <a:spLocks noChangeArrowheads="1"/>
        </xdr:cNvSpPr>
      </xdr:nvSpPr>
      <xdr:spPr bwMode="auto">
        <a:xfrm>
          <a:off x="4133850" y="5667375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5" name="Text Box 11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 txBox="1">
          <a:spLocks noChangeArrowheads="1"/>
        </xdr:cNvSpPr>
      </xdr:nvSpPr>
      <xdr:spPr bwMode="auto">
        <a:xfrm>
          <a:off x="3400425" y="56673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6" name="Text Box 12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 txBox="1">
          <a:spLocks noChangeArrowheads="1"/>
        </xdr:cNvSpPr>
      </xdr:nvSpPr>
      <xdr:spPr bwMode="auto">
        <a:xfrm>
          <a:off x="4133850" y="5667375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7" name="Text Box 13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 txBox="1">
          <a:spLocks noChangeArrowheads="1"/>
        </xdr:cNvSpPr>
      </xdr:nvSpPr>
      <xdr:spPr bwMode="auto">
        <a:xfrm>
          <a:off x="4133850" y="5667375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8" name="Text Box 7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 txBox="1">
          <a:spLocks noChangeArrowheads="1"/>
        </xdr:cNvSpPr>
      </xdr:nvSpPr>
      <xdr:spPr bwMode="auto">
        <a:xfrm>
          <a:off x="4133850" y="5667375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9" name="Text Box 11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 txBox="1">
          <a:spLocks noChangeArrowheads="1"/>
        </xdr:cNvSpPr>
      </xdr:nvSpPr>
      <xdr:spPr bwMode="auto">
        <a:xfrm>
          <a:off x="4133850" y="5667375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 txBox="1">
          <a:spLocks noChangeArrowheads="1"/>
        </xdr:cNvSpPr>
      </xdr:nvSpPr>
      <xdr:spPr bwMode="auto">
        <a:xfrm>
          <a:off x="57150" y="63055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 txBox="1">
          <a:spLocks noChangeArrowheads="1"/>
        </xdr:cNvSpPr>
      </xdr:nvSpPr>
      <xdr:spPr bwMode="auto">
        <a:xfrm>
          <a:off x="57150" y="63055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2" name="Text Box 7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 txBox="1">
          <a:spLocks noChangeArrowheads="1"/>
        </xdr:cNvSpPr>
      </xdr:nvSpPr>
      <xdr:spPr bwMode="auto">
        <a:xfrm>
          <a:off x="57150" y="63055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 txBox="1">
          <a:spLocks noChangeArrowheads="1"/>
        </xdr:cNvSpPr>
      </xdr:nvSpPr>
      <xdr:spPr bwMode="auto">
        <a:xfrm>
          <a:off x="1809750" y="63055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4" name="Text Box 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 txBox="1">
          <a:spLocks noChangeArrowheads="1"/>
        </xdr:cNvSpPr>
      </xdr:nvSpPr>
      <xdr:spPr bwMode="auto">
        <a:xfrm>
          <a:off x="57150" y="63055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5" name="Text Box 7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 txBox="1">
          <a:spLocks noChangeArrowheads="1"/>
        </xdr:cNvSpPr>
      </xdr:nvSpPr>
      <xdr:spPr bwMode="auto">
        <a:xfrm>
          <a:off x="57150" y="63055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 txBox="1">
          <a:spLocks noChangeArrowheads="1"/>
        </xdr:cNvSpPr>
      </xdr:nvSpPr>
      <xdr:spPr bwMode="auto">
        <a:xfrm>
          <a:off x="1809750" y="63055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7" name="Text Box 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 txBox="1">
          <a:spLocks noChangeArrowheads="1"/>
        </xdr:cNvSpPr>
      </xdr:nvSpPr>
      <xdr:spPr bwMode="auto">
        <a:xfrm>
          <a:off x="57150" y="63055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 txBox="1">
          <a:spLocks noChangeArrowheads="1"/>
        </xdr:cNvSpPr>
      </xdr:nvSpPr>
      <xdr:spPr bwMode="auto">
        <a:xfrm>
          <a:off x="3400425" y="63055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39" name="Text Box 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 txBox="1">
          <a:spLocks noChangeArrowheads="1"/>
        </xdr:cNvSpPr>
      </xdr:nvSpPr>
      <xdr:spPr bwMode="auto">
        <a:xfrm>
          <a:off x="57150" y="56673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 txBox="1">
          <a:spLocks noChangeArrowheads="1"/>
        </xdr:cNvSpPr>
      </xdr:nvSpPr>
      <xdr:spPr bwMode="auto">
        <a:xfrm>
          <a:off x="57150" y="63055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 txBox="1">
          <a:spLocks noChangeArrowheads="1"/>
        </xdr:cNvSpPr>
      </xdr:nvSpPr>
      <xdr:spPr bwMode="auto">
        <a:xfrm>
          <a:off x="57150" y="63055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 txBox="1">
          <a:spLocks noChangeArrowheads="1"/>
        </xdr:cNvSpPr>
      </xdr:nvSpPr>
      <xdr:spPr bwMode="auto">
        <a:xfrm>
          <a:off x="57150" y="63055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3" name="Text Box 8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 txBox="1">
          <a:spLocks noChangeArrowheads="1"/>
        </xdr:cNvSpPr>
      </xdr:nvSpPr>
      <xdr:spPr bwMode="auto">
        <a:xfrm>
          <a:off x="4133850" y="5667375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4" name="Text Box 12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 txBox="1">
          <a:spLocks noChangeArrowheads="1"/>
        </xdr:cNvSpPr>
      </xdr:nvSpPr>
      <xdr:spPr bwMode="auto">
        <a:xfrm>
          <a:off x="4133850" y="5667375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5" name="Text Box 13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 txBox="1">
          <a:spLocks noChangeArrowheads="1"/>
        </xdr:cNvSpPr>
      </xdr:nvSpPr>
      <xdr:spPr bwMode="auto">
        <a:xfrm>
          <a:off x="4133850" y="5667375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6" name="Text Box 7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 txBox="1">
          <a:spLocks noChangeArrowheads="1"/>
        </xdr:cNvSpPr>
      </xdr:nvSpPr>
      <xdr:spPr bwMode="auto">
        <a:xfrm>
          <a:off x="4133850" y="5667375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 txBox="1">
          <a:spLocks noChangeArrowheads="1"/>
        </xdr:cNvSpPr>
      </xdr:nvSpPr>
      <xdr:spPr bwMode="auto">
        <a:xfrm>
          <a:off x="4133850" y="5667375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48" name="Text Box 14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 txBox="1">
          <a:spLocks noChangeArrowheads="1"/>
        </xdr:cNvSpPr>
      </xdr:nvSpPr>
      <xdr:spPr bwMode="auto">
        <a:xfrm>
          <a:off x="4886325" y="6305550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49" name="Text Box 24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 txBox="1">
          <a:spLocks noChangeArrowheads="1"/>
        </xdr:cNvSpPr>
      </xdr:nvSpPr>
      <xdr:spPr bwMode="auto">
        <a:xfrm>
          <a:off x="6934200" y="6305550"/>
          <a:ext cx="48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50" name="Text Box 25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 txBox="1">
          <a:spLocks noChangeArrowheads="1"/>
        </xdr:cNvSpPr>
      </xdr:nvSpPr>
      <xdr:spPr bwMode="auto">
        <a:xfrm>
          <a:off x="7334250" y="630555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51" name="Text Box 26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 txBox="1">
          <a:spLocks noChangeArrowheads="1"/>
        </xdr:cNvSpPr>
      </xdr:nvSpPr>
      <xdr:spPr bwMode="auto">
        <a:xfrm>
          <a:off x="7734300" y="630555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52" name="Text Box 27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 txBox="1">
          <a:spLocks noChangeArrowheads="1"/>
        </xdr:cNvSpPr>
      </xdr:nvSpPr>
      <xdr:spPr bwMode="auto">
        <a:xfrm>
          <a:off x="8143875" y="6305550"/>
          <a:ext cx="542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53" name="Text Box 28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 txBox="1">
          <a:spLocks noChangeArrowheads="1"/>
        </xdr:cNvSpPr>
      </xdr:nvSpPr>
      <xdr:spPr bwMode="auto">
        <a:xfrm>
          <a:off x="8553450" y="6305550"/>
          <a:ext cx="552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54" name="Text Box 29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 txBox="1">
          <a:spLocks noChangeArrowheads="1"/>
        </xdr:cNvSpPr>
      </xdr:nvSpPr>
      <xdr:spPr bwMode="auto">
        <a:xfrm>
          <a:off x="9001125" y="6305550"/>
          <a:ext cx="571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55" name="Text Box 3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 txBox="1">
          <a:spLocks noChangeArrowheads="1"/>
        </xdr:cNvSpPr>
      </xdr:nvSpPr>
      <xdr:spPr bwMode="auto">
        <a:xfrm>
          <a:off x="11115675" y="6305550"/>
          <a:ext cx="523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56" name="Text Box 3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 txBox="1">
          <a:spLocks noChangeArrowheads="1"/>
        </xdr:cNvSpPr>
      </xdr:nvSpPr>
      <xdr:spPr bwMode="auto">
        <a:xfrm>
          <a:off x="11544300" y="6305550"/>
          <a:ext cx="542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57" name="Text Box 3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 txBox="1">
          <a:spLocks noChangeArrowheads="1"/>
        </xdr:cNvSpPr>
      </xdr:nvSpPr>
      <xdr:spPr bwMode="auto">
        <a:xfrm>
          <a:off x="11963400" y="6305550"/>
          <a:ext cx="542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58" name="Text Box 3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 txBox="1">
          <a:spLocks noChangeArrowheads="1"/>
        </xdr:cNvSpPr>
      </xdr:nvSpPr>
      <xdr:spPr bwMode="auto">
        <a:xfrm>
          <a:off x="12401550" y="6305550"/>
          <a:ext cx="552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59" name="Text Box 3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 txBox="1">
          <a:spLocks noChangeArrowheads="1"/>
        </xdr:cNvSpPr>
      </xdr:nvSpPr>
      <xdr:spPr bwMode="auto">
        <a:xfrm>
          <a:off x="12811125" y="6305550"/>
          <a:ext cx="552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60" name="Text Box 3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 txBox="1">
          <a:spLocks noChangeArrowheads="1"/>
        </xdr:cNvSpPr>
      </xdr:nvSpPr>
      <xdr:spPr bwMode="auto">
        <a:xfrm>
          <a:off x="13268325" y="6305550"/>
          <a:ext cx="628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1" name="Text Box 8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 txBox="1">
          <a:spLocks noChangeArrowheads="1"/>
        </xdr:cNvSpPr>
      </xdr:nvSpPr>
      <xdr:spPr bwMode="auto">
        <a:xfrm>
          <a:off x="4133850" y="5667375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2" name="Text Box 12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 txBox="1">
          <a:spLocks noChangeArrowheads="1"/>
        </xdr:cNvSpPr>
      </xdr:nvSpPr>
      <xdr:spPr bwMode="auto">
        <a:xfrm>
          <a:off x="4133850" y="5667375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3" name="Text Box 13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 txBox="1">
          <a:spLocks noChangeArrowheads="1"/>
        </xdr:cNvSpPr>
      </xdr:nvSpPr>
      <xdr:spPr bwMode="auto">
        <a:xfrm>
          <a:off x="4133850" y="5667375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4" name="Text Box 7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 txBox="1">
          <a:spLocks noChangeArrowheads="1"/>
        </xdr:cNvSpPr>
      </xdr:nvSpPr>
      <xdr:spPr bwMode="auto">
        <a:xfrm>
          <a:off x="4133850" y="5667375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5" name="Text Box 11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 txBox="1">
          <a:spLocks noChangeArrowheads="1"/>
        </xdr:cNvSpPr>
      </xdr:nvSpPr>
      <xdr:spPr bwMode="auto">
        <a:xfrm>
          <a:off x="4133850" y="5667375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 txBox="1">
          <a:spLocks noChangeArrowheads="1"/>
        </xdr:cNvSpPr>
      </xdr:nvSpPr>
      <xdr:spPr bwMode="auto">
        <a:xfrm>
          <a:off x="4133850" y="5667375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7" name="Text Box 12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 txBox="1">
          <a:spLocks noChangeArrowheads="1"/>
        </xdr:cNvSpPr>
      </xdr:nvSpPr>
      <xdr:spPr bwMode="auto">
        <a:xfrm>
          <a:off x="4133850" y="5667375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8" name="Text Box 14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 txBox="1">
          <a:spLocks noChangeArrowheads="1"/>
        </xdr:cNvSpPr>
      </xdr:nvSpPr>
      <xdr:spPr bwMode="auto">
        <a:xfrm>
          <a:off x="4886325" y="6305550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 txBox="1">
          <a:spLocks noChangeArrowheads="1"/>
        </xdr:cNvSpPr>
      </xdr:nvSpPr>
      <xdr:spPr bwMode="auto">
        <a:xfrm>
          <a:off x="6934200" y="6305550"/>
          <a:ext cx="48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70" name="Text Box 25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 txBox="1">
          <a:spLocks noChangeArrowheads="1"/>
        </xdr:cNvSpPr>
      </xdr:nvSpPr>
      <xdr:spPr bwMode="auto">
        <a:xfrm>
          <a:off x="7334250" y="630555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71" name="Text Box 26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 txBox="1">
          <a:spLocks noChangeArrowheads="1"/>
        </xdr:cNvSpPr>
      </xdr:nvSpPr>
      <xdr:spPr bwMode="auto">
        <a:xfrm>
          <a:off x="7734300" y="630555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72" name="Text Box 27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 txBox="1">
          <a:spLocks noChangeArrowheads="1"/>
        </xdr:cNvSpPr>
      </xdr:nvSpPr>
      <xdr:spPr bwMode="auto">
        <a:xfrm>
          <a:off x="8143875" y="6305550"/>
          <a:ext cx="542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73" name="Text Box 28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 txBox="1">
          <a:spLocks noChangeArrowheads="1"/>
        </xdr:cNvSpPr>
      </xdr:nvSpPr>
      <xdr:spPr bwMode="auto">
        <a:xfrm>
          <a:off x="8553450" y="6305550"/>
          <a:ext cx="552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74" name="Text Box 29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 txBox="1">
          <a:spLocks noChangeArrowheads="1"/>
        </xdr:cNvSpPr>
      </xdr:nvSpPr>
      <xdr:spPr bwMode="auto">
        <a:xfrm>
          <a:off x="9001125" y="6305550"/>
          <a:ext cx="571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75" name="Text Box 34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 txBox="1">
          <a:spLocks noChangeArrowheads="1"/>
        </xdr:cNvSpPr>
      </xdr:nvSpPr>
      <xdr:spPr bwMode="auto">
        <a:xfrm>
          <a:off x="11115675" y="6305550"/>
          <a:ext cx="523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76" name="Text Box 35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 txBox="1">
          <a:spLocks noChangeArrowheads="1"/>
        </xdr:cNvSpPr>
      </xdr:nvSpPr>
      <xdr:spPr bwMode="auto">
        <a:xfrm>
          <a:off x="11544300" y="6305550"/>
          <a:ext cx="542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77" name="Text Box 36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 txBox="1">
          <a:spLocks noChangeArrowheads="1"/>
        </xdr:cNvSpPr>
      </xdr:nvSpPr>
      <xdr:spPr bwMode="auto">
        <a:xfrm>
          <a:off x="11963400" y="6305550"/>
          <a:ext cx="542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78" name="Text Box 37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 txBox="1">
          <a:spLocks noChangeArrowheads="1"/>
        </xdr:cNvSpPr>
      </xdr:nvSpPr>
      <xdr:spPr bwMode="auto">
        <a:xfrm>
          <a:off x="12401550" y="6305550"/>
          <a:ext cx="552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79" name="Text Box 38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 txBox="1">
          <a:spLocks noChangeArrowheads="1"/>
        </xdr:cNvSpPr>
      </xdr:nvSpPr>
      <xdr:spPr bwMode="auto">
        <a:xfrm>
          <a:off x="12811125" y="6305550"/>
          <a:ext cx="552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80" name="Text Box 39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 txBox="1">
          <a:spLocks noChangeArrowheads="1"/>
        </xdr:cNvSpPr>
      </xdr:nvSpPr>
      <xdr:spPr bwMode="auto">
        <a:xfrm>
          <a:off x="13268325" y="6305550"/>
          <a:ext cx="628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81" name="Text Box 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 txBox="1">
          <a:spLocks noChangeArrowheads="1"/>
        </xdr:cNvSpPr>
      </xdr:nvSpPr>
      <xdr:spPr bwMode="auto">
        <a:xfrm>
          <a:off x="4552950" y="630555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82" name="Text Box 14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 txBox="1">
          <a:spLocks noChangeArrowheads="1"/>
        </xdr:cNvSpPr>
      </xdr:nvSpPr>
      <xdr:spPr bwMode="auto">
        <a:xfrm>
          <a:off x="4886325" y="6305550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83" name="Text Box 24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 txBox="1">
          <a:spLocks noChangeArrowheads="1"/>
        </xdr:cNvSpPr>
      </xdr:nvSpPr>
      <xdr:spPr bwMode="auto">
        <a:xfrm>
          <a:off x="6934200" y="6305550"/>
          <a:ext cx="48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84" name="Text Box 25">
          <a:extLst>
            <a:ext uri="{FF2B5EF4-FFF2-40B4-BE49-F238E27FC236}">
              <a16:creationId xmlns:a16="http://schemas.microsoft.com/office/drawing/2014/main" id="{00000000-0008-0000-0B00-000054000000}"/>
            </a:ext>
          </a:extLst>
        </xdr:cNvPr>
        <xdr:cNvSpPr txBox="1">
          <a:spLocks noChangeArrowheads="1"/>
        </xdr:cNvSpPr>
      </xdr:nvSpPr>
      <xdr:spPr bwMode="auto">
        <a:xfrm>
          <a:off x="7334250" y="630555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85" name="Text Box 26">
          <a:extLst>
            <a:ext uri="{FF2B5EF4-FFF2-40B4-BE49-F238E27FC236}">
              <a16:creationId xmlns:a16="http://schemas.microsoft.com/office/drawing/2014/main" id="{00000000-0008-0000-0B00-000055000000}"/>
            </a:ext>
          </a:extLst>
        </xdr:cNvPr>
        <xdr:cNvSpPr txBox="1">
          <a:spLocks noChangeArrowheads="1"/>
        </xdr:cNvSpPr>
      </xdr:nvSpPr>
      <xdr:spPr bwMode="auto">
        <a:xfrm>
          <a:off x="7734300" y="630555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86" name="Text Box 27">
          <a:extLst>
            <a:ext uri="{FF2B5EF4-FFF2-40B4-BE49-F238E27FC236}">
              <a16:creationId xmlns:a16="http://schemas.microsoft.com/office/drawing/2014/main" id="{00000000-0008-0000-0B00-000056000000}"/>
            </a:ext>
          </a:extLst>
        </xdr:cNvPr>
        <xdr:cNvSpPr txBox="1">
          <a:spLocks noChangeArrowheads="1"/>
        </xdr:cNvSpPr>
      </xdr:nvSpPr>
      <xdr:spPr bwMode="auto">
        <a:xfrm>
          <a:off x="8143875" y="6305550"/>
          <a:ext cx="542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87" name="Text Box 28">
          <a:extLst>
            <a:ext uri="{FF2B5EF4-FFF2-40B4-BE49-F238E27FC236}">
              <a16:creationId xmlns:a16="http://schemas.microsoft.com/office/drawing/2014/main" id="{00000000-0008-0000-0B00-000057000000}"/>
            </a:ext>
          </a:extLst>
        </xdr:cNvPr>
        <xdr:cNvSpPr txBox="1">
          <a:spLocks noChangeArrowheads="1"/>
        </xdr:cNvSpPr>
      </xdr:nvSpPr>
      <xdr:spPr bwMode="auto">
        <a:xfrm>
          <a:off x="8553450" y="6305550"/>
          <a:ext cx="552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88" name="Text Box 29">
          <a:extLst>
            <a:ext uri="{FF2B5EF4-FFF2-40B4-BE49-F238E27FC236}">
              <a16:creationId xmlns:a16="http://schemas.microsoft.com/office/drawing/2014/main" id="{00000000-0008-0000-0B00-000058000000}"/>
            </a:ext>
          </a:extLst>
        </xdr:cNvPr>
        <xdr:cNvSpPr txBox="1">
          <a:spLocks noChangeArrowheads="1"/>
        </xdr:cNvSpPr>
      </xdr:nvSpPr>
      <xdr:spPr bwMode="auto">
        <a:xfrm>
          <a:off x="9001125" y="6305550"/>
          <a:ext cx="571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00000000-0008-0000-0B00-000059000000}"/>
            </a:ext>
          </a:extLst>
        </xdr:cNvPr>
        <xdr:cNvSpPr txBox="1">
          <a:spLocks noChangeArrowheads="1"/>
        </xdr:cNvSpPr>
      </xdr:nvSpPr>
      <xdr:spPr bwMode="auto">
        <a:xfrm>
          <a:off x="11115675" y="6305550"/>
          <a:ext cx="523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90" name="Text Box 35">
          <a:extLst>
            <a:ext uri="{FF2B5EF4-FFF2-40B4-BE49-F238E27FC236}">
              <a16:creationId xmlns:a16="http://schemas.microsoft.com/office/drawing/2014/main" id="{00000000-0008-0000-0B00-00005A000000}"/>
            </a:ext>
          </a:extLst>
        </xdr:cNvPr>
        <xdr:cNvSpPr txBox="1">
          <a:spLocks noChangeArrowheads="1"/>
        </xdr:cNvSpPr>
      </xdr:nvSpPr>
      <xdr:spPr bwMode="auto">
        <a:xfrm>
          <a:off x="11544300" y="6305550"/>
          <a:ext cx="542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91" name="Text Box 36">
          <a:extLst>
            <a:ext uri="{FF2B5EF4-FFF2-40B4-BE49-F238E27FC236}">
              <a16:creationId xmlns:a16="http://schemas.microsoft.com/office/drawing/2014/main" id="{00000000-0008-0000-0B00-00005B000000}"/>
            </a:ext>
          </a:extLst>
        </xdr:cNvPr>
        <xdr:cNvSpPr txBox="1">
          <a:spLocks noChangeArrowheads="1"/>
        </xdr:cNvSpPr>
      </xdr:nvSpPr>
      <xdr:spPr bwMode="auto">
        <a:xfrm>
          <a:off x="11963400" y="6305550"/>
          <a:ext cx="542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92" name="Text Box 37">
          <a:extLst>
            <a:ext uri="{FF2B5EF4-FFF2-40B4-BE49-F238E27FC236}">
              <a16:creationId xmlns:a16="http://schemas.microsoft.com/office/drawing/2014/main" id="{00000000-0008-0000-0B00-00005C000000}"/>
            </a:ext>
          </a:extLst>
        </xdr:cNvPr>
        <xdr:cNvSpPr txBox="1">
          <a:spLocks noChangeArrowheads="1"/>
        </xdr:cNvSpPr>
      </xdr:nvSpPr>
      <xdr:spPr bwMode="auto">
        <a:xfrm>
          <a:off x="12401550" y="6305550"/>
          <a:ext cx="552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93" name="Text Box 38">
          <a:extLst>
            <a:ext uri="{FF2B5EF4-FFF2-40B4-BE49-F238E27FC236}">
              <a16:creationId xmlns:a16="http://schemas.microsoft.com/office/drawing/2014/main" id="{00000000-0008-0000-0B00-00005D000000}"/>
            </a:ext>
          </a:extLst>
        </xdr:cNvPr>
        <xdr:cNvSpPr txBox="1">
          <a:spLocks noChangeArrowheads="1"/>
        </xdr:cNvSpPr>
      </xdr:nvSpPr>
      <xdr:spPr bwMode="auto">
        <a:xfrm>
          <a:off x="12811125" y="6305550"/>
          <a:ext cx="552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94" name="Text Box 39">
          <a:extLst>
            <a:ext uri="{FF2B5EF4-FFF2-40B4-BE49-F238E27FC236}">
              <a16:creationId xmlns:a16="http://schemas.microsoft.com/office/drawing/2014/main" id="{00000000-0008-0000-0B00-00005E000000}"/>
            </a:ext>
          </a:extLst>
        </xdr:cNvPr>
        <xdr:cNvSpPr txBox="1">
          <a:spLocks noChangeArrowheads="1"/>
        </xdr:cNvSpPr>
      </xdr:nvSpPr>
      <xdr:spPr bwMode="auto">
        <a:xfrm>
          <a:off x="13268325" y="6305550"/>
          <a:ext cx="628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95" name="Text Box 13">
          <a:extLst>
            <a:ext uri="{FF2B5EF4-FFF2-40B4-BE49-F238E27FC236}">
              <a16:creationId xmlns:a16="http://schemas.microsoft.com/office/drawing/2014/main" id="{00000000-0008-0000-0B00-00005F000000}"/>
            </a:ext>
          </a:extLst>
        </xdr:cNvPr>
        <xdr:cNvSpPr txBox="1">
          <a:spLocks noChangeArrowheads="1"/>
        </xdr:cNvSpPr>
      </xdr:nvSpPr>
      <xdr:spPr bwMode="auto">
        <a:xfrm>
          <a:off x="4552950" y="630555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96" name="Text Box 14">
          <a:extLst>
            <a:ext uri="{FF2B5EF4-FFF2-40B4-BE49-F238E27FC236}">
              <a16:creationId xmlns:a16="http://schemas.microsoft.com/office/drawing/2014/main" id="{00000000-0008-0000-0B00-000060000000}"/>
            </a:ext>
          </a:extLst>
        </xdr:cNvPr>
        <xdr:cNvSpPr txBox="1">
          <a:spLocks noChangeArrowheads="1"/>
        </xdr:cNvSpPr>
      </xdr:nvSpPr>
      <xdr:spPr bwMode="auto">
        <a:xfrm>
          <a:off x="4886325" y="6305550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7" name="Text Box 24">
          <a:extLst>
            <a:ext uri="{FF2B5EF4-FFF2-40B4-BE49-F238E27FC236}">
              <a16:creationId xmlns:a16="http://schemas.microsoft.com/office/drawing/2014/main" id="{00000000-0008-0000-0B00-000061000000}"/>
            </a:ext>
          </a:extLst>
        </xdr:cNvPr>
        <xdr:cNvSpPr txBox="1">
          <a:spLocks noChangeArrowheads="1"/>
        </xdr:cNvSpPr>
      </xdr:nvSpPr>
      <xdr:spPr bwMode="auto">
        <a:xfrm>
          <a:off x="6934200" y="6305550"/>
          <a:ext cx="48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98" name="Text Box 25">
          <a:extLst>
            <a:ext uri="{FF2B5EF4-FFF2-40B4-BE49-F238E27FC236}">
              <a16:creationId xmlns:a16="http://schemas.microsoft.com/office/drawing/2014/main" id="{00000000-0008-0000-0B00-000062000000}"/>
            </a:ext>
          </a:extLst>
        </xdr:cNvPr>
        <xdr:cNvSpPr txBox="1">
          <a:spLocks noChangeArrowheads="1"/>
        </xdr:cNvSpPr>
      </xdr:nvSpPr>
      <xdr:spPr bwMode="auto">
        <a:xfrm>
          <a:off x="7334250" y="630555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99" name="Text Box 26">
          <a:extLst>
            <a:ext uri="{FF2B5EF4-FFF2-40B4-BE49-F238E27FC236}">
              <a16:creationId xmlns:a16="http://schemas.microsoft.com/office/drawing/2014/main" id="{00000000-0008-0000-0B00-000063000000}"/>
            </a:ext>
          </a:extLst>
        </xdr:cNvPr>
        <xdr:cNvSpPr txBox="1">
          <a:spLocks noChangeArrowheads="1"/>
        </xdr:cNvSpPr>
      </xdr:nvSpPr>
      <xdr:spPr bwMode="auto">
        <a:xfrm>
          <a:off x="7734300" y="630555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00" name="Text Box 27">
          <a:extLst>
            <a:ext uri="{FF2B5EF4-FFF2-40B4-BE49-F238E27FC236}">
              <a16:creationId xmlns:a16="http://schemas.microsoft.com/office/drawing/2014/main" id="{00000000-0008-0000-0B00-000064000000}"/>
            </a:ext>
          </a:extLst>
        </xdr:cNvPr>
        <xdr:cNvSpPr txBox="1">
          <a:spLocks noChangeArrowheads="1"/>
        </xdr:cNvSpPr>
      </xdr:nvSpPr>
      <xdr:spPr bwMode="auto">
        <a:xfrm>
          <a:off x="8143875" y="6305550"/>
          <a:ext cx="542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01" name="Text Box 28">
          <a:extLst>
            <a:ext uri="{FF2B5EF4-FFF2-40B4-BE49-F238E27FC236}">
              <a16:creationId xmlns:a16="http://schemas.microsoft.com/office/drawing/2014/main" id="{00000000-0008-0000-0B00-000065000000}"/>
            </a:ext>
          </a:extLst>
        </xdr:cNvPr>
        <xdr:cNvSpPr txBox="1">
          <a:spLocks noChangeArrowheads="1"/>
        </xdr:cNvSpPr>
      </xdr:nvSpPr>
      <xdr:spPr bwMode="auto">
        <a:xfrm>
          <a:off x="8553450" y="6305550"/>
          <a:ext cx="552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02" name="Text Box 29">
          <a:extLst>
            <a:ext uri="{FF2B5EF4-FFF2-40B4-BE49-F238E27FC236}">
              <a16:creationId xmlns:a16="http://schemas.microsoft.com/office/drawing/2014/main" id="{00000000-0008-0000-0B00-000066000000}"/>
            </a:ext>
          </a:extLst>
        </xdr:cNvPr>
        <xdr:cNvSpPr txBox="1">
          <a:spLocks noChangeArrowheads="1"/>
        </xdr:cNvSpPr>
      </xdr:nvSpPr>
      <xdr:spPr bwMode="auto">
        <a:xfrm>
          <a:off x="9001125" y="6305550"/>
          <a:ext cx="571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03" name="Text Box 34">
          <a:extLst>
            <a:ext uri="{FF2B5EF4-FFF2-40B4-BE49-F238E27FC236}">
              <a16:creationId xmlns:a16="http://schemas.microsoft.com/office/drawing/2014/main" id="{00000000-0008-0000-0B00-000067000000}"/>
            </a:ext>
          </a:extLst>
        </xdr:cNvPr>
        <xdr:cNvSpPr txBox="1">
          <a:spLocks noChangeArrowheads="1"/>
        </xdr:cNvSpPr>
      </xdr:nvSpPr>
      <xdr:spPr bwMode="auto">
        <a:xfrm>
          <a:off x="11115675" y="6305550"/>
          <a:ext cx="523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04" name="Text Box 35">
          <a:extLst>
            <a:ext uri="{FF2B5EF4-FFF2-40B4-BE49-F238E27FC236}">
              <a16:creationId xmlns:a16="http://schemas.microsoft.com/office/drawing/2014/main" id="{00000000-0008-0000-0B00-000068000000}"/>
            </a:ext>
          </a:extLst>
        </xdr:cNvPr>
        <xdr:cNvSpPr txBox="1">
          <a:spLocks noChangeArrowheads="1"/>
        </xdr:cNvSpPr>
      </xdr:nvSpPr>
      <xdr:spPr bwMode="auto">
        <a:xfrm>
          <a:off x="11544300" y="6305550"/>
          <a:ext cx="542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05" name="Text Box 36">
          <a:extLst>
            <a:ext uri="{FF2B5EF4-FFF2-40B4-BE49-F238E27FC236}">
              <a16:creationId xmlns:a16="http://schemas.microsoft.com/office/drawing/2014/main" id="{00000000-0008-0000-0B00-000069000000}"/>
            </a:ext>
          </a:extLst>
        </xdr:cNvPr>
        <xdr:cNvSpPr txBox="1">
          <a:spLocks noChangeArrowheads="1"/>
        </xdr:cNvSpPr>
      </xdr:nvSpPr>
      <xdr:spPr bwMode="auto">
        <a:xfrm>
          <a:off x="11963400" y="6305550"/>
          <a:ext cx="542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06" name="Text Box 37">
          <a:extLst>
            <a:ext uri="{FF2B5EF4-FFF2-40B4-BE49-F238E27FC236}">
              <a16:creationId xmlns:a16="http://schemas.microsoft.com/office/drawing/2014/main" id="{00000000-0008-0000-0B00-00006A000000}"/>
            </a:ext>
          </a:extLst>
        </xdr:cNvPr>
        <xdr:cNvSpPr txBox="1">
          <a:spLocks noChangeArrowheads="1"/>
        </xdr:cNvSpPr>
      </xdr:nvSpPr>
      <xdr:spPr bwMode="auto">
        <a:xfrm>
          <a:off x="12401550" y="6305550"/>
          <a:ext cx="552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07" name="Text Box 38">
          <a:extLst>
            <a:ext uri="{FF2B5EF4-FFF2-40B4-BE49-F238E27FC236}">
              <a16:creationId xmlns:a16="http://schemas.microsoft.com/office/drawing/2014/main" id="{00000000-0008-0000-0B00-00006B000000}"/>
            </a:ext>
          </a:extLst>
        </xdr:cNvPr>
        <xdr:cNvSpPr txBox="1">
          <a:spLocks noChangeArrowheads="1"/>
        </xdr:cNvSpPr>
      </xdr:nvSpPr>
      <xdr:spPr bwMode="auto">
        <a:xfrm>
          <a:off x="12811125" y="6305550"/>
          <a:ext cx="552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08" name="Text Box 39">
          <a:extLst>
            <a:ext uri="{FF2B5EF4-FFF2-40B4-BE49-F238E27FC236}">
              <a16:creationId xmlns:a16="http://schemas.microsoft.com/office/drawing/2014/main" id="{00000000-0008-0000-0B00-00006C000000}"/>
            </a:ext>
          </a:extLst>
        </xdr:cNvPr>
        <xdr:cNvSpPr txBox="1">
          <a:spLocks noChangeArrowheads="1"/>
        </xdr:cNvSpPr>
      </xdr:nvSpPr>
      <xdr:spPr bwMode="auto">
        <a:xfrm>
          <a:off x="13268325" y="6305550"/>
          <a:ext cx="628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00000000-0008-0000-0B00-00006D000000}"/>
            </a:ext>
          </a:extLst>
        </xdr:cNvPr>
        <xdr:cNvSpPr txBox="1">
          <a:spLocks noChangeArrowheads="1"/>
        </xdr:cNvSpPr>
      </xdr:nvSpPr>
      <xdr:spPr bwMode="auto">
        <a:xfrm>
          <a:off x="4886325" y="6305550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00000000-0008-0000-0B00-00006E000000}"/>
            </a:ext>
          </a:extLst>
        </xdr:cNvPr>
        <xdr:cNvSpPr txBox="1">
          <a:spLocks noChangeArrowheads="1"/>
        </xdr:cNvSpPr>
      </xdr:nvSpPr>
      <xdr:spPr bwMode="auto">
        <a:xfrm>
          <a:off x="6934200" y="6305550"/>
          <a:ext cx="48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00000000-0008-0000-0B00-00006F000000}"/>
            </a:ext>
          </a:extLst>
        </xdr:cNvPr>
        <xdr:cNvSpPr txBox="1">
          <a:spLocks noChangeArrowheads="1"/>
        </xdr:cNvSpPr>
      </xdr:nvSpPr>
      <xdr:spPr bwMode="auto">
        <a:xfrm>
          <a:off x="7334250" y="630555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2" name="Text Box 27">
          <a:extLst>
            <a:ext uri="{FF2B5EF4-FFF2-40B4-BE49-F238E27FC236}">
              <a16:creationId xmlns:a16="http://schemas.microsoft.com/office/drawing/2014/main" id="{00000000-0008-0000-0B00-000070000000}"/>
            </a:ext>
          </a:extLst>
        </xdr:cNvPr>
        <xdr:cNvSpPr txBox="1">
          <a:spLocks noChangeArrowheads="1"/>
        </xdr:cNvSpPr>
      </xdr:nvSpPr>
      <xdr:spPr bwMode="auto">
        <a:xfrm>
          <a:off x="8143875" y="6305550"/>
          <a:ext cx="542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13" name="Text Box 28">
          <a:extLst>
            <a:ext uri="{FF2B5EF4-FFF2-40B4-BE49-F238E27FC236}">
              <a16:creationId xmlns:a16="http://schemas.microsoft.com/office/drawing/2014/main" id="{00000000-0008-0000-0B00-000071000000}"/>
            </a:ext>
          </a:extLst>
        </xdr:cNvPr>
        <xdr:cNvSpPr txBox="1">
          <a:spLocks noChangeArrowheads="1"/>
        </xdr:cNvSpPr>
      </xdr:nvSpPr>
      <xdr:spPr bwMode="auto">
        <a:xfrm>
          <a:off x="8553450" y="6305550"/>
          <a:ext cx="552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14" name="Text Box 29">
          <a:extLst>
            <a:ext uri="{FF2B5EF4-FFF2-40B4-BE49-F238E27FC236}">
              <a16:creationId xmlns:a16="http://schemas.microsoft.com/office/drawing/2014/main" id="{00000000-0008-0000-0B00-000072000000}"/>
            </a:ext>
          </a:extLst>
        </xdr:cNvPr>
        <xdr:cNvSpPr txBox="1">
          <a:spLocks noChangeArrowheads="1"/>
        </xdr:cNvSpPr>
      </xdr:nvSpPr>
      <xdr:spPr bwMode="auto">
        <a:xfrm>
          <a:off x="9001125" y="6305550"/>
          <a:ext cx="571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15" name="Text Box 34">
          <a:extLst>
            <a:ext uri="{FF2B5EF4-FFF2-40B4-BE49-F238E27FC236}">
              <a16:creationId xmlns:a16="http://schemas.microsoft.com/office/drawing/2014/main" id="{00000000-0008-0000-0B00-000073000000}"/>
            </a:ext>
          </a:extLst>
        </xdr:cNvPr>
        <xdr:cNvSpPr txBox="1">
          <a:spLocks noChangeArrowheads="1"/>
        </xdr:cNvSpPr>
      </xdr:nvSpPr>
      <xdr:spPr bwMode="auto">
        <a:xfrm>
          <a:off x="11115675" y="6305550"/>
          <a:ext cx="523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16" name="Text Box 35">
          <a:extLst>
            <a:ext uri="{FF2B5EF4-FFF2-40B4-BE49-F238E27FC236}">
              <a16:creationId xmlns:a16="http://schemas.microsoft.com/office/drawing/2014/main" id="{00000000-0008-0000-0B00-000074000000}"/>
            </a:ext>
          </a:extLst>
        </xdr:cNvPr>
        <xdr:cNvSpPr txBox="1">
          <a:spLocks noChangeArrowheads="1"/>
        </xdr:cNvSpPr>
      </xdr:nvSpPr>
      <xdr:spPr bwMode="auto">
        <a:xfrm>
          <a:off x="11544300" y="6305550"/>
          <a:ext cx="542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17" name="Text Box 36">
          <a:extLst>
            <a:ext uri="{FF2B5EF4-FFF2-40B4-BE49-F238E27FC236}">
              <a16:creationId xmlns:a16="http://schemas.microsoft.com/office/drawing/2014/main" id="{00000000-0008-0000-0B00-000075000000}"/>
            </a:ext>
          </a:extLst>
        </xdr:cNvPr>
        <xdr:cNvSpPr txBox="1">
          <a:spLocks noChangeArrowheads="1"/>
        </xdr:cNvSpPr>
      </xdr:nvSpPr>
      <xdr:spPr bwMode="auto">
        <a:xfrm>
          <a:off x="11963400" y="6305550"/>
          <a:ext cx="542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18" name="Text Box 37">
          <a:extLst>
            <a:ext uri="{FF2B5EF4-FFF2-40B4-BE49-F238E27FC236}">
              <a16:creationId xmlns:a16="http://schemas.microsoft.com/office/drawing/2014/main" id="{00000000-0008-0000-0B00-000076000000}"/>
            </a:ext>
          </a:extLst>
        </xdr:cNvPr>
        <xdr:cNvSpPr txBox="1">
          <a:spLocks noChangeArrowheads="1"/>
        </xdr:cNvSpPr>
      </xdr:nvSpPr>
      <xdr:spPr bwMode="auto">
        <a:xfrm>
          <a:off x="12401550" y="6305550"/>
          <a:ext cx="552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19" name="Text Box 38">
          <a:extLst>
            <a:ext uri="{FF2B5EF4-FFF2-40B4-BE49-F238E27FC236}">
              <a16:creationId xmlns:a16="http://schemas.microsoft.com/office/drawing/2014/main" id="{00000000-0008-0000-0B00-000077000000}"/>
            </a:ext>
          </a:extLst>
        </xdr:cNvPr>
        <xdr:cNvSpPr txBox="1">
          <a:spLocks noChangeArrowheads="1"/>
        </xdr:cNvSpPr>
      </xdr:nvSpPr>
      <xdr:spPr bwMode="auto">
        <a:xfrm>
          <a:off x="12811125" y="6305550"/>
          <a:ext cx="552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20" name="Text Box 39">
          <a:extLst>
            <a:ext uri="{FF2B5EF4-FFF2-40B4-BE49-F238E27FC236}">
              <a16:creationId xmlns:a16="http://schemas.microsoft.com/office/drawing/2014/main" id="{00000000-0008-0000-0B00-000078000000}"/>
            </a:ext>
          </a:extLst>
        </xdr:cNvPr>
        <xdr:cNvSpPr txBox="1">
          <a:spLocks noChangeArrowheads="1"/>
        </xdr:cNvSpPr>
      </xdr:nvSpPr>
      <xdr:spPr bwMode="auto">
        <a:xfrm>
          <a:off x="13268325" y="6305550"/>
          <a:ext cx="628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64</xdr:row>
      <xdr:rowOff>152400</xdr:rowOff>
    </xdr:from>
    <xdr:to>
      <xdr:col>6</xdr:col>
      <xdr:colOff>28575</xdr:colOff>
      <xdr:row>64</xdr:row>
      <xdr:rowOff>152400</xdr:rowOff>
    </xdr:to>
    <xdr:sp macro="" textlink="">
      <xdr:nvSpPr>
        <xdr:cNvPr id="121" name="Text Box 13">
          <a:extLst>
            <a:ext uri="{FF2B5EF4-FFF2-40B4-BE49-F238E27FC236}">
              <a16:creationId xmlns:a16="http://schemas.microsoft.com/office/drawing/2014/main" id="{00000000-0008-0000-0B00-000079000000}"/>
            </a:ext>
          </a:extLst>
        </xdr:cNvPr>
        <xdr:cNvSpPr txBox="1">
          <a:spLocks noChangeArrowheads="1"/>
        </xdr:cNvSpPr>
      </xdr:nvSpPr>
      <xdr:spPr bwMode="auto">
        <a:xfrm>
          <a:off x="4552950" y="855345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65</xdr:row>
      <xdr:rowOff>152400</xdr:rowOff>
    </xdr:from>
    <xdr:to>
      <xdr:col>6</xdr:col>
      <xdr:colOff>28575</xdr:colOff>
      <xdr:row>65</xdr:row>
      <xdr:rowOff>152400</xdr:rowOff>
    </xdr:to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00000000-0008-0000-0B00-00007A000000}"/>
            </a:ext>
          </a:extLst>
        </xdr:cNvPr>
        <xdr:cNvSpPr txBox="1">
          <a:spLocks noChangeArrowheads="1"/>
        </xdr:cNvSpPr>
      </xdr:nvSpPr>
      <xdr:spPr bwMode="auto">
        <a:xfrm>
          <a:off x="4552950" y="855345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60</xdr:row>
      <xdr:rowOff>152400</xdr:rowOff>
    </xdr:from>
    <xdr:to>
      <xdr:col>6</xdr:col>
      <xdr:colOff>28575</xdr:colOff>
      <xdr:row>60</xdr:row>
      <xdr:rowOff>152400</xdr:rowOff>
    </xdr:to>
    <xdr:sp macro="" textlink="">
      <xdr:nvSpPr>
        <xdr:cNvPr id="123" name="Text Box 13">
          <a:extLst>
            <a:ext uri="{FF2B5EF4-FFF2-40B4-BE49-F238E27FC236}">
              <a16:creationId xmlns:a16="http://schemas.microsoft.com/office/drawing/2014/main" id="{00000000-0008-0000-0B00-00007B000000}"/>
            </a:ext>
          </a:extLst>
        </xdr:cNvPr>
        <xdr:cNvSpPr txBox="1">
          <a:spLocks noChangeArrowheads="1"/>
        </xdr:cNvSpPr>
      </xdr:nvSpPr>
      <xdr:spPr bwMode="auto">
        <a:xfrm>
          <a:off x="4552950" y="855345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61</xdr:row>
      <xdr:rowOff>152400</xdr:rowOff>
    </xdr:from>
    <xdr:to>
      <xdr:col>6</xdr:col>
      <xdr:colOff>28575</xdr:colOff>
      <xdr:row>61</xdr:row>
      <xdr:rowOff>152400</xdr:rowOff>
    </xdr:to>
    <xdr:sp macro="" textlink="">
      <xdr:nvSpPr>
        <xdr:cNvPr id="124" name="Text Box 13">
          <a:extLst>
            <a:ext uri="{FF2B5EF4-FFF2-40B4-BE49-F238E27FC236}">
              <a16:creationId xmlns:a16="http://schemas.microsoft.com/office/drawing/2014/main" id="{00000000-0008-0000-0B00-00007C000000}"/>
            </a:ext>
          </a:extLst>
        </xdr:cNvPr>
        <xdr:cNvSpPr txBox="1">
          <a:spLocks noChangeArrowheads="1"/>
        </xdr:cNvSpPr>
      </xdr:nvSpPr>
      <xdr:spPr bwMode="auto">
        <a:xfrm>
          <a:off x="4552950" y="855345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 editAs="oneCell">
    <xdr:from>
      <xdr:col>1</xdr:col>
      <xdr:colOff>10582</xdr:colOff>
      <xdr:row>0</xdr:row>
      <xdr:rowOff>1</xdr:rowOff>
    </xdr:from>
    <xdr:to>
      <xdr:col>1</xdr:col>
      <xdr:colOff>1414267</xdr:colOff>
      <xdr:row>5</xdr:row>
      <xdr:rowOff>88566</xdr:rowOff>
    </xdr:to>
    <xdr:pic>
      <xdr:nvPicPr>
        <xdr:cNvPr id="125" name="Imagen 124" descr="C:\Users\USER\Downloads\IMG-20250403-WA0014.jpg">
          <a:extLst>
            <a:ext uri="{FF2B5EF4-FFF2-40B4-BE49-F238E27FC236}">
              <a16:creationId xmlns:a16="http://schemas.microsoft.com/office/drawing/2014/main" id="{00000000-0008-0000-0B00-00007E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257" y="1"/>
          <a:ext cx="1403685" cy="8981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26</xdr:col>
      <xdr:colOff>328082</xdr:colOff>
      <xdr:row>0</xdr:row>
      <xdr:rowOff>1</xdr:rowOff>
    </xdr:from>
    <xdr:to>
      <xdr:col>33</xdr:col>
      <xdr:colOff>12698</xdr:colOff>
      <xdr:row>7</xdr:row>
      <xdr:rowOff>146051</xdr:rowOff>
    </xdr:to>
    <xdr:pic>
      <xdr:nvPicPr>
        <xdr:cNvPr id="126" name="Imagen 125" descr="C:\Users\USER\Downloads\IMG-20250403-WA0013.jpg">
          <a:extLst>
            <a:ext uri="{FF2B5EF4-FFF2-40B4-BE49-F238E27FC236}">
              <a16:creationId xmlns:a16="http://schemas.microsoft.com/office/drawing/2014/main" id="{00000000-0008-0000-0B00-000080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2607" y="1"/>
          <a:ext cx="3018366" cy="1279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85</xdr:row>
      <xdr:rowOff>0</xdr:rowOff>
    </xdr:from>
    <xdr:to>
      <xdr:col>10</xdr:col>
      <xdr:colOff>295275</xdr:colOff>
      <xdr:row>85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>
          <a:spLocks noChangeArrowheads="1"/>
        </xdr:cNvSpPr>
      </xdr:nvSpPr>
      <xdr:spPr bwMode="auto">
        <a:xfrm>
          <a:off x="6819900" y="10991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LIC. RAMÓN AMADOR CASTILLO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JEFE DE DEPARTAMENTO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>
          <a:spLocks noChangeArrowheads="1"/>
        </xdr:cNvSpPr>
      </xdr:nvSpPr>
      <xdr:spPr bwMode="auto">
        <a:xfrm>
          <a:off x="57150" y="55530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>
          <a:spLocks noChangeArrowheads="1"/>
        </xdr:cNvSpPr>
      </xdr:nvSpPr>
      <xdr:spPr bwMode="auto">
        <a:xfrm>
          <a:off x="180975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>
          <a:spLocks noChangeArrowheads="1"/>
        </xdr:cNvSpPr>
      </xdr:nvSpPr>
      <xdr:spPr bwMode="auto">
        <a:xfrm>
          <a:off x="34671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>
          <a:spLocks noChangeArrowheads="1"/>
        </xdr:cNvSpPr>
      </xdr:nvSpPr>
      <xdr:spPr bwMode="auto">
        <a:xfrm>
          <a:off x="4953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30</xdr:col>
      <xdr:colOff>28575</xdr:colOff>
      <xdr:row>42</xdr:row>
      <xdr:rowOff>0</xdr:rowOff>
    </xdr:from>
    <xdr:to>
      <xdr:col>30</xdr:col>
      <xdr:colOff>371475</xdr:colOff>
      <xdr:row>42</xdr:row>
      <xdr:rowOff>0</xdr:rowOff>
    </xdr:to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 txBox="1">
          <a:spLocks noChangeArrowheads="1"/>
        </xdr:cNvSpPr>
      </xdr:nvSpPr>
      <xdr:spPr bwMode="auto">
        <a:xfrm>
          <a:off x="14173200" y="555307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( 14 )</a:t>
          </a:r>
        </a:p>
      </xdr:txBody>
    </xdr:sp>
    <xdr:clientData/>
  </xdr:twoCellAnchor>
  <xdr:twoCellAnchor>
    <xdr:from>
      <xdr:col>33</xdr:col>
      <xdr:colOff>161925</xdr:colOff>
      <xdr:row>42</xdr:row>
      <xdr:rowOff>0</xdr:rowOff>
    </xdr:from>
    <xdr:to>
      <xdr:col>33</xdr:col>
      <xdr:colOff>609600</xdr:colOff>
      <xdr:row>42</xdr:row>
      <xdr:rowOff>0</xdr:rowOff>
    </xdr:to>
    <xdr:sp macro="" textlink="">
      <xdr:nvSpPr>
        <xdr:cNvPr id="8" name="Text Box 19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 txBox="1">
          <a:spLocks noChangeArrowheads="1"/>
        </xdr:cNvSpPr>
      </xdr:nvSpPr>
      <xdr:spPr bwMode="auto">
        <a:xfrm>
          <a:off x="1586865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(17 )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" name="Text Box 24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 txBox="1">
          <a:spLocks noChangeArrowheads="1"/>
        </xdr:cNvSpPr>
      </xdr:nvSpPr>
      <xdr:spPr bwMode="auto">
        <a:xfrm>
          <a:off x="6858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10" name="Text Box 26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 txBox="1">
          <a:spLocks noChangeArrowheads="1"/>
        </xdr:cNvSpPr>
      </xdr:nvSpPr>
      <xdr:spPr bwMode="auto">
        <a:xfrm>
          <a:off x="7620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" name="Text Box 27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 txBox="1">
          <a:spLocks noChangeArrowheads="1"/>
        </xdr:cNvSpPr>
      </xdr:nvSpPr>
      <xdr:spPr bwMode="auto">
        <a:xfrm>
          <a:off x="8001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2" name="Text Box 28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 txBox="1">
          <a:spLocks noChangeArrowheads="1"/>
        </xdr:cNvSpPr>
      </xdr:nvSpPr>
      <xdr:spPr bwMode="auto">
        <a:xfrm>
          <a:off x="8391525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3" name="Text Box 29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 txBox="1">
          <a:spLocks noChangeArrowheads="1"/>
        </xdr:cNvSpPr>
      </xdr:nvSpPr>
      <xdr:spPr bwMode="auto">
        <a:xfrm>
          <a:off x="8763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4" name="Text Box 3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 txBox="1">
          <a:spLocks noChangeArrowheads="1"/>
        </xdr:cNvSpPr>
      </xdr:nvSpPr>
      <xdr:spPr bwMode="auto">
        <a:xfrm>
          <a:off x="10668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5" name="Text Box 3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 txBox="1">
          <a:spLocks noChangeArrowheads="1"/>
        </xdr:cNvSpPr>
      </xdr:nvSpPr>
      <xdr:spPr bwMode="auto">
        <a:xfrm>
          <a:off x="11049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6" name="Text Box 3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 txBox="1">
          <a:spLocks noChangeArrowheads="1"/>
        </xdr:cNvSpPr>
      </xdr:nvSpPr>
      <xdr:spPr bwMode="auto">
        <a:xfrm>
          <a:off x="11439525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7" name="Text Box 3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 txBox="1">
          <a:spLocks noChangeArrowheads="1"/>
        </xdr:cNvSpPr>
      </xdr:nvSpPr>
      <xdr:spPr bwMode="auto">
        <a:xfrm>
          <a:off x="11811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8" name="Text Box 3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 txBox="1">
          <a:spLocks noChangeArrowheads="1"/>
        </xdr:cNvSpPr>
      </xdr:nvSpPr>
      <xdr:spPr bwMode="auto">
        <a:xfrm>
          <a:off x="12192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9" name="Text Box 3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 txBox="1">
          <a:spLocks noChangeArrowheads="1"/>
        </xdr:cNvSpPr>
      </xdr:nvSpPr>
      <xdr:spPr bwMode="auto">
        <a:xfrm>
          <a:off x="12573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 txBox="1">
          <a:spLocks noChangeArrowheads="1"/>
        </xdr:cNvSpPr>
      </xdr:nvSpPr>
      <xdr:spPr bwMode="auto">
        <a:xfrm>
          <a:off x="57150" y="50577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39</xdr:row>
      <xdr:rowOff>0</xdr:rowOff>
    </xdr:from>
    <xdr:to>
      <xdr:col>1</xdr:col>
      <xdr:colOff>1514475</xdr:colOff>
      <xdr:row>39</xdr:row>
      <xdr:rowOff>0</xdr:rowOff>
    </xdr:to>
    <xdr:sp macro="" textlink="">
      <xdr:nvSpPr>
        <xdr:cNvPr id="21" name="Text Box 4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 txBox="1">
          <a:spLocks noChangeArrowheads="1"/>
        </xdr:cNvSpPr>
      </xdr:nvSpPr>
      <xdr:spPr bwMode="auto">
        <a:xfrm>
          <a:off x="1809750" y="505777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1</xdr:col>
      <xdr:colOff>1362075</xdr:colOff>
      <xdr:row>36</xdr:row>
      <xdr:rowOff>0</xdr:rowOff>
    </xdr:from>
    <xdr:to>
      <xdr:col>1</xdr:col>
      <xdr:colOff>1514475</xdr:colOff>
      <xdr:row>36</xdr:row>
      <xdr:rowOff>0</xdr:rowOff>
    </xdr:to>
    <xdr:sp macro="" textlink="">
      <xdr:nvSpPr>
        <xdr:cNvPr id="22" name="Text Box 6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 txBox="1">
          <a:spLocks noChangeArrowheads="1"/>
        </xdr:cNvSpPr>
      </xdr:nvSpPr>
      <xdr:spPr bwMode="auto">
        <a:xfrm>
          <a:off x="1809750" y="505777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3" name="Text Box 7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 txBox="1">
          <a:spLocks noChangeArrowheads="1"/>
        </xdr:cNvSpPr>
      </xdr:nvSpPr>
      <xdr:spPr bwMode="auto">
        <a:xfrm>
          <a:off x="3467100" y="50577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 txBox="1">
          <a:spLocks noChangeArrowheads="1"/>
        </xdr:cNvSpPr>
      </xdr:nvSpPr>
      <xdr:spPr bwMode="auto">
        <a:xfrm>
          <a:off x="4229100" y="50577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5" name="Text Box 11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 txBox="1">
          <a:spLocks noChangeArrowheads="1"/>
        </xdr:cNvSpPr>
      </xdr:nvSpPr>
      <xdr:spPr bwMode="auto">
        <a:xfrm>
          <a:off x="3467100" y="50577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6" name="Text Box 12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 txBox="1">
          <a:spLocks noChangeArrowheads="1"/>
        </xdr:cNvSpPr>
      </xdr:nvSpPr>
      <xdr:spPr bwMode="auto">
        <a:xfrm>
          <a:off x="4229100" y="50577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7" name="Text Box 13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 txBox="1">
          <a:spLocks noChangeArrowheads="1"/>
        </xdr:cNvSpPr>
      </xdr:nvSpPr>
      <xdr:spPr bwMode="auto">
        <a:xfrm>
          <a:off x="4229100" y="50577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8" name="Text Box 7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 txBox="1">
          <a:spLocks noChangeArrowheads="1"/>
        </xdr:cNvSpPr>
      </xdr:nvSpPr>
      <xdr:spPr bwMode="auto">
        <a:xfrm>
          <a:off x="4229100" y="50577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9" name="Text Box 11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 txBox="1">
          <a:spLocks noChangeArrowheads="1"/>
        </xdr:cNvSpPr>
      </xdr:nvSpPr>
      <xdr:spPr bwMode="auto">
        <a:xfrm>
          <a:off x="4229100" y="50577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 txBox="1">
          <a:spLocks noChangeArrowheads="1"/>
        </xdr:cNvSpPr>
      </xdr:nvSpPr>
      <xdr:spPr bwMode="auto">
        <a:xfrm>
          <a:off x="57150" y="55530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 txBox="1">
          <a:spLocks noChangeArrowheads="1"/>
        </xdr:cNvSpPr>
      </xdr:nvSpPr>
      <xdr:spPr bwMode="auto">
        <a:xfrm>
          <a:off x="57150" y="55530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2" name="Text Box 7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 txBox="1">
          <a:spLocks noChangeArrowheads="1"/>
        </xdr:cNvSpPr>
      </xdr:nvSpPr>
      <xdr:spPr bwMode="auto">
        <a:xfrm>
          <a:off x="57150" y="55530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 txBox="1">
          <a:spLocks noChangeArrowheads="1"/>
        </xdr:cNvSpPr>
      </xdr:nvSpPr>
      <xdr:spPr bwMode="auto">
        <a:xfrm>
          <a:off x="180975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4" name="Text Box 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 txBox="1">
          <a:spLocks noChangeArrowheads="1"/>
        </xdr:cNvSpPr>
      </xdr:nvSpPr>
      <xdr:spPr bwMode="auto">
        <a:xfrm>
          <a:off x="57150" y="55530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5" name="Text Box 7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 txBox="1">
          <a:spLocks noChangeArrowheads="1"/>
        </xdr:cNvSpPr>
      </xdr:nvSpPr>
      <xdr:spPr bwMode="auto">
        <a:xfrm>
          <a:off x="57150" y="55530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 txBox="1">
          <a:spLocks noChangeArrowheads="1"/>
        </xdr:cNvSpPr>
      </xdr:nvSpPr>
      <xdr:spPr bwMode="auto">
        <a:xfrm>
          <a:off x="180975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7" name="Text Box 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 txBox="1">
          <a:spLocks noChangeArrowheads="1"/>
        </xdr:cNvSpPr>
      </xdr:nvSpPr>
      <xdr:spPr bwMode="auto">
        <a:xfrm>
          <a:off x="57150" y="55530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 txBox="1">
          <a:spLocks noChangeArrowheads="1"/>
        </xdr:cNvSpPr>
      </xdr:nvSpPr>
      <xdr:spPr bwMode="auto">
        <a:xfrm>
          <a:off x="34671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39" name="Text Box 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 txBox="1">
          <a:spLocks noChangeArrowheads="1"/>
        </xdr:cNvSpPr>
      </xdr:nvSpPr>
      <xdr:spPr bwMode="auto">
        <a:xfrm>
          <a:off x="57150" y="50577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 txBox="1">
          <a:spLocks noChangeArrowheads="1"/>
        </xdr:cNvSpPr>
      </xdr:nvSpPr>
      <xdr:spPr bwMode="auto">
        <a:xfrm>
          <a:off x="57150" y="55530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 txBox="1">
          <a:spLocks noChangeArrowheads="1"/>
        </xdr:cNvSpPr>
      </xdr:nvSpPr>
      <xdr:spPr bwMode="auto">
        <a:xfrm>
          <a:off x="57150" y="55530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 txBox="1">
          <a:spLocks noChangeArrowheads="1"/>
        </xdr:cNvSpPr>
      </xdr:nvSpPr>
      <xdr:spPr bwMode="auto">
        <a:xfrm>
          <a:off x="57150" y="55530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3" name="Text Box 8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 txBox="1">
          <a:spLocks noChangeArrowheads="1"/>
        </xdr:cNvSpPr>
      </xdr:nvSpPr>
      <xdr:spPr bwMode="auto">
        <a:xfrm>
          <a:off x="4229100" y="50577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4" name="Text Box 12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 txBox="1">
          <a:spLocks noChangeArrowheads="1"/>
        </xdr:cNvSpPr>
      </xdr:nvSpPr>
      <xdr:spPr bwMode="auto">
        <a:xfrm>
          <a:off x="4229100" y="50577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5" name="Text Box 13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 txBox="1">
          <a:spLocks noChangeArrowheads="1"/>
        </xdr:cNvSpPr>
      </xdr:nvSpPr>
      <xdr:spPr bwMode="auto">
        <a:xfrm>
          <a:off x="4229100" y="50577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6" name="Text Box 7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 txBox="1">
          <a:spLocks noChangeArrowheads="1"/>
        </xdr:cNvSpPr>
      </xdr:nvSpPr>
      <xdr:spPr bwMode="auto">
        <a:xfrm>
          <a:off x="4229100" y="50577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 txBox="1">
          <a:spLocks noChangeArrowheads="1"/>
        </xdr:cNvSpPr>
      </xdr:nvSpPr>
      <xdr:spPr bwMode="auto">
        <a:xfrm>
          <a:off x="4229100" y="50577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48" name="Text Box 14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 txBox="1">
          <a:spLocks noChangeArrowheads="1"/>
        </xdr:cNvSpPr>
      </xdr:nvSpPr>
      <xdr:spPr bwMode="auto">
        <a:xfrm>
          <a:off x="4953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49" name="Text Box 24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 txBox="1">
          <a:spLocks noChangeArrowheads="1"/>
        </xdr:cNvSpPr>
      </xdr:nvSpPr>
      <xdr:spPr bwMode="auto">
        <a:xfrm>
          <a:off x="6858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50" name="Text Box 25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 txBox="1">
          <a:spLocks noChangeArrowheads="1"/>
        </xdr:cNvSpPr>
      </xdr:nvSpPr>
      <xdr:spPr bwMode="auto">
        <a:xfrm>
          <a:off x="7239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51" name="Text Box 26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 txBox="1">
          <a:spLocks noChangeArrowheads="1"/>
        </xdr:cNvSpPr>
      </xdr:nvSpPr>
      <xdr:spPr bwMode="auto">
        <a:xfrm>
          <a:off x="7620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52" name="Text Box 27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 txBox="1">
          <a:spLocks noChangeArrowheads="1"/>
        </xdr:cNvSpPr>
      </xdr:nvSpPr>
      <xdr:spPr bwMode="auto">
        <a:xfrm>
          <a:off x="8001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53" name="Text Box 28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 txBox="1">
          <a:spLocks noChangeArrowheads="1"/>
        </xdr:cNvSpPr>
      </xdr:nvSpPr>
      <xdr:spPr bwMode="auto">
        <a:xfrm>
          <a:off x="8391525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54" name="Text Box 29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 txBox="1">
          <a:spLocks noChangeArrowheads="1"/>
        </xdr:cNvSpPr>
      </xdr:nvSpPr>
      <xdr:spPr bwMode="auto">
        <a:xfrm>
          <a:off x="8763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55" name="Text Box 3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 txBox="1">
          <a:spLocks noChangeArrowheads="1"/>
        </xdr:cNvSpPr>
      </xdr:nvSpPr>
      <xdr:spPr bwMode="auto">
        <a:xfrm>
          <a:off x="10668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56" name="Text Box 3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 txBox="1">
          <a:spLocks noChangeArrowheads="1"/>
        </xdr:cNvSpPr>
      </xdr:nvSpPr>
      <xdr:spPr bwMode="auto">
        <a:xfrm>
          <a:off x="11049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57" name="Text Box 3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 txBox="1">
          <a:spLocks noChangeArrowheads="1"/>
        </xdr:cNvSpPr>
      </xdr:nvSpPr>
      <xdr:spPr bwMode="auto">
        <a:xfrm>
          <a:off x="11439525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58" name="Text Box 3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 txBox="1">
          <a:spLocks noChangeArrowheads="1"/>
        </xdr:cNvSpPr>
      </xdr:nvSpPr>
      <xdr:spPr bwMode="auto">
        <a:xfrm>
          <a:off x="11811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59" name="Text Box 3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 txBox="1">
          <a:spLocks noChangeArrowheads="1"/>
        </xdr:cNvSpPr>
      </xdr:nvSpPr>
      <xdr:spPr bwMode="auto">
        <a:xfrm>
          <a:off x="12192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60" name="Text Box 3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 txBox="1">
          <a:spLocks noChangeArrowheads="1"/>
        </xdr:cNvSpPr>
      </xdr:nvSpPr>
      <xdr:spPr bwMode="auto">
        <a:xfrm>
          <a:off x="12573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1" name="Text Box 8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 txBox="1">
          <a:spLocks noChangeArrowheads="1"/>
        </xdr:cNvSpPr>
      </xdr:nvSpPr>
      <xdr:spPr bwMode="auto">
        <a:xfrm>
          <a:off x="4229100" y="50577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2" name="Text Box 12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 txBox="1">
          <a:spLocks noChangeArrowheads="1"/>
        </xdr:cNvSpPr>
      </xdr:nvSpPr>
      <xdr:spPr bwMode="auto">
        <a:xfrm>
          <a:off x="4229100" y="50577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3" name="Text Box 13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 txBox="1">
          <a:spLocks noChangeArrowheads="1"/>
        </xdr:cNvSpPr>
      </xdr:nvSpPr>
      <xdr:spPr bwMode="auto">
        <a:xfrm>
          <a:off x="4229100" y="50577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4" name="Text Box 7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 txBox="1">
          <a:spLocks noChangeArrowheads="1"/>
        </xdr:cNvSpPr>
      </xdr:nvSpPr>
      <xdr:spPr bwMode="auto">
        <a:xfrm>
          <a:off x="4229100" y="50577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5" name="Text Box 11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 txBox="1">
          <a:spLocks noChangeArrowheads="1"/>
        </xdr:cNvSpPr>
      </xdr:nvSpPr>
      <xdr:spPr bwMode="auto">
        <a:xfrm>
          <a:off x="4229100" y="50577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 txBox="1">
          <a:spLocks noChangeArrowheads="1"/>
        </xdr:cNvSpPr>
      </xdr:nvSpPr>
      <xdr:spPr bwMode="auto">
        <a:xfrm>
          <a:off x="4229100" y="50577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7" name="Text Box 12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 txBox="1">
          <a:spLocks noChangeArrowheads="1"/>
        </xdr:cNvSpPr>
      </xdr:nvSpPr>
      <xdr:spPr bwMode="auto">
        <a:xfrm>
          <a:off x="4229100" y="50577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8" name="Text Box 14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 txBox="1">
          <a:spLocks noChangeArrowheads="1"/>
        </xdr:cNvSpPr>
      </xdr:nvSpPr>
      <xdr:spPr bwMode="auto">
        <a:xfrm>
          <a:off x="4953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 txBox="1">
          <a:spLocks noChangeArrowheads="1"/>
        </xdr:cNvSpPr>
      </xdr:nvSpPr>
      <xdr:spPr bwMode="auto">
        <a:xfrm>
          <a:off x="6858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70" name="Text Box 25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 txBox="1">
          <a:spLocks noChangeArrowheads="1"/>
        </xdr:cNvSpPr>
      </xdr:nvSpPr>
      <xdr:spPr bwMode="auto">
        <a:xfrm>
          <a:off x="7239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71" name="Text Box 26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 txBox="1">
          <a:spLocks noChangeArrowheads="1"/>
        </xdr:cNvSpPr>
      </xdr:nvSpPr>
      <xdr:spPr bwMode="auto">
        <a:xfrm>
          <a:off x="7620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72" name="Text Box 27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 txBox="1">
          <a:spLocks noChangeArrowheads="1"/>
        </xdr:cNvSpPr>
      </xdr:nvSpPr>
      <xdr:spPr bwMode="auto">
        <a:xfrm>
          <a:off x="8001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73" name="Text Box 28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 txBox="1">
          <a:spLocks noChangeArrowheads="1"/>
        </xdr:cNvSpPr>
      </xdr:nvSpPr>
      <xdr:spPr bwMode="auto">
        <a:xfrm>
          <a:off x="8391525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74" name="Text Box 29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 txBox="1">
          <a:spLocks noChangeArrowheads="1"/>
        </xdr:cNvSpPr>
      </xdr:nvSpPr>
      <xdr:spPr bwMode="auto">
        <a:xfrm>
          <a:off x="8763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75" name="Text Box 34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 txBox="1">
          <a:spLocks noChangeArrowheads="1"/>
        </xdr:cNvSpPr>
      </xdr:nvSpPr>
      <xdr:spPr bwMode="auto">
        <a:xfrm>
          <a:off x="10668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76" name="Text Box 35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 txBox="1">
          <a:spLocks noChangeArrowheads="1"/>
        </xdr:cNvSpPr>
      </xdr:nvSpPr>
      <xdr:spPr bwMode="auto">
        <a:xfrm>
          <a:off x="11049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77" name="Text Box 36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 txBox="1">
          <a:spLocks noChangeArrowheads="1"/>
        </xdr:cNvSpPr>
      </xdr:nvSpPr>
      <xdr:spPr bwMode="auto">
        <a:xfrm>
          <a:off x="11439525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78" name="Text Box 37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 txBox="1">
          <a:spLocks noChangeArrowheads="1"/>
        </xdr:cNvSpPr>
      </xdr:nvSpPr>
      <xdr:spPr bwMode="auto">
        <a:xfrm>
          <a:off x="11811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79" name="Text Box 38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 txBox="1">
          <a:spLocks noChangeArrowheads="1"/>
        </xdr:cNvSpPr>
      </xdr:nvSpPr>
      <xdr:spPr bwMode="auto">
        <a:xfrm>
          <a:off x="12192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80" name="Text Box 39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 txBox="1">
          <a:spLocks noChangeArrowheads="1"/>
        </xdr:cNvSpPr>
      </xdr:nvSpPr>
      <xdr:spPr bwMode="auto">
        <a:xfrm>
          <a:off x="12573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81" name="Text Box 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 txBox="1">
          <a:spLocks noChangeArrowheads="1"/>
        </xdr:cNvSpPr>
      </xdr:nvSpPr>
      <xdr:spPr bwMode="auto">
        <a:xfrm>
          <a:off x="4619625" y="555307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82" name="Text Box 14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 txBox="1">
          <a:spLocks noChangeArrowheads="1"/>
        </xdr:cNvSpPr>
      </xdr:nvSpPr>
      <xdr:spPr bwMode="auto">
        <a:xfrm>
          <a:off x="4953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83" name="Text Box 24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 txBox="1">
          <a:spLocks noChangeArrowheads="1"/>
        </xdr:cNvSpPr>
      </xdr:nvSpPr>
      <xdr:spPr bwMode="auto">
        <a:xfrm>
          <a:off x="6858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84" name="Text Box 25">
          <a:extLst>
            <a:ext uri="{FF2B5EF4-FFF2-40B4-BE49-F238E27FC236}">
              <a16:creationId xmlns:a16="http://schemas.microsoft.com/office/drawing/2014/main" id="{00000000-0008-0000-0B00-000054000000}"/>
            </a:ext>
          </a:extLst>
        </xdr:cNvPr>
        <xdr:cNvSpPr txBox="1">
          <a:spLocks noChangeArrowheads="1"/>
        </xdr:cNvSpPr>
      </xdr:nvSpPr>
      <xdr:spPr bwMode="auto">
        <a:xfrm>
          <a:off x="7239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85" name="Text Box 26">
          <a:extLst>
            <a:ext uri="{FF2B5EF4-FFF2-40B4-BE49-F238E27FC236}">
              <a16:creationId xmlns:a16="http://schemas.microsoft.com/office/drawing/2014/main" id="{00000000-0008-0000-0B00-000055000000}"/>
            </a:ext>
          </a:extLst>
        </xdr:cNvPr>
        <xdr:cNvSpPr txBox="1">
          <a:spLocks noChangeArrowheads="1"/>
        </xdr:cNvSpPr>
      </xdr:nvSpPr>
      <xdr:spPr bwMode="auto">
        <a:xfrm>
          <a:off x="7620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86" name="Text Box 27">
          <a:extLst>
            <a:ext uri="{FF2B5EF4-FFF2-40B4-BE49-F238E27FC236}">
              <a16:creationId xmlns:a16="http://schemas.microsoft.com/office/drawing/2014/main" id="{00000000-0008-0000-0B00-000056000000}"/>
            </a:ext>
          </a:extLst>
        </xdr:cNvPr>
        <xdr:cNvSpPr txBox="1">
          <a:spLocks noChangeArrowheads="1"/>
        </xdr:cNvSpPr>
      </xdr:nvSpPr>
      <xdr:spPr bwMode="auto">
        <a:xfrm>
          <a:off x="8001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87" name="Text Box 28">
          <a:extLst>
            <a:ext uri="{FF2B5EF4-FFF2-40B4-BE49-F238E27FC236}">
              <a16:creationId xmlns:a16="http://schemas.microsoft.com/office/drawing/2014/main" id="{00000000-0008-0000-0B00-000057000000}"/>
            </a:ext>
          </a:extLst>
        </xdr:cNvPr>
        <xdr:cNvSpPr txBox="1">
          <a:spLocks noChangeArrowheads="1"/>
        </xdr:cNvSpPr>
      </xdr:nvSpPr>
      <xdr:spPr bwMode="auto">
        <a:xfrm>
          <a:off x="8391525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88" name="Text Box 29">
          <a:extLst>
            <a:ext uri="{FF2B5EF4-FFF2-40B4-BE49-F238E27FC236}">
              <a16:creationId xmlns:a16="http://schemas.microsoft.com/office/drawing/2014/main" id="{00000000-0008-0000-0B00-000058000000}"/>
            </a:ext>
          </a:extLst>
        </xdr:cNvPr>
        <xdr:cNvSpPr txBox="1">
          <a:spLocks noChangeArrowheads="1"/>
        </xdr:cNvSpPr>
      </xdr:nvSpPr>
      <xdr:spPr bwMode="auto">
        <a:xfrm>
          <a:off x="8763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00000000-0008-0000-0B00-000059000000}"/>
            </a:ext>
          </a:extLst>
        </xdr:cNvPr>
        <xdr:cNvSpPr txBox="1">
          <a:spLocks noChangeArrowheads="1"/>
        </xdr:cNvSpPr>
      </xdr:nvSpPr>
      <xdr:spPr bwMode="auto">
        <a:xfrm>
          <a:off x="10668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90" name="Text Box 35">
          <a:extLst>
            <a:ext uri="{FF2B5EF4-FFF2-40B4-BE49-F238E27FC236}">
              <a16:creationId xmlns:a16="http://schemas.microsoft.com/office/drawing/2014/main" id="{00000000-0008-0000-0B00-00005A000000}"/>
            </a:ext>
          </a:extLst>
        </xdr:cNvPr>
        <xdr:cNvSpPr txBox="1">
          <a:spLocks noChangeArrowheads="1"/>
        </xdr:cNvSpPr>
      </xdr:nvSpPr>
      <xdr:spPr bwMode="auto">
        <a:xfrm>
          <a:off x="11049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91" name="Text Box 36">
          <a:extLst>
            <a:ext uri="{FF2B5EF4-FFF2-40B4-BE49-F238E27FC236}">
              <a16:creationId xmlns:a16="http://schemas.microsoft.com/office/drawing/2014/main" id="{00000000-0008-0000-0B00-00005B000000}"/>
            </a:ext>
          </a:extLst>
        </xdr:cNvPr>
        <xdr:cNvSpPr txBox="1">
          <a:spLocks noChangeArrowheads="1"/>
        </xdr:cNvSpPr>
      </xdr:nvSpPr>
      <xdr:spPr bwMode="auto">
        <a:xfrm>
          <a:off x="11439525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92" name="Text Box 37">
          <a:extLst>
            <a:ext uri="{FF2B5EF4-FFF2-40B4-BE49-F238E27FC236}">
              <a16:creationId xmlns:a16="http://schemas.microsoft.com/office/drawing/2014/main" id="{00000000-0008-0000-0B00-00005C000000}"/>
            </a:ext>
          </a:extLst>
        </xdr:cNvPr>
        <xdr:cNvSpPr txBox="1">
          <a:spLocks noChangeArrowheads="1"/>
        </xdr:cNvSpPr>
      </xdr:nvSpPr>
      <xdr:spPr bwMode="auto">
        <a:xfrm>
          <a:off x="11811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93" name="Text Box 38">
          <a:extLst>
            <a:ext uri="{FF2B5EF4-FFF2-40B4-BE49-F238E27FC236}">
              <a16:creationId xmlns:a16="http://schemas.microsoft.com/office/drawing/2014/main" id="{00000000-0008-0000-0B00-00005D000000}"/>
            </a:ext>
          </a:extLst>
        </xdr:cNvPr>
        <xdr:cNvSpPr txBox="1">
          <a:spLocks noChangeArrowheads="1"/>
        </xdr:cNvSpPr>
      </xdr:nvSpPr>
      <xdr:spPr bwMode="auto">
        <a:xfrm>
          <a:off x="12192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94" name="Text Box 39">
          <a:extLst>
            <a:ext uri="{FF2B5EF4-FFF2-40B4-BE49-F238E27FC236}">
              <a16:creationId xmlns:a16="http://schemas.microsoft.com/office/drawing/2014/main" id="{00000000-0008-0000-0B00-00005E000000}"/>
            </a:ext>
          </a:extLst>
        </xdr:cNvPr>
        <xdr:cNvSpPr txBox="1">
          <a:spLocks noChangeArrowheads="1"/>
        </xdr:cNvSpPr>
      </xdr:nvSpPr>
      <xdr:spPr bwMode="auto">
        <a:xfrm>
          <a:off x="12573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95" name="Text Box 13">
          <a:extLst>
            <a:ext uri="{FF2B5EF4-FFF2-40B4-BE49-F238E27FC236}">
              <a16:creationId xmlns:a16="http://schemas.microsoft.com/office/drawing/2014/main" id="{00000000-0008-0000-0B00-00005F000000}"/>
            </a:ext>
          </a:extLst>
        </xdr:cNvPr>
        <xdr:cNvSpPr txBox="1">
          <a:spLocks noChangeArrowheads="1"/>
        </xdr:cNvSpPr>
      </xdr:nvSpPr>
      <xdr:spPr bwMode="auto">
        <a:xfrm>
          <a:off x="4619625" y="555307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96" name="Text Box 14">
          <a:extLst>
            <a:ext uri="{FF2B5EF4-FFF2-40B4-BE49-F238E27FC236}">
              <a16:creationId xmlns:a16="http://schemas.microsoft.com/office/drawing/2014/main" id="{00000000-0008-0000-0B00-000060000000}"/>
            </a:ext>
          </a:extLst>
        </xdr:cNvPr>
        <xdr:cNvSpPr txBox="1">
          <a:spLocks noChangeArrowheads="1"/>
        </xdr:cNvSpPr>
      </xdr:nvSpPr>
      <xdr:spPr bwMode="auto">
        <a:xfrm>
          <a:off x="4953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7" name="Text Box 24">
          <a:extLst>
            <a:ext uri="{FF2B5EF4-FFF2-40B4-BE49-F238E27FC236}">
              <a16:creationId xmlns:a16="http://schemas.microsoft.com/office/drawing/2014/main" id="{00000000-0008-0000-0B00-000061000000}"/>
            </a:ext>
          </a:extLst>
        </xdr:cNvPr>
        <xdr:cNvSpPr txBox="1">
          <a:spLocks noChangeArrowheads="1"/>
        </xdr:cNvSpPr>
      </xdr:nvSpPr>
      <xdr:spPr bwMode="auto">
        <a:xfrm>
          <a:off x="6858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98" name="Text Box 25">
          <a:extLst>
            <a:ext uri="{FF2B5EF4-FFF2-40B4-BE49-F238E27FC236}">
              <a16:creationId xmlns:a16="http://schemas.microsoft.com/office/drawing/2014/main" id="{00000000-0008-0000-0B00-000062000000}"/>
            </a:ext>
          </a:extLst>
        </xdr:cNvPr>
        <xdr:cNvSpPr txBox="1">
          <a:spLocks noChangeArrowheads="1"/>
        </xdr:cNvSpPr>
      </xdr:nvSpPr>
      <xdr:spPr bwMode="auto">
        <a:xfrm>
          <a:off x="7239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99" name="Text Box 26">
          <a:extLst>
            <a:ext uri="{FF2B5EF4-FFF2-40B4-BE49-F238E27FC236}">
              <a16:creationId xmlns:a16="http://schemas.microsoft.com/office/drawing/2014/main" id="{00000000-0008-0000-0B00-000063000000}"/>
            </a:ext>
          </a:extLst>
        </xdr:cNvPr>
        <xdr:cNvSpPr txBox="1">
          <a:spLocks noChangeArrowheads="1"/>
        </xdr:cNvSpPr>
      </xdr:nvSpPr>
      <xdr:spPr bwMode="auto">
        <a:xfrm>
          <a:off x="7620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00" name="Text Box 27">
          <a:extLst>
            <a:ext uri="{FF2B5EF4-FFF2-40B4-BE49-F238E27FC236}">
              <a16:creationId xmlns:a16="http://schemas.microsoft.com/office/drawing/2014/main" id="{00000000-0008-0000-0B00-000064000000}"/>
            </a:ext>
          </a:extLst>
        </xdr:cNvPr>
        <xdr:cNvSpPr txBox="1">
          <a:spLocks noChangeArrowheads="1"/>
        </xdr:cNvSpPr>
      </xdr:nvSpPr>
      <xdr:spPr bwMode="auto">
        <a:xfrm>
          <a:off x="8001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01" name="Text Box 28">
          <a:extLst>
            <a:ext uri="{FF2B5EF4-FFF2-40B4-BE49-F238E27FC236}">
              <a16:creationId xmlns:a16="http://schemas.microsoft.com/office/drawing/2014/main" id="{00000000-0008-0000-0B00-000065000000}"/>
            </a:ext>
          </a:extLst>
        </xdr:cNvPr>
        <xdr:cNvSpPr txBox="1">
          <a:spLocks noChangeArrowheads="1"/>
        </xdr:cNvSpPr>
      </xdr:nvSpPr>
      <xdr:spPr bwMode="auto">
        <a:xfrm>
          <a:off x="8391525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02" name="Text Box 29">
          <a:extLst>
            <a:ext uri="{FF2B5EF4-FFF2-40B4-BE49-F238E27FC236}">
              <a16:creationId xmlns:a16="http://schemas.microsoft.com/office/drawing/2014/main" id="{00000000-0008-0000-0B00-000066000000}"/>
            </a:ext>
          </a:extLst>
        </xdr:cNvPr>
        <xdr:cNvSpPr txBox="1">
          <a:spLocks noChangeArrowheads="1"/>
        </xdr:cNvSpPr>
      </xdr:nvSpPr>
      <xdr:spPr bwMode="auto">
        <a:xfrm>
          <a:off x="8763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03" name="Text Box 34">
          <a:extLst>
            <a:ext uri="{FF2B5EF4-FFF2-40B4-BE49-F238E27FC236}">
              <a16:creationId xmlns:a16="http://schemas.microsoft.com/office/drawing/2014/main" id="{00000000-0008-0000-0B00-000067000000}"/>
            </a:ext>
          </a:extLst>
        </xdr:cNvPr>
        <xdr:cNvSpPr txBox="1">
          <a:spLocks noChangeArrowheads="1"/>
        </xdr:cNvSpPr>
      </xdr:nvSpPr>
      <xdr:spPr bwMode="auto">
        <a:xfrm>
          <a:off x="10668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04" name="Text Box 35">
          <a:extLst>
            <a:ext uri="{FF2B5EF4-FFF2-40B4-BE49-F238E27FC236}">
              <a16:creationId xmlns:a16="http://schemas.microsoft.com/office/drawing/2014/main" id="{00000000-0008-0000-0B00-000068000000}"/>
            </a:ext>
          </a:extLst>
        </xdr:cNvPr>
        <xdr:cNvSpPr txBox="1">
          <a:spLocks noChangeArrowheads="1"/>
        </xdr:cNvSpPr>
      </xdr:nvSpPr>
      <xdr:spPr bwMode="auto">
        <a:xfrm>
          <a:off x="11049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05" name="Text Box 36">
          <a:extLst>
            <a:ext uri="{FF2B5EF4-FFF2-40B4-BE49-F238E27FC236}">
              <a16:creationId xmlns:a16="http://schemas.microsoft.com/office/drawing/2014/main" id="{00000000-0008-0000-0B00-000069000000}"/>
            </a:ext>
          </a:extLst>
        </xdr:cNvPr>
        <xdr:cNvSpPr txBox="1">
          <a:spLocks noChangeArrowheads="1"/>
        </xdr:cNvSpPr>
      </xdr:nvSpPr>
      <xdr:spPr bwMode="auto">
        <a:xfrm>
          <a:off x="11439525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06" name="Text Box 37">
          <a:extLst>
            <a:ext uri="{FF2B5EF4-FFF2-40B4-BE49-F238E27FC236}">
              <a16:creationId xmlns:a16="http://schemas.microsoft.com/office/drawing/2014/main" id="{00000000-0008-0000-0B00-00006A000000}"/>
            </a:ext>
          </a:extLst>
        </xdr:cNvPr>
        <xdr:cNvSpPr txBox="1">
          <a:spLocks noChangeArrowheads="1"/>
        </xdr:cNvSpPr>
      </xdr:nvSpPr>
      <xdr:spPr bwMode="auto">
        <a:xfrm>
          <a:off x="11811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07" name="Text Box 38">
          <a:extLst>
            <a:ext uri="{FF2B5EF4-FFF2-40B4-BE49-F238E27FC236}">
              <a16:creationId xmlns:a16="http://schemas.microsoft.com/office/drawing/2014/main" id="{00000000-0008-0000-0B00-00006B000000}"/>
            </a:ext>
          </a:extLst>
        </xdr:cNvPr>
        <xdr:cNvSpPr txBox="1">
          <a:spLocks noChangeArrowheads="1"/>
        </xdr:cNvSpPr>
      </xdr:nvSpPr>
      <xdr:spPr bwMode="auto">
        <a:xfrm>
          <a:off x="12192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08" name="Text Box 39">
          <a:extLst>
            <a:ext uri="{FF2B5EF4-FFF2-40B4-BE49-F238E27FC236}">
              <a16:creationId xmlns:a16="http://schemas.microsoft.com/office/drawing/2014/main" id="{00000000-0008-0000-0B00-00006C000000}"/>
            </a:ext>
          </a:extLst>
        </xdr:cNvPr>
        <xdr:cNvSpPr txBox="1">
          <a:spLocks noChangeArrowheads="1"/>
        </xdr:cNvSpPr>
      </xdr:nvSpPr>
      <xdr:spPr bwMode="auto">
        <a:xfrm>
          <a:off x="12573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00000000-0008-0000-0B00-00006D000000}"/>
            </a:ext>
          </a:extLst>
        </xdr:cNvPr>
        <xdr:cNvSpPr txBox="1">
          <a:spLocks noChangeArrowheads="1"/>
        </xdr:cNvSpPr>
      </xdr:nvSpPr>
      <xdr:spPr bwMode="auto">
        <a:xfrm>
          <a:off x="4953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00000000-0008-0000-0B00-00006E000000}"/>
            </a:ext>
          </a:extLst>
        </xdr:cNvPr>
        <xdr:cNvSpPr txBox="1">
          <a:spLocks noChangeArrowheads="1"/>
        </xdr:cNvSpPr>
      </xdr:nvSpPr>
      <xdr:spPr bwMode="auto">
        <a:xfrm>
          <a:off x="6858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00000000-0008-0000-0B00-00006F000000}"/>
            </a:ext>
          </a:extLst>
        </xdr:cNvPr>
        <xdr:cNvSpPr txBox="1">
          <a:spLocks noChangeArrowheads="1"/>
        </xdr:cNvSpPr>
      </xdr:nvSpPr>
      <xdr:spPr bwMode="auto">
        <a:xfrm>
          <a:off x="7239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2" name="Text Box 27">
          <a:extLst>
            <a:ext uri="{FF2B5EF4-FFF2-40B4-BE49-F238E27FC236}">
              <a16:creationId xmlns:a16="http://schemas.microsoft.com/office/drawing/2014/main" id="{00000000-0008-0000-0B00-000070000000}"/>
            </a:ext>
          </a:extLst>
        </xdr:cNvPr>
        <xdr:cNvSpPr txBox="1">
          <a:spLocks noChangeArrowheads="1"/>
        </xdr:cNvSpPr>
      </xdr:nvSpPr>
      <xdr:spPr bwMode="auto">
        <a:xfrm>
          <a:off x="8001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13" name="Text Box 28">
          <a:extLst>
            <a:ext uri="{FF2B5EF4-FFF2-40B4-BE49-F238E27FC236}">
              <a16:creationId xmlns:a16="http://schemas.microsoft.com/office/drawing/2014/main" id="{00000000-0008-0000-0B00-000071000000}"/>
            </a:ext>
          </a:extLst>
        </xdr:cNvPr>
        <xdr:cNvSpPr txBox="1">
          <a:spLocks noChangeArrowheads="1"/>
        </xdr:cNvSpPr>
      </xdr:nvSpPr>
      <xdr:spPr bwMode="auto">
        <a:xfrm>
          <a:off x="8391525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14" name="Text Box 29">
          <a:extLst>
            <a:ext uri="{FF2B5EF4-FFF2-40B4-BE49-F238E27FC236}">
              <a16:creationId xmlns:a16="http://schemas.microsoft.com/office/drawing/2014/main" id="{00000000-0008-0000-0B00-000072000000}"/>
            </a:ext>
          </a:extLst>
        </xdr:cNvPr>
        <xdr:cNvSpPr txBox="1">
          <a:spLocks noChangeArrowheads="1"/>
        </xdr:cNvSpPr>
      </xdr:nvSpPr>
      <xdr:spPr bwMode="auto">
        <a:xfrm>
          <a:off x="8763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15" name="Text Box 34">
          <a:extLst>
            <a:ext uri="{FF2B5EF4-FFF2-40B4-BE49-F238E27FC236}">
              <a16:creationId xmlns:a16="http://schemas.microsoft.com/office/drawing/2014/main" id="{00000000-0008-0000-0B00-000073000000}"/>
            </a:ext>
          </a:extLst>
        </xdr:cNvPr>
        <xdr:cNvSpPr txBox="1">
          <a:spLocks noChangeArrowheads="1"/>
        </xdr:cNvSpPr>
      </xdr:nvSpPr>
      <xdr:spPr bwMode="auto">
        <a:xfrm>
          <a:off x="10668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16" name="Text Box 35">
          <a:extLst>
            <a:ext uri="{FF2B5EF4-FFF2-40B4-BE49-F238E27FC236}">
              <a16:creationId xmlns:a16="http://schemas.microsoft.com/office/drawing/2014/main" id="{00000000-0008-0000-0B00-000074000000}"/>
            </a:ext>
          </a:extLst>
        </xdr:cNvPr>
        <xdr:cNvSpPr txBox="1">
          <a:spLocks noChangeArrowheads="1"/>
        </xdr:cNvSpPr>
      </xdr:nvSpPr>
      <xdr:spPr bwMode="auto">
        <a:xfrm>
          <a:off x="11049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17" name="Text Box 36">
          <a:extLst>
            <a:ext uri="{FF2B5EF4-FFF2-40B4-BE49-F238E27FC236}">
              <a16:creationId xmlns:a16="http://schemas.microsoft.com/office/drawing/2014/main" id="{00000000-0008-0000-0B00-000075000000}"/>
            </a:ext>
          </a:extLst>
        </xdr:cNvPr>
        <xdr:cNvSpPr txBox="1">
          <a:spLocks noChangeArrowheads="1"/>
        </xdr:cNvSpPr>
      </xdr:nvSpPr>
      <xdr:spPr bwMode="auto">
        <a:xfrm>
          <a:off x="11439525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18" name="Text Box 37">
          <a:extLst>
            <a:ext uri="{FF2B5EF4-FFF2-40B4-BE49-F238E27FC236}">
              <a16:creationId xmlns:a16="http://schemas.microsoft.com/office/drawing/2014/main" id="{00000000-0008-0000-0B00-000076000000}"/>
            </a:ext>
          </a:extLst>
        </xdr:cNvPr>
        <xdr:cNvSpPr txBox="1">
          <a:spLocks noChangeArrowheads="1"/>
        </xdr:cNvSpPr>
      </xdr:nvSpPr>
      <xdr:spPr bwMode="auto">
        <a:xfrm>
          <a:off x="11811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19" name="Text Box 38">
          <a:extLst>
            <a:ext uri="{FF2B5EF4-FFF2-40B4-BE49-F238E27FC236}">
              <a16:creationId xmlns:a16="http://schemas.microsoft.com/office/drawing/2014/main" id="{00000000-0008-0000-0B00-000077000000}"/>
            </a:ext>
          </a:extLst>
        </xdr:cNvPr>
        <xdr:cNvSpPr txBox="1">
          <a:spLocks noChangeArrowheads="1"/>
        </xdr:cNvSpPr>
      </xdr:nvSpPr>
      <xdr:spPr bwMode="auto">
        <a:xfrm>
          <a:off x="12192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20" name="Text Box 39">
          <a:extLst>
            <a:ext uri="{FF2B5EF4-FFF2-40B4-BE49-F238E27FC236}">
              <a16:creationId xmlns:a16="http://schemas.microsoft.com/office/drawing/2014/main" id="{00000000-0008-0000-0B00-000078000000}"/>
            </a:ext>
          </a:extLst>
        </xdr:cNvPr>
        <xdr:cNvSpPr txBox="1">
          <a:spLocks noChangeArrowheads="1"/>
        </xdr:cNvSpPr>
      </xdr:nvSpPr>
      <xdr:spPr bwMode="auto">
        <a:xfrm>
          <a:off x="12573000" y="55530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64</xdr:row>
      <xdr:rowOff>152400</xdr:rowOff>
    </xdr:from>
    <xdr:to>
      <xdr:col>6</xdr:col>
      <xdr:colOff>28575</xdr:colOff>
      <xdr:row>64</xdr:row>
      <xdr:rowOff>152400</xdr:rowOff>
    </xdr:to>
    <xdr:sp macro="" textlink="">
      <xdr:nvSpPr>
        <xdr:cNvPr id="121" name="Text Box 13">
          <a:extLst>
            <a:ext uri="{FF2B5EF4-FFF2-40B4-BE49-F238E27FC236}">
              <a16:creationId xmlns:a16="http://schemas.microsoft.com/office/drawing/2014/main" id="{00000000-0008-0000-0B00-000079000000}"/>
            </a:ext>
          </a:extLst>
        </xdr:cNvPr>
        <xdr:cNvSpPr txBox="1">
          <a:spLocks noChangeArrowheads="1"/>
        </xdr:cNvSpPr>
      </xdr:nvSpPr>
      <xdr:spPr bwMode="auto">
        <a:xfrm>
          <a:off x="4619625" y="791527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65</xdr:row>
      <xdr:rowOff>152400</xdr:rowOff>
    </xdr:from>
    <xdr:to>
      <xdr:col>6</xdr:col>
      <xdr:colOff>28575</xdr:colOff>
      <xdr:row>65</xdr:row>
      <xdr:rowOff>152400</xdr:rowOff>
    </xdr:to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00000000-0008-0000-0B00-00007A000000}"/>
            </a:ext>
          </a:extLst>
        </xdr:cNvPr>
        <xdr:cNvSpPr txBox="1">
          <a:spLocks noChangeArrowheads="1"/>
        </xdr:cNvSpPr>
      </xdr:nvSpPr>
      <xdr:spPr bwMode="auto">
        <a:xfrm>
          <a:off x="4619625" y="791527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60</xdr:row>
      <xdr:rowOff>152400</xdr:rowOff>
    </xdr:from>
    <xdr:to>
      <xdr:col>6</xdr:col>
      <xdr:colOff>28575</xdr:colOff>
      <xdr:row>60</xdr:row>
      <xdr:rowOff>152400</xdr:rowOff>
    </xdr:to>
    <xdr:sp macro="" textlink="">
      <xdr:nvSpPr>
        <xdr:cNvPr id="123" name="Text Box 13">
          <a:extLst>
            <a:ext uri="{FF2B5EF4-FFF2-40B4-BE49-F238E27FC236}">
              <a16:creationId xmlns:a16="http://schemas.microsoft.com/office/drawing/2014/main" id="{00000000-0008-0000-0B00-00007B000000}"/>
            </a:ext>
          </a:extLst>
        </xdr:cNvPr>
        <xdr:cNvSpPr txBox="1">
          <a:spLocks noChangeArrowheads="1"/>
        </xdr:cNvSpPr>
      </xdr:nvSpPr>
      <xdr:spPr bwMode="auto">
        <a:xfrm>
          <a:off x="4619625" y="791527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61</xdr:row>
      <xdr:rowOff>152400</xdr:rowOff>
    </xdr:from>
    <xdr:to>
      <xdr:col>6</xdr:col>
      <xdr:colOff>28575</xdr:colOff>
      <xdr:row>61</xdr:row>
      <xdr:rowOff>152400</xdr:rowOff>
    </xdr:to>
    <xdr:sp macro="" textlink="">
      <xdr:nvSpPr>
        <xdr:cNvPr id="124" name="Text Box 13">
          <a:extLst>
            <a:ext uri="{FF2B5EF4-FFF2-40B4-BE49-F238E27FC236}">
              <a16:creationId xmlns:a16="http://schemas.microsoft.com/office/drawing/2014/main" id="{00000000-0008-0000-0B00-00007C000000}"/>
            </a:ext>
          </a:extLst>
        </xdr:cNvPr>
        <xdr:cNvSpPr txBox="1">
          <a:spLocks noChangeArrowheads="1"/>
        </xdr:cNvSpPr>
      </xdr:nvSpPr>
      <xdr:spPr bwMode="auto">
        <a:xfrm>
          <a:off x="4619625" y="791527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 editAs="oneCell">
    <xdr:from>
      <xdr:col>25</xdr:col>
      <xdr:colOff>230607</xdr:colOff>
      <xdr:row>0</xdr:row>
      <xdr:rowOff>1</xdr:rowOff>
    </xdr:from>
    <xdr:to>
      <xdr:col>32</xdr:col>
      <xdr:colOff>392031</xdr:colOff>
      <xdr:row>7</xdr:row>
      <xdr:rowOff>134354</xdr:rowOff>
    </xdr:to>
    <xdr:pic>
      <xdr:nvPicPr>
        <xdr:cNvPr id="125" name="Imagen 124" descr="C:\Users\USER\Downloads\IMG-20250403-WA0013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0232" y="1"/>
          <a:ext cx="3028449" cy="12678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10029</xdr:colOff>
      <xdr:row>0</xdr:row>
      <xdr:rowOff>1</xdr:rowOff>
    </xdr:from>
    <xdr:to>
      <xdr:col>1</xdr:col>
      <xdr:colOff>1413714</xdr:colOff>
      <xdr:row>5</xdr:row>
      <xdr:rowOff>80211</xdr:rowOff>
    </xdr:to>
    <xdr:pic>
      <xdr:nvPicPr>
        <xdr:cNvPr id="126" name="Imagen 125" descr="C:\Users\USER\Downloads\IMG-20250403-WA0014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704" y="1"/>
          <a:ext cx="1403685" cy="8898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85</xdr:row>
      <xdr:rowOff>0</xdr:rowOff>
    </xdr:from>
    <xdr:to>
      <xdr:col>10</xdr:col>
      <xdr:colOff>295275</xdr:colOff>
      <xdr:row>85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>
          <a:spLocks noChangeArrowheads="1"/>
        </xdr:cNvSpPr>
      </xdr:nvSpPr>
      <xdr:spPr bwMode="auto">
        <a:xfrm>
          <a:off x="6705600" y="123444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LIC. RAMÓN AMADOR CASTILLO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JEFE DE DEPARTAMENTO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>
          <a:spLocks noChangeArrowheads="1"/>
        </xdr:cNvSpPr>
      </xdr:nvSpPr>
      <xdr:spPr bwMode="auto">
        <a:xfrm>
          <a:off x="57150" y="61531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>
          <a:spLocks noChangeArrowheads="1"/>
        </xdr:cNvSpPr>
      </xdr:nvSpPr>
      <xdr:spPr bwMode="auto">
        <a:xfrm>
          <a:off x="180975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>
          <a:spLocks noChangeArrowheads="1"/>
        </xdr:cNvSpPr>
      </xdr:nvSpPr>
      <xdr:spPr bwMode="auto">
        <a:xfrm>
          <a:off x="333375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>
          <a:spLocks noChangeArrowheads="1"/>
        </xdr:cNvSpPr>
      </xdr:nvSpPr>
      <xdr:spPr bwMode="auto">
        <a:xfrm>
          <a:off x="483870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30</xdr:col>
      <xdr:colOff>28575</xdr:colOff>
      <xdr:row>42</xdr:row>
      <xdr:rowOff>0</xdr:rowOff>
    </xdr:from>
    <xdr:to>
      <xdr:col>30</xdr:col>
      <xdr:colOff>371475</xdr:colOff>
      <xdr:row>42</xdr:row>
      <xdr:rowOff>0</xdr:rowOff>
    </xdr:to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 txBox="1">
          <a:spLocks noChangeArrowheads="1"/>
        </xdr:cNvSpPr>
      </xdr:nvSpPr>
      <xdr:spPr bwMode="auto">
        <a:xfrm>
          <a:off x="14058900" y="6153150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( 14 )</a:t>
          </a:r>
        </a:p>
      </xdr:txBody>
    </xdr:sp>
    <xdr:clientData/>
  </xdr:twoCellAnchor>
  <xdr:twoCellAnchor>
    <xdr:from>
      <xdr:col>33</xdr:col>
      <xdr:colOff>161925</xdr:colOff>
      <xdr:row>42</xdr:row>
      <xdr:rowOff>0</xdr:rowOff>
    </xdr:from>
    <xdr:to>
      <xdr:col>33</xdr:col>
      <xdr:colOff>609600</xdr:colOff>
      <xdr:row>42</xdr:row>
      <xdr:rowOff>0</xdr:rowOff>
    </xdr:to>
    <xdr:sp macro="" textlink="">
      <xdr:nvSpPr>
        <xdr:cNvPr id="8" name="Text Box 19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 txBox="1">
          <a:spLocks noChangeArrowheads="1"/>
        </xdr:cNvSpPr>
      </xdr:nvSpPr>
      <xdr:spPr bwMode="auto">
        <a:xfrm>
          <a:off x="15554325" y="6153150"/>
          <a:ext cx="2762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(17 )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" name="Text Box 24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 txBox="1">
          <a:spLocks noChangeArrowheads="1"/>
        </xdr:cNvSpPr>
      </xdr:nvSpPr>
      <xdr:spPr bwMode="auto">
        <a:xfrm>
          <a:off x="674370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10" name="Text Box 26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 txBox="1">
          <a:spLocks noChangeArrowheads="1"/>
        </xdr:cNvSpPr>
      </xdr:nvSpPr>
      <xdr:spPr bwMode="auto">
        <a:xfrm>
          <a:off x="750570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" name="Text Box 27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 txBox="1">
          <a:spLocks noChangeArrowheads="1"/>
        </xdr:cNvSpPr>
      </xdr:nvSpPr>
      <xdr:spPr bwMode="auto">
        <a:xfrm>
          <a:off x="788670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2" name="Text Box 28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 txBox="1">
          <a:spLocks noChangeArrowheads="1"/>
        </xdr:cNvSpPr>
      </xdr:nvSpPr>
      <xdr:spPr bwMode="auto">
        <a:xfrm>
          <a:off x="8277225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3" name="Text Box 29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 txBox="1">
          <a:spLocks noChangeArrowheads="1"/>
        </xdr:cNvSpPr>
      </xdr:nvSpPr>
      <xdr:spPr bwMode="auto">
        <a:xfrm>
          <a:off x="864870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4" name="Text Box 3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 txBox="1">
          <a:spLocks noChangeArrowheads="1"/>
        </xdr:cNvSpPr>
      </xdr:nvSpPr>
      <xdr:spPr bwMode="auto">
        <a:xfrm>
          <a:off x="1055370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5" name="Text Box 3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 txBox="1">
          <a:spLocks noChangeArrowheads="1"/>
        </xdr:cNvSpPr>
      </xdr:nvSpPr>
      <xdr:spPr bwMode="auto">
        <a:xfrm>
          <a:off x="1093470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6" name="Text Box 3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 txBox="1">
          <a:spLocks noChangeArrowheads="1"/>
        </xdr:cNvSpPr>
      </xdr:nvSpPr>
      <xdr:spPr bwMode="auto">
        <a:xfrm>
          <a:off x="11325225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7" name="Text Box 3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 txBox="1">
          <a:spLocks noChangeArrowheads="1"/>
        </xdr:cNvSpPr>
      </xdr:nvSpPr>
      <xdr:spPr bwMode="auto">
        <a:xfrm>
          <a:off x="1169670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8" name="Text Box 3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 txBox="1">
          <a:spLocks noChangeArrowheads="1"/>
        </xdr:cNvSpPr>
      </xdr:nvSpPr>
      <xdr:spPr bwMode="auto">
        <a:xfrm>
          <a:off x="1207770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9" name="Text Box 3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 txBox="1">
          <a:spLocks noChangeArrowheads="1"/>
        </xdr:cNvSpPr>
      </xdr:nvSpPr>
      <xdr:spPr bwMode="auto">
        <a:xfrm>
          <a:off x="1245870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 txBox="1">
          <a:spLocks noChangeArrowheads="1"/>
        </xdr:cNvSpPr>
      </xdr:nvSpPr>
      <xdr:spPr bwMode="auto">
        <a:xfrm>
          <a:off x="57150" y="55816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39</xdr:row>
      <xdr:rowOff>0</xdr:rowOff>
    </xdr:from>
    <xdr:to>
      <xdr:col>1</xdr:col>
      <xdr:colOff>1514475</xdr:colOff>
      <xdr:row>39</xdr:row>
      <xdr:rowOff>0</xdr:rowOff>
    </xdr:to>
    <xdr:sp macro="" textlink="">
      <xdr:nvSpPr>
        <xdr:cNvPr id="21" name="Text Box 4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 txBox="1">
          <a:spLocks noChangeArrowheads="1"/>
        </xdr:cNvSpPr>
      </xdr:nvSpPr>
      <xdr:spPr bwMode="auto">
        <a:xfrm>
          <a:off x="1809750" y="558165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1</xdr:col>
      <xdr:colOff>1362075</xdr:colOff>
      <xdr:row>36</xdr:row>
      <xdr:rowOff>0</xdr:rowOff>
    </xdr:from>
    <xdr:to>
      <xdr:col>1</xdr:col>
      <xdr:colOff>1514475</xdr:colOff>
      <xdr:row>36</xdr:row>
      <xdr:rowOff>0</xdr:rowOff>
    </xdr:to>
    <xdr:sp macro="" textlink="">
      <xdr:nvSpPr>
        <xdr:cNvPr id="22" name="Text Box 6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 txBox="1">
          <a:spLocks noChangeArrowheads="1"/>
        </xdr:cNvSpPr>
      </xdr:nvSpPr>
      <xdr:spPr bwMode="auto">
        <a:xfrm>
          <a:off x="1809750" y="558165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3" name="Text Box 7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 txBox="1">
          <a:spLocks noChangeArrowheads="1"/>
        </xdr:cNvSpPr>
      </xdr:nvSpPr>
      <xdr:spPr bwMode="auto">
        <a:xfrm>
          <a:off x="3333750" y="5581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 txBox="1">
          <a:spLocks noChangeArrowheads="1"/>
        </xdr:cNvSpPr>
      </xdr:nvSpPr>
      <xdr:spPr bwMode="auto">
        <a:xfrm>
          <a:off x="4114800" y="55816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5" name="Text Box 11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 txBox="1">
          <a:spLocks noChangeArrowheads="1"/>
        </xdr:cNvSpPr>
      </xdr:nvSpPr>
      <xdr:spPr bwMode="auto">
        <a:xfrm>
          <a:off x="3333750" y="5581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6" name="Text Box 12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 txBox="1">
          <a:spLocks noChangeArrowheads="1"/>
        </xdr:cNvSpPr>
      </xdr:nvSpPr>
      <xdr:spPr bwMode="auto">
        <a:xfrm>
          <a:off x="4114800" y="55816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7" name="Text Box 13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 txBox="1">
          <a:spLocks noChangeArrowheads="1"/>
        </xdr:cNvSpPr>
      </xdr:nvSpPr>
      <xdr:spPr bwMode="auto">
        <a:xfrm>
          <a:off x="4114800" y="55816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8" name="Text Box 7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 txBox="1">
          <a:spLocks noChangeArrowheads="1"/>
        </xdr:cNvSpPr>
      </xdr:nvSpPr>
      <xdr:spPr bwMode="auto">
        <a:xfrm>
          <a:off x="4114800" y="55816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9" name="Text Box 11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 txBox="1">
          <a:spLocks noChangeArrowheads="1"/>
        </xdr:cNvSpPr>
      </xdr:nvSpPr>
      <xdr:spPr bwMode="auto">
        <a:xfrm>
          <a:off x="4114800" y="55816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 txBox="1">
          <a:spLocks noChangeArrowheads="1"/>
        </xdr:cNvSpPr>
      </xdr:nvSpPr>
      <xdr:spPr bwMode="auto">
        <a:xfrm>
          <a:off x="57150" y="61531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 txBox="1">
          <a:spLocks noChangeArrowheads="1"/>
        </xdr:cNvSpPr>
      </xdr:nvSpPr>
      <xdr:spPr bwMode="auto">
        <a:xfrm>
          <a:off x="57150" y="61531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2" name="Text Box 7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 txBox="1">
          <a:spLocks noChangeArrowheads="1"/>
        </xdr:cNvSpPr>
      </xdr:nvSpPr>
      <xdr:spPr bwMode="auto">
        <a:xfrm>
          <a:off x="57150" y="61531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 txBox="1">
          <a:spLocks noChangeArrowheads="1"/>
        </xdr:cNvSpPr>
      </xdr:nvSpPr>
      <xdr:spPr bwMode="auto">
        <a:xfrm>
          <a:off x="180975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4" name="Text Box 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 txBox="1">
          <a:spLocks noChangeArrowheads="1"/>
        </xdr:cNvSpPr>
      </xdr:nvSpPr>
      <xdr:spPr bwMode="auto">
        <a:xfrm>
          <a:off x="57150" y="61531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5" name="Text Box 7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 txBox="1">
          <a:spLocks noChangeArrowheads="1"/>
        </xdr:cNvSpPr>
      </xdr:nvSpPr>
      <xdr:spPr bwMode="auto">
        <a:xfrm>
          <a:off x="57150" y="61531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 txBox="1">
          <a:spLocks noChangeArrowheads="1"/>
        </xdr:cNvSpPr>
      </xdr:nvSpPr>
      <xdr:spPr bwMode="auto">
        <a:xfrm>
          <a:off x="180975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7" name="Text Box 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 txBox="1">
          <a:spLocks noChangeArrowheads="1"/>
        </xdr:cNvSpPr>
      </xdr:nvSpPr>
      <xdr:spPr bwMode="auto">
        <a:xfrm>
          <a:off x="57150" y="61531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 txBox="1">
          <a:spLocks noChangeArrowheads="1"/>
        </xdr:cNvSpPr>
      </xdr:nvSpPr>
      <xdr:spPr bwMode="auto">
        <a:xfrm>
          <a:off x="333375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39" name="Text Box 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 txBox="1">
          <a:spLocks noChangeArrowheads="1"/>
        </xdr:cNvSpPr>
      </xdr:nvSpPr>
      <xdr:spPr bwMode="auto">
        <a:xfrm>
          <a:off x="57150" y="55816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 txBox="1">
          <a:spLocks noChangeArrowheads="1"/>
        </xdr:cNvSpPr>
      </xdr:nvSpPr>
      <xdr:spPr bwMode="auto">
        <a:xfrm>
          <a:off x="57150" y="61531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 txBox="1">
          <a:spLocks noChangeArrowheads="1"/>
        </xdr:cNvSpPr>
      </xdr:nvSpPr>
      <xdr:spPr bwMode="auto">
        <a:xfrm>
          <a:off x="57150" y="61531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 txBox="1">
          <a:spLocks noChangeArrowheads="1"/>
        </xdr:cNvSpPr>
      </xdr:nvSpPr>
      <xdr:spPr bwMode="auto">
        <a:xfrm>
          <a:off x="57150" y="61531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3" name="Text Box 8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 txBox="1">
          <a:spLocks noChangeArrowheads="1"/>
        </xdr:cNvSpPr>
      </xdr:nvSpPr>
      <xdr:spPr bwMode="auto">
        <a:xfrm>
          <a:off x="4114800" y="55816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4" name="Text Box 12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 txBox="1">
          <a:spLocks noChangeArrowheads="1"/>
        </xdr:cNvSpPr>
      </xdr:nvSpPr>
      <xdr:spPr bwMode="auto">
        <a:xfrm>
          <a:off x="4114800" y="55816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5" name="Text Box 13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 txBox="1">
          <a:spLocks noChangeArrowheads="1"/>
        </xdr:cNvSpPr>
      </xdr:nvSpPr>
      <xdr:spPr bwMode="auto">
        <a:xfrm>
          <a:off x="4114800" y="55816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6" name="Text Box 7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 txBox="1">
          <a:spLocks noChangeArrowheads="1"/>
        </xdr:cNvSpPr>
      </xdr:nvSpPr>
      <xdr:spPr bwMode="auto">
        <a:xfrm>
          <a:off x="4114800" y="55816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 txBox="1">
          <a:spLocks noChangeArrowheads="1"/>
        </xdr:cNvSpPr>
      </xdr:nvSpPr>
      <xdr:spPr bwMode="auto">
        <a:xfrm>
          <a:off x="4114800" y="55816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48" name="Text Box 14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 txBox="1">
          <a:spLocks noChangeArrowheads="1"/>
        </xdr:cNvSpPr>
      </xdr:nvSpPr>
      <xdr:spPr bwMode="auto">
        <a:xfrm>
          <a:off x="483870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49" name="Text Box 24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 txBox="1">
          <a:spLocks noChangeArrowheads="1"/>
        </xdr:cNvSpPr>
      </xdr:nvSpPr>
      <xdr:spPr bwMode="auto">
        <a:xfrm>
          <a:off x="674370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50" name="Text Box 25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 txBox="1">
          <a:spLocks noChangeArrowheads="1"/>
        </xdr:cNvSpPr>
      </xdr:nvSpPr>
      <xdr:spPr bwMode="auto">
        <a:xfrm>
          <a:off x="712470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51" name="Text Box 26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 txBox="1">
          <a:spLocks noChangeArrowheads="1"/>
        </xdr:cNvSpPr>
      </xdr:nvSpPr>
      <xdr:spPr bwMode="auto">
        <a:xfrm>
          <a:off x="750570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52" name="Text Box 27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 txBox="1">
          <a:spLocks noChangeArrowheads="1"/>
        </xdr:cNvSpPr>
      </xdr:nvSpPr>
      <xdr:spPr bwMode="auto">
        <a:xfrm>
          <a:off x="788670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53" name="Text Box 28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 txBox="1">
          <a:spLocks noChangeArrowheads="1"/>
        </xdr:cNvSpPr>
      </xdr:nvSpPr>
      <xdr:spPr bwMode="auto">
        <a:xfrm>
          <a:off x="8277225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54" name="Text Box 29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 txBox="1">
          <a:spLocks noChangeArrowheads="1"/>
        </xdr:cNvSpPr>
      </xdr:nvSpPr>
      <xdr:spPr bwMode="auto">
        <a:xfrm>
          <a:off x="864870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55" name="Text Box 3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 txBox="1">
          <a:spLocks noChangeArrowheads="1"/>
        </xdr:cNvSpPr>
      </xdr:nvSpPr>
      <xdr:spPr bwMode="auto">
        <a:xfrm>
          <a:off x="1055370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56" name="Text Box 3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 txBox="1">
          <a:spLocks noChangeArrowheads="1"/>
        </xdr:cNvSpPr>
      </xdr:nvSpPr>
      <xdr:spPr bwMode="auto">
        <a:xfrm>
          <a:off x="1093470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57" name="Text Box 3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 txBox="1">
          <a:spLocks noChangeArrowheads="1"/>
        </xdr:cNvSpPr>
      </xdr:nvSpPr>
      <xdr:spPr bwMode="auto">
        <a:xfrm>
          <a:off x="11325225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58" name="Text Box 3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 txBox="1">
          <a:spLocks noChangeArrowheads="1"/>
        </xdr:cNvSpPr>
      </xdr:nvSpPr>
      <xdr:spPr bwMode="auto">
        <a:xfrm>
          <a:off x="1169670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59" name="Text Box 3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 txBox="1">
          <a:spLocks noChangeArrowheads="1"/>
        </xdr:cNvSpPr>
      </xdr:nvSpPr>
      <xdr:spPr bwMode="auto">
        <a:xfrm>
          <a:off x="1207770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60" name="Text Box 3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 txBox="1">
          <a:spLocks noChangeArrowheads="1"/>
        </xdr:cNvSpPr>
      </xdr:nvSpPr>
      <xdr:spPr bwMode="auto">
        <a:xfrm>
          <a:off x="1245870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1" name="Text Box 8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 txBox="1">
          <a:spLocks noChangeArrowheads="1"/>
        </xdr:cNvSpPr>
      </xdr:nvSpPr>
      <xdr:spPr bwMode="auto">
        <a:xfrm>
          <a:off x="4114800" y="55816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2" name="Text Box 12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 txBox="1">
          <a:spLocks noChangeArrowheads="1"/>
        </xdr:cNvSpPr>
      </xdr:nvSpPr>
      <xdr:spPr bwMode="auto">
        <a:xfrm>
          <a:off x="4114800" y="55816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3" name="Text Box 13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 txBox="1">
          <a:spLocks noChangeArrowheads="1"/>
        </xdr:cNvSpPr>
      </xdr:nvSpPr>
      <xdr:spPr bwMode="auto">
        <a:xfrm>
          <a:off x="4114800" y="55816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4" name="Text Box 7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 txBox="1">
          <a:spLocks noChangeArrowheads="1"/>
        </xdr:cNvSpPr>
      </xdr:nvSpPr>
      <xdr:spPr bwMode="auto">
        <a:xfrm>
          <a:off x="4114800" y="55816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5" name="Text Box 11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 txBox="1">
          <a:spLocks noChangeArrowheads="1"/>
        </xdr:cNvSpPr>
      </xdr:nvSpPr>
      <xdr:spPr bwMode="auto">
        <a:xfrm>
          <a:off x="4114800" y="55816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 txBox="1">
          <a:spLocks noChangeArrowheads="1"/>
        </xdr:cNvSpPr>
      </xdr:nvSpPr>
      <xdr:spPr bwMode="auto">
        <a:xfrm>
          <a:off x="4114800" y="55816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7" name="Text Box 12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 txBox="1">
          <a:spLocks noChangeArrowheads="1"/>
        </xdr:cNvSpPr>
      </xdr:nvSpPr>
      <xdr:spPr bwMode="auto">
        <a:xfrm>
          <a:off x="4114800" y="55816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8" name="Text Box 14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 txBox="1">
          <a:spLocks noChangeArrowheads="1"/>
        </xdr:cNvSpPr>
      </xdr:nvSpPr>
      <xdr:spPr bwMode="auto">
        <a:xfrm>
          <a:off x="483870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 txBox="1">
          <a:spLocks noChangeArrowheads="1"/>
        </xdr:cNvSpPr>
      </xdr:nvSpPr>
      <xdr:spPr bwMode="auto">
        <a:xfrm>
          <a:off x="674370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70" name="Text Box 25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 txBox="1">
          <a:spLocks noChangeArrowheads="1"/>
        </xdr:cNvSpPr>
      </xdr:nvSpPr>
      <xdr:spPr bwMode="auto">
        <a:xfrm>
          <a:off x="712470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71" name="Text Box 26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 txBox="1">
          <a:spLocks noChangeArrowheads="1"/>
        </xdr:cNvSpPr>
      </xdr:nvSpPr>
      <xdr:spPr bwMode="auto">
        <a:xfrm>
          <a:off x="750570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72" name="Text Box 27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 txBox="1">
          <a:spLocks noChangeArrowheads="1"/>
        </xdr:cNvSpPr>
      </xdr:nvSpPr>
      <xdr:spPr bwMode="auto">
        <a:xfrm>
          <a:off x="788670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73" name="Text Box 28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 txBox="1">
          <a:spLocks noChangeArrowheads="1"/>
        </xdr:cNvSpPr>
      </xdr:nvSpPr>
      <xdr:spPr bwMode="auto">
        <a:xfrm>
          <a:off x="8277225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74" name="Text Box 29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 txBox="1">
          <a:spLocks noChangeArrowheads="1"/>
        </xdr:cNvSpPr>
      </xdr:nvSpPr>
      <xdr:spPr bwMode="auto">
        <a:xfrm>
          <a:off x="864870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75" name="Text Box 34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 txBox="1">
          <a:spLocks noChangeArrowheads="1"/>
        </xdr:cNvSpPr>
      </xdr:nvSpPr>
      <xdr:spPr bwMode="auto">
        <a:xfrm>
          <a:off x="1055370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76" name="Text Box 35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 txBox="1">
          <a:spLocks noChangeArrowheads="1"/>
        </xdr:cNvSpPr>
      </xdr:nvSpPr>
      <xdr:spPr bwMode="auto">
        <a:xfrm>
          <a:off x="1093470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77" name="Text Box 36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 txBox="1">
          <a:spLocks noChangeArrowheads="1"/>
        </xdr:cNvSpPr>
      </xdr:nvSpPr>
      <xdr:spPr bwMode="auto">
        <a:xfrm>
          <a:off x="11325225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78" name="Text Box 37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 txBox="1">
          <a:spLocks noChangeArrowheads="1"/>
        </xdr:cNvSpPr>
      </xdr:nvSpPr>
      <xdr:spPr bwMode="auto">
        <a:xfrm>
          <a:off x="1169670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79" name="Text Box 38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 txBox="1">
          <a:spLocks noChangeArrowheads="1"/>
        </xdr:cNvSpPr>
      </xdr:nvSpPr>
      <xdr:spPr bwMode="auto">
        <a:xfrm>
          <a:off x="1207770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80" name="Text Box 39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 txBox="1">
          <a:spLocks noChangeArrowheads="1"/>
        </xdr:cNvSpPr>
      </xdr:nvSpPr>
      <xdr:spPr bwMode="auto">
        <a:xfrm>
          <a:off x="1245870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81" name="Text Box 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 txBox="1">
          <a:spLocks noChangeArrowheads="1"/>
        </xdr:cNvSpPr>
      </xdr:nvSpPr>
      <xdr:spPr bwMode="auto">
        <a:xfrm>
          <a:off x="4505325" y="61531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82" name="Text Box 14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 txBox="1">
          <a:spLocks noChangeArrowheads="1"/>
        </xdr:cNvSpPr>
      </xdr:nvSpPr>
      <xdr:spPr bwMode="auto">
        <a:xfrm>
          <a:off x="483870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83" name="Text Box 24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 txBox="1">
          <a:spLocks noChangeArrowheads="1"/>
        </xdr:cNvSpPr>
      </xdr:nvSpPr>
      <xdr:spPr bwMode="auto">
        <a:xfrm>
          <a:off x="674370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84" name="Text Box 25">
          <a:extLst>
            <a:ext uri="{FF2B5EF4-FFF2-40B4-BE49-F238E27FC236}">
              <a16:creationId xmlns:a16="http://schemas.microsoft.com/office/drawing/2014/main" id="{00000000-0008-0000-0B00-000054000000}"/>
            </a:ext>
          </a:extLst>
        </xdr:cNvPr>
        <xdr:cNvSpPr txBox="1">
          <a:spLocks noChangeArrowheads="1"/>
        </xdr:cNvSpPr>
      </xdr:nvSpPr>
      <xdr:spPr bwMode="auto">
        <a:xfrm>
          <a:off x="712470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85" name="Text Box 26">
          <a:extLst>
            <a:ext uri="{FF2B5EF4-FFF2-40B4-BE49-F238E27FC236}">
              <a16:creationId xmlns:a16="http://schemas.microsoft.com/office/drawing/2014/main" id="{00000000-0008-0000-0B00-000055000000}"/>
            </a:ext>
          </a:extLst>
        </xdr:cNvPr>
        <xdr:cNvSpPr txBox="1">
          <a:spLocks noChangeArrowheads="1"/>
        </xdr:cNvSpPr>
      </xdr:nvSpPr>
      <xdr:spPr bwMode="auto">
        <a:xfrm>
          <a:off x="750570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86" name="Text Box 27">
          <a:extLst>
            <a:ext uri="{FF2B5EF4-FFF2-40B4-BE49-F238E27FC236}">
              <a16:creationId xmlns:a16="http://schemas.microsoft.com/office/drawing/2014/main" id="{00000000-0008-0000-0B00-000056000000}"/>
            </a:ext>
          </a:extLst>
        </xdr:cNvPr>
        <xdr:cNvSpPr txBox="1">
          <a:spLocks noChangeArrowheads="1"/>
        </xdr:cNvSpPr>
      </xdr:nvSpPr>
      <xdr:spPr bwMode="auto">
        <a:xfrm>
          <a:off x="788670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87" name="Text Box 28">
          <a:extLst>
            <a:ext uri="{FF2B5EF4-FFF2-40B4-BE49-F238E27FC236}">
              <a16:creationId xmlns:a16="http://schemas.microsoft.com/office/drawing/2014/main" id="{00000000-0008-0000-0B00-000057000000}"/>
            </a:ext>
          </a:extLst>
        </xdr:cNvPr>
        <xdr:cNvSpPr txBox="1">
          <a:spLocks noChangeArrowheads="1"/>
        </xdr:cNvSpPr>
      </xdr:nvSpPr>
      <xdr:spPr bwMode="auto">
        <a:xfrm>
          <a:off x="8277225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88" name="Text Box 29">
          <a:extLst>
            <a:ext uri="{FF2B5EF4-FFF2-40B4-BE49-F238E27FC236}">
              <a16:creationId xmlns:a16="http://schemas.microsoft.com/office/drawing/2014/main" id="{00000000-0008-0000-0B00-000058000000}"/>
            </a:ext>
          </a:extLst>
        </xdr:cNvPr>
        <xdr:cNvSpPr txBox="1">
          <a:spLocks noChangeArrowheads="1"/>
        </xdr:cNvSpPr>
      </xdr:nvSpPr>
      <xdr:spPr bwMode="auto">
        <a:xfrm>
          <a:off x="864870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00000000-0008-0000-0B00-000059000000}"/>
            </a:ext>
          </a:extLst>
        </xdr:cNvPr>
        <xdr:cNvSpPr txBox="1">
          <a:spLocks noChangeArrowheads="1"/>
        </xdr:cNvSpPr>
      </xdr:nvSpPr>
      <xdr:spPr bwMode="auto">
        <a:xfrm>
          <a:off x="1055370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90" name="Text Box 35">
          <a:extLst>
            <a:ext uri="{FF2B5EF4-FFF2-40B4-BE49-F238E27FC236}">
              <a16:creationId xmlns:a16="http://schemas.microsoft.com/office/drawing/2014/main" id="{00000000-0008-0000-0B00-00005A000000}"/>
            </a:ext>
          </a:extLst>
        </xdr:cNvPr>
        <xdr:cNvSpPr txBox="1">
          <a:spLocks noChangeArrowheads="1"/>
        </xdr:cNvSpPr>
      </xdr:nvSpPr>
      <xdr:spPr bwMode="auto">
        <a:xfrm>
          <a:off x="1093470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91" name="Text Box 36">
          <a:extLst>
            <a:ext uri="{FF2B5EF4-FFF2-40B4-BE49-F238E27FC236}">
              <a16:creationId xmlns:a16="http://schemas.microsoft.com/office/drawing/2014/main" id="{00000000-0008-0000-0B00-00005B000000}"/>
            </a:ext>
          </a:extLst>
        </xdr:cNvPr>
        <xdr:cNvSpPr txBox="1">
          <a:spLocks noChangeArrowheads="1"/>
        </xdr:cNvSpPr>
      </xdr:nvSpPr>
      <xdr:spPr bwMode="auto">
        <a:xfrm>
          <a:off x="11325225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92" name="Text Box 37">
          <a:extLst>
            <a:ext uri="{FF2B5EF4-FFF2-40B4-BE49-F238E27FC236}">
              <a16:creationId xmlns:a16="http://schemas.microsoft.com/office/drawing/2014/main" id="{00000000-0008-0000-0B00-00005C000000}"/>
            </a:ext>
          </a:extLst>
        </xdr:cNvPr>
        <xdr:cNvSpPr txBox="1">
          <a:spLocks noChangeArrowheads="1"/>
        </xdr:cNvSpPr>
      </xdr:nvSpPr>
      <xdr:spPr bwMode="auto">
        <a:xfrm>
          <a:off x="1169670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93" name="Text Box 38">
          <a:extLst>
            <a:ext uri="{FF2B5EF4-FFF2-40B4-BE49-F238E27FC236}">
              <a16:creationId xmlns:a16="http://schemas.microsoft.com/office/drawing/2014/main" id="{00000000-0008-0000-0B00-00005D000000}"/>
            </a:ext>
          </a:extLst>
        </xdr:cNvPr>
        <xdr:cNvSpPr txBox="1">
          <a:spLocks noChangeArrowheads="1"/>
        </xdr:cNvSpPr>
      </xdr:nvSpPr>
      <xdr:spPr bwMode="auto">
        <a:xfrm>
          <a:off x="1207770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94" name="Text Box 39">
          <a:extLst>
            <a:ext uri="{FF2B5EF4-FFF2-40B4-BE49-F238E27FC236}">
              <a16:creationId xmlns:a16="http://schemas.microsoft.com/office/drawing/2014/main" id="{00000000-0008-0000-0B00-00005E000000}"/>
            </a:ext>
          </a:extLst>
        </xdr:cNvPr>
        <xdr:cNvSpPr txBox="1">
          <a:spLocks noChangeArrowheads="1"/>
        </xdr:cNvSpPr>
      </xdr:nvSpPr>
      <xdr:spPr bwMode="auto">
        <a:xfrm>
          <a:off x="1245870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95" name="Text Box 13">
          <a:extLst>
            <a:ext uri="{FF2B5EF4-FFF2-40B4-BE49-F238E27FC236}">
              <a16:creationId xmlns:a16="http://schemas.microsoft.com/office/drawing/2014/main" id="{00000000-0008-0000-0B00-00005F000000}"/>
            </a:ext>
          </a:extLst>
        </xdr:cNvPr>
        <xdr:cNvSpPr txBox="1">
          <a:spLocks noChangeArrowheads="1"/>
        </xdr:cNvSpPr>
      </xdr:nvSpPr>
      <xdr:spPr bwMode="auto">
        <a:xfrm>
          <a:off x="4505325" y="61531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96" name="Text Box 14">
          <a:extLst>
            <a:ext uri="{FF2B5EF4-FFF2-40B4-BE49-F238E27FC236}">
              <a16:creationId xmlns:a16="http://schemas.microsoft.com/office/drawing/2014/main" id="{00000000-0008-0000-0B00-000060000000}"/>
            </a:ext>
          </a:extLst>
        </xdr:cNvPr>
        <xdr:cNvSpPr txBox="1">
          <a:spLocks noChangeArrowheads="1"/>
        </xdr:cNvSpPr>
      </xdr:nvSpPr>
      <xdr:spPr bwMode="auto">
        <a:xfrm>
          <a:off x="483870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7" name="Text Box 24">
          <a:extLst>
            <a:ext uri="{FF2B5EF4-FFF2-40B4-BE49-F238E27FC236}">
              <a16:creationId xmlns:a16="http://schemas.microsoft.com/office/drawing/2014/main" id="{00000000-0008-0000-0B00-000061000000}"/>
            </a:ext>
          </a:extLst>
        </xdr:cNvPr>
        <xdr:cNvSpPr txBox="1">
          <a:spLocks noChangeArrowheads="1"/>
        </xdr:cNvSpPr>
      </xdr:nvSpPr>
      <xdr:spPr bwMode="auto">
        <a:xfrm>
          <a:off x="674370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98" name="Text Box 25">
          <a:extLst>
            <a:ext uri="{FF2B5EF4-FFF2-40B4-BE49-F238E27FC236}">
              <a16:creationId xmlns:a16="http://schemas.microsoft.com/office/drawing/2014/main" id="{00000000-0008-0000-0B00-000062000000}"/>
            </a:ext>
          </a:extLst>
        </xdr:cNvPr>
        <xdr:cNvSpPr txBox="1">
          <a:spLocks noChangeArrowheads="1"/>
        </xdr:cNvSpPr>
      </xdr:nvSpPr>
      <xdr:spPr bwMode="auto">
        <a:xfrm>
          <a:off x="712470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99" name="Text Box 26">
          <a:extLst>
            <a:ext uri="{FF2B5EF4-FFF2-40B4-BE49-F238E27FC236}">
              <a16:creationId xmlns:a16="http://schemas.microsoft.com/office/drawing/2014/main" id="{00000000-0008-0000-0B00-000063000000}"/>
            </a:ext>
          </a:extLst>
        </xdr:cNvPr>
        <xdr:cNvSpPr txBox="1">
          <a:spLocks noChangeArrowheads="1"/>
        </xdr:cNvSpPr>
      </xdr:nvSpPr>
      <xdr:spPr bwMode="auto">
        <a:xfrm>
          <a:off x="750570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00" name="Text Box 27">
          <a:extLst>
            <a:ext uri="{FF2B5EF4-FFF2-40B4-BE49-F238E27FC236}">
              <a16:creationId xmlns:a16="http://schemas.microsoft.com/office/drawing/2014/main" id="{00000000-0008-0000-0B00-000064000000}"/>
            </a:ext>
          </a:extLst>
        </xdr:cNvPr>
        <xdr:cNvSpPr txBox="1">
          <a:spLocks noChangeArrowheads="1"/>
        </xdr:cNvSpPr>
      </xdr:nvSpPr>
      <xdr:spPr bwMode="auto">
        <a:xfrm>
          <a:off x="788670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01" name="Text Box 28">
          <a:extLst>
            <a:ext uri="{FF2B5EF4-FFF2-40B4-BE49-F238E27FC236}">
              <a16:creationId xmlns:a16="http://schemas.microsoft.com/office/drawing/2014/main" id="{00000000-0008-0000-0B00-000065000000}"/>
            </a:ext>
          </a:extLst>
        </xdr:cNvPr>
        <xdr:cNvSpPr txBox="1">
          <a:spLocks noChangeArrowheads="1"/>
        </xdr:cNvSpPr>
      </xdr:nvSpPr>
      <xdr:spPr bwMode="auto">
        <a:xfrm>
          <a:off x="8277225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02" name="Text Box 29">
          <a:extLst>
            <a:ext uri="{FF2B5EF4-FFF2-40B4-BE49-F238E27FC236}">
              <a16:creationId xmlns:a16="http://schemas.microsoft.com/office/drawing/2014/main" id="{00000000-0008-0000-0B00-000066000000}"/>
            </a:ext>
          </a:extLst>
        </xdr:cNvPr>
        <xdr:cNvSpPr txBox="1">
          <a:spLocks noChangeArrowheads="1"/>
        </xdr:cNvSpPr>
      </xdr:nvSpPr>
      <xdr:spPr bwMode="auto">
        <a:xfrm>
          <a:off x="864870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03" name="Text Box 34">
          <a:extLst>
            <a:ext uri="{FF2B5EF4-FFF2-40B4-BE49-F238E27FC236}">
              <a16:creationId xmlns:a16="http://schemas.microsoft.com/office/drawing/2014/main" id="{00000000-0008-0000-0B00-000067000000}"/>
            </a:ext>
          </a:extLst>
        </xdr:cNvPr>
        <xdr:cNvSpPr txBox="1">
          <a:spLocks noChangeArrowheads="1"/>
        </xdr:cNvSpPr>
      </xdr:nvSpPr>
      <xdr:spPr bwMode="auto">
        <a:xfrm>
          <a:off x="1055370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04" name="Text Box 35">
          <a:extLst>
            <a:ext uri="{FF2B5EF4-FFF2-40B4-BE49-F238E27FC236}">
              <a16:creationId xmlns:a16="http://schemas.microsoft.com/office/drawing/2014/main" id="{00000000-0008-0000-0B00-000068000000}"/>
            </a:ext>
          </a:extLst>
        </xdr:cNvPr>
        <xdr:cNvSpPr txBox="1">
          <a:spLocks noChangeArrowheads="1"/>
        </xdr:cNvSpPr>
      </xdr:nvSpPr>
      <xdr:spPr bwMode="auto">
        <a:xfrm>
          <a:off x="1093470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05" name="Text Box 36">
          <a:extLst>
            <a:ext uri="{FF2B5EF4-FFF2-40B4-BE49-F238E27FC236}">
              <a16:creationId xmlns:a16="http://schemas.microsoft.com/office/drawing/2014/main" id="{00000000-0008-0000-0B00-000069000000}"/>
            </a:ext>
          </a:extLst>
        </xdr:cNvPr>
        <xdr:cNvSpPr txBox="1">
          <a:spLocks noChangeArrowheads="1"/>
        </xdr:cNvSpPr>
      </xdr:nvSpPr>
      <xdr:spPr bwMode="auto">
        <a:xfrm>
          <a:off x="11325225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06" name="Text Box 37">
          <a:extLst>
            <a:ext uri="{FF2B5EF4-FFF2-40B4-BE49-F238E27FC236}">
              <a16:creationId xmlns:a16="http://schemas.microsoft.com/office/drawing/2014/main" id="{00000000-0008-0000-0B00-00006A000000}"/>
            </a:ext>
          </a:extLst>
        </xdr:cNvPr>
        <xdr:cNvSpPr txBox="1">
          <a:spLocks noChangeArrowheads="1"/>
        </xdr:cNvSpPr>
      </xdr:nvSpPr>
      <xdr:spPr bwMode="auto">
        <a:xfrm>
          <a:off x="1169670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07" name="Text Box 38">
          <a:extLst>
            <a:ext uri="{FF2B5EF4-FFF2-40B4-BE49-F238E27FC236}">
              <a16:creationId xmlns:a16="http://schemas.microsoft.com/office/drawing/2014/main" id="{00000000-0008-0000-0B00-00006B000000}"/>
            </a:ext>
          </a:extLst>
        </xdr:cNvPr>
        <xdr:cNvSpPr txBox="1">
          <a:spLocks noChangeArrowheads="1"/>
        </xdr:cNvSpPr>
      </xdr:nvSpPr>
      <xdr:spPr bwMode="auto">
        <a:xfrm>
          <a:off x="1207770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08" name="Text Box 39">
          <a:extLst>
            <a:ext uri="{FF2B5EF4-FFF2-40B4-BE49-F238E27FC236}">
              <a16:creationId xmlns:a16="http://schemas.microsoft.com/office/drawing/2014/main" id="{00000000-0008-0000-0B00-00006C000000}"/>
            </a:ext>
          </a:extLst>
        </xdr:cNvPr>
        <xdr:cNvSpPr txBox="1">
          <a:spLocks noChangeArrowheads="1"/>
        </xdr:cNvSpPr>
      </xdr:nvSpPr>
      <xdr:spPr bwMode="auto">
        <a:xfrm>
          <a:off x="1245870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00000000-0008-0000-0B00-00006D000000}"/>
            </a:ext>
          </a:extLst>
        </xdr:cNvPr>
        <xdr:cNvSpPr txBox="1">
          <a:spLocks noChangeArrowheads="1"/>
        </xdr:cNvSpPr>
      </xdr:nvSpPr>
      <xdr:spPr bwMode="auto">
        <a:xfrm>
          <a:off x="483870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00000000-0008-0000-0B00-00006E000000}"/>
            </a:ext>
          </a:extLst>
        </xdr:cNvPr>
        <xdr:cNvSpPr txBox="1">
          <a:spLocks noChangeArrowheads="1"/>
        </xdr:cNvSpPr>
      </xdr:nvSpPr>
      <xdr:spPr bwMode="auto">
        <a:xfrm>
          <a:off x="674370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00000000-0008-0000-0B00-00006F000000}"/>
            </a:ext>
          </a:extLst>
        </xdr:cNvPr>
        <xdr:cNvSpPr txBox="1">
          <a:spLocks noChangeArrowheads="1"/>
        </xdr:cNvSpPr>
      </xdr:nvSpPr>
      <xdr:spPr bwMode="auto">
        <a:xfrm>
          <a:off x="712470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2" name="Text Box 27">
          <a:extLst>
            <a:ext uri="{FF2B5EF4-FFF2-40B4-BE49-F238E27FC236}">
              <a16:creationId xmlns:a16="http://schemas.microsoft.com/office/drawing/2014/main" id="{00000000-0008-0000-0B00-000070000000}"/>
            </a:ext>
          </a:extLst>
        </xdr:cNvPr>
        <xdr:cNvSpPr txBox="1">
          <a:spLocks noChangeArrowheads="1"/>
        </xdr:cNvSpPr>
      </xdr:nvSpPr>
      <xdr:spPr bwMode="auto">
        <a:xfrm>
          <a:off x="788670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13" name="Text Box 28">
          <a:extLst>
            <a:ext uri="{FF2B5EF4-FFF2-40B4-BE49-F238E27FC236}">
              <a16:creationId xmlns:a16="http://schemas.microsoft.com/office/drawing/2014/main" id="{00000000-0008-0000-0B00-000071000000}"/>
            </a:ext>
          </a:extLst>
        </xdr:cNvPr>
        <xdr:cNvSpPr txBox="1">
          <a:spLocks noChangeArrowheads="1"/>
        </xdr:cNvSpPr>
      </xdr:nvSpPr>
      <xdr:spPr bwMode="auto">
        <a:xfrm>
          <a:off x="8277225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14" name="Text Box 29">
          <a:extLst>
            <a:ext uri="{FF2B5EF4-FFF2-40B4-BE49-F238E27FC236}">
              <a16:creationId xmlns:a16="http://schemas.microsoft.com/office/drawing/2014/main" id="{00000000-0008-0000-0B00-000072000000}"/>
            </a:ext>
          </a:extLst>
        </xdr:cNvPr>
        <xdr:cNvSpPr txBox="1">
          <a:spLocks noChangeArrowheads="1"/>
        </xdr:cNvSpPr>
      </xdr:nvSpPr>
      <xdr:spPr bwMode="auto">
        <a:xfrm>
          <a:off x="864870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15" name="Text Box 34">
          <a:extLst>
            <a:ext uri="{FF2B5EF4-FFF2-40B4-BE49-F238E27FC236}">
              <a16:creationId xmlns:a16="http://schemas.microsoft.com/office/drawing/2014/main" id="{00000000-0008-0000-0B00-000073000000}"/>
            </a:ext>
          </a:extLst>
        </xdr:cNvPr>
        <xdr:cNvSpPr txBox="1">
          <a:spLocks noChangeArrowheads="1"/>
        </xdr:cNvSpPr>
      </xdr:nvSpPr>
      <xdr:spPr bwMode="auto">
        <a:xfrm>
          <a:off x="1055370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16" name="Text Box 35">
          <a:extLst>
            <a:ext uri="{FF2B5EF4-FFF2-40B4-BE49-F238E27FC236}">
              <a16:creationId xmlns:a16="http://schemas.microsoft.com/office/drawing/2014/main" id="{00000000-0008-0000-0B00-000074000000}"/>
            </a:ext>
          </a:extLst>
        </xdr:cNvPr>
        <xdr:cNvSpPr txBox="1">
          <a:spLocks noChangeArrowheads="1"/>
        </xdr:cNvSpPr>
      </xdr:nvSpPr>
      <xdr:spPr bwMode="auto">
        <a:xfrm>
          <a:off x="1093470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17" name="Text Box 36">
          <a:extLst>
            <a:ext uri="{FF2B5EF4-FFF2-40B4-BE49-F238E27FC236}">
              <a16:creationId xmlns:a16="http://schemas.microsoft.com/office/drawing/2014/main" id="{00000000-0008-0000-0B00-000075000000}"/>
            </a:ext>
          </a:extLst>
        </xdr:cNvPr>
        <xdr:cNvSpPr txBox="1">
          <a:spLocks noChangeArrowheads="1"/>
        </xdr:cNvSpPr>
      </xdr:nvSpPr>
      <xdr:spPr bwMode="auto">
        <a:xfrm>
          <a:off x="11325225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18" name="Text Box 37">
          <a:extLst>
            <a:ext uri="{FF2B5EF4-FFF2-40B4-BE49-F238E27FC236}">
              <a16:creationId xmlns:a16="http://schemas.microsoft.com/office/drawing/2014/main" id="{00000000-0008-0000-0B00-000076000000}"/>
            </a:ext>
          </a:extLst>
        </xdr:cNvPr>
        <xdr:cNvSpPr txBox="1">
          <a:spLocks noChangeArrowheads="1"/>
        </xdr:cNvSpPr>
      </xdr:nvSpPr>
      <xdr:spPr bwMode="auto">
        <a:xfrm>
          <a:off x="1169670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19" name="Text Box 38">
          <a:extLst>
            <a:ext uri="{FF2B5EF4-FFF2-40B4-BE49-F238E27FC236}">
              <a16:creationId xmlns:a16="http://schemas.microsoft.com/office/drawing/2014/main" id="{00000000-0008-0000-0B00-000077000000}"/>
            </a:ext>
          </a:extLst>
        </xdr:cNvPr>
        <xdr:cNvSpPr txBox="1">
          <a:spLocks noChangeArrowheads="1"/>
        </xdr:cNvSpPr>
      </xdr:nvSpPr>
      <xdr:spPr bwMode="auto">
        <a:xfrm>
          <a:off x="1207770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20" name="Text Box 39">
          <a:extLst>
            <a:ext uri="{FF2B5EF4-FFF2-40B4-BE49-F238E27FC236}">
              <a16:creationId xmlns:a16="http://schemas.microsoft.com/office/drawing/2014/main" id="{00000000-0008-0000-0B00-000078000000}"/>
            </a:ext>
          </a:extLst>
        </xdr:cNvPr>
        <xdr:cNvSpPr txBox="1">
          <a:spLocks noChangeArrowheads="1"/>
        </xdr:cNvSpPr>
      </xdr:nvSpPr>
      <xdr:spPr bwMode="auto">
        <a:xfrm>
          <a:off x="1245870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64</xdr:row>
      <xdr:rowOff>152400</xdr:rowOff>
    </xdr:from>
    <xdr:to>
      <xdr:col>6</xdr:col>
      <xdr:colOff>28575</xdr:colOff>
      <xdr:row>64</xdr:row>
      <xdr:rowOff>152400</xdr:rowOff>
    </xdr:to>
    <xdr:sp macro="" textlink="">
      <xdr:nvSpPr>
        <xdr:cNvPr id="121" name="Text Box 13">
          <a:extLst>
            <a:ext uri="{FF2B5EF4-FFF2-40B4-BE49-F238E27FC236}">
              <a16:creationId xmlns:a16="http://schemas.microsoft.com/office/drawing/2014/main" id="{00000000-0008-0000-0B00-000079000000}"/>
            </a:ext>
          </a:extLst>
        </xdr:cNvPr>
        <xdr:cNvSpPr txBox="1">
          <a:spLocks noChangeArrowheads="1"/>
        </xdr:cNvSpPr>
      </xdr:nvSpPr>
      <xdr:spPr bwMode="auto">
        <a:xfrm>
          <a:off x="4505325" y="92678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65</xdr:row>
      <xdr:rowOff>152400</xdr:rowOff>
    </xdr:from>
    <xdr:to>
      <xdr:col>6</xdr:col>
      <xdr:colOff>28575</xdr:colOff>
      <xdr:row>65</xdr:row>
      <xdr:rowOff>152400</xdr:rowOff>
    </xdr:to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00000000-0008-0000-0B00-00007A000000}"/>
            </a:ext>
          </a:extLst>
        </xdr:cNvPr>
        <xdr:cNvSpPr txBox="1">
          <a:spLocks noChangeArrowheads="1"/>
        </xdr:cNvSpPr>
      </xdr:nvSpPr>
      <xdr:spPr bwMode="auto">
        <a:xfrm>
          <a:off x="4505325" y="92678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60</xdr:row>
      <xdr:rowOff>152400</xdr:rowOff>
    </xdr:from>
    <xdr:to>
      <xdr:col>6</xdr:col>
      <xdr:colOff>28575</xdr:colOff>
      <xdr:row>60</xdr:row>
      <xdr:rowOff>152400</xdr:rowOff>
    </xdr:to>
    <xdr:sp macro="" textlink="">
      <xdr:nvSpPr>
        <xdr:cNvPr id="123" name="Text Box 13">
          <a:extLst>
            <a:ext uri="{FF2B5EF4-FFF2-40B4-BE49-F238E27FC236}">
              <a16:creationId xmlns:a16="http://schemas.microsoft.com/office/drawing/2014/main" id="{00000000-0008-0000-0B00-00007B000000}"/>
            </a:ext>
          </a:extLst>
        </xdr:cNvPr>
        <xdr:cNvSpPr txBox="1">
          <a:spLocks noChangeArrowheads="1"/>
        </xdr:cNvSpPr>
      </xdr:nvSpPr>
      <xdr:spPr bwMode="auto">
        <a:xfrm>
          <a:off x="4505325" y="92678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61</xdr:row>
      <xdr:rowOff>152400</xdr:rowOff>
    </xdr:from>
    <xdr:to>
      <xdr:col>6</xdr:col>
      <xdr:colOff>28575</xdr:colOff>
      <xdr:row>61</xdr:row>
      <xdr:rowOff>152400</xdr:rowOff>
    </xdr:to>
    <xdr:sp macro="" textlink="">
      <xdr:nvSpPr>
        <xdr:cNvPr id="124" name="Text Box 13">
          <a:extLst>
            <a:ext uri="{FF2B5EF4-FFF2-40B4-BE49-F238E27FC236}">
              <a16:creationId xmlns:a16="http://schemas.microsoft.com/office/drawing/2014/main" id="{00000000-0008-0000-0B00-00007C000000}"/>
            </a:ext>
          </a:extLst>
        </xdr:cNvPr>
        <xdr:cNvSpPr txBox="1">
          <a:spLocks noChangeArrowheads="1"/>
        </xdr:cNvSpPr>
      </xdr:nvSpPr>
      <xdr:spPr bwMode="auto">
        <a:xfrm>
          <a:off x="4505325" y="92678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 editAs="oneCell">
    <xdr:from>
      <xdr:col>25</xdr:col>
      <xdr:colOff>230605</xdr:colOff>
      <xdr:row>0</xdr:row>
      <xdr:rowOff>1</xdr:rowOff>
    </xdr:from>
    <xdr:to>
      <xdr:col>33</xdr:col>
      <xdr:colOff>1002</xdr:colOff>
      <xdr:row>7</xdr:row>
      <xdr:rowOff>134354</xdr:rowOff>
    </xdr:to>
    <xdr:pic>
      <xdr:nvPicPr>
        <xdr:cNvPr id="125" name="Imagen 124" descr="C:\Users\USER\Downloads\IMG-20250403-WA0013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55930" y="1"/>
          <a:ext cx="3037472" cy="12678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10027</xdr:colOff>
      <xdr:row>0</xdr:row>
      <xdr:rowOff>1</xdr:rowOff>
    </xdr:from>
    <xdr:to>
      <xdr:col>1</xdr:col>
      <xdr:colOff>1413712</xdr:colOff>
      <xdr:row>5</xdr:row>
      <xdr:rowOff>80211</xdr:rowOff>
    </xdr:to>
    <xdr:pic>
      <xdr:nvPicPr>
        <xdr:cNvPr id="126" name="Imagen 125" descr="C:\Users\USER\Downloads\IMG-20250403-WA0014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702" y="1"/>
          <a:ext cx="1403685" cy="8898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85</xdr:row>
      <xdr:rowOff>0</xdr:rowOff>
    </xdr:from>
    <xdr:to>
      <xdr:col>10</xdr:col>
      <xdr:colOff>295275</xdr:colOff>
      <xdr:row>85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>
          <a:spLocks noChangeArrowheads="1"/>
        </xdr:cNvSpPr>
      </xdr:nvSpPr>
      <xdr:spPr bwMode="auto">
        <a:xfrm>
          <a:off x="6886575" y="113347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LIC. RAMÓN AMADOR CASTILLO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JEFE DE DEPARTAMENTO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>
          <a:spLocks noChangeArrowheads="1"/>
        </xdr:cNvSpPr>
      </xdr:nvSpPr>
      <xdr:spPr bwMode="auto">
        <a:xfrm>
          <a:off x="57150" y="65055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>
          <a:spLocks noChangeArrowheads="1"/>
        </xdr:cNvSpPr>
      </xdr:nvSpPr>
      <xdr:spPr bwMode="auto">
        <a:xfrm>
          <a:off x="1809750" y="6505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>
          <a:spLocks noChangeArrowheads="1"/>
        </xdr:cNvSpPr>
      </xdr:nvSpPr>
      <xdr:spPr bwMode="auto">
        <a:xfrm>
          <a:off x="3533775" y="6505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>
          <a:spLocks noChangeArrowheads="1"/>
        </xdr:cNvSpPr>
      </xdr:nvSpPr>
      <xdr:spPr bwMode="auto">
        <a:xfrm>
          <a:off x="5019675" y="6505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30</xdr:col>
      <xdr:colOff>28575</xdr:colOff>
      <xdr:row>42</xdr:row>
      <xdr:rowOff>0</xdr:rowOff>
    </xdr:from>
    <xdr:to>
      <xdr:col>30</xdr:col>
      <xdr:colOff>371475</xdr:colOff>
      <xdr:row>42</xdr:row>
      <xdr:rowOff>0</xdr:rowOff>
    </xdr:to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 txBox="1">
          <a:spLocks noChangeArrowheads="1"/>
        </xdr:cNvSpPr>
      </xdr:nvSpPr>
      <xdr:spPr bwMode="auto">
        <a:xfrm>
          <a:off x="14287500" y="650557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( 14 )</a:t>
          </a:r>
        </a:p>
      </xdr:txBody>
    </xdr:sp>
    <xdr:clientData/>
  </xdr:twoCellAnchor>
  <xdr:twoCellAnchor>
    <xdr:from>
      <xdr:col>33</xdr:col>
      <xdr:colOff>161925</xdr:colOff>
      <xdr:row>42</xdr:row>
      <xdr:rowOff>0</xdr:rowOff>
    </xdr:from>
    <xdr:to>
      <xdr:col>33</xdr:col>
      <xdr:colOff>609600</xdr:colOff>
      <xdr:row>42</xdr:row>
      <xdr:rowOff>0</xdr:rowOff>
    </xdr:to>
    <xdr:sp macro="" textlink="">
      <xdr:nvSpPr>
        <xdr:cNvPr id="8" name="Text Box 19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 txBox="1">
          <a:spLocks noChangeArrowheads="1"/>
        </xdr:cNvSpPr>
      </xdr:nvSpPr>
      <xdr:spPr bwMode="auto">
        <a:xfrm>
          <a:off x="15821025" y="6505575"/>
          <a:ext cx="3524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(17 )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" name="Text Box 24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 txBox="1">
          <a:spLocks noChangeArrowheads="1"/>
        </xdr:cNvSpPr>
      </xdr:nvSpPr>
      <xdr:spPr bwMode="auto">
        <a:xfrm>
          <a:off x="6924675" y="6505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10" name="Text Box 26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 txBox="1">
          <a:spLocks noChangeArrowheads="1"/>
        </xdr:cNvSpPr>
      </xdr:nvSpPr>
      <xdr:spPr bwMode="auto">
        <a:xfrm>
          <a:off x="7686675" y="6505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" name="Text Box 27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 txBox="1">
          <a:spLocks noChangeArrowheads="1"/>
        </xdr:cNvSpPr>
      </xdr:nvSpPr>
      <xdr:spPr bwMode="auto">
        <a:xfrm>
          <a:off x="8067675" y="6505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2" name="Text Box 28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 txBox="1">
          <a:spLocks noChangeArrowheads="1"/>
        </xdr:cNvSpPr>
      </xdr:nvSpPr>
      <xdr:spPr bwMode="auto">
        <a:xfrm>
          <a:off x="8458200" y="6505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3" name="Text Box 29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 txBox="1">
          <a:spLocks noChangeArrowheads="1"/>
        </xdr:cNvSpPr>
      </xdr:nvSpPr>
      <xdr:spPr bwMode="auto">
        <a:xfrm>
          <a:off x="8829675" y="6505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4" name="Text Box 3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 txBox="1">
          <a:spLocks noChangeArrowheads="1"/>
        </xdr:cNvSpPr>
      </xdr:nvSpPr>
      <xdr:spPr bwMode="auto">
        <a:xfrm>
          <a:off x="10734675" y="6505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5" name="Text Box 3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 txBox="1">
          <a:spLocks noChangeArrowheads="1"/>
        </xdr:cNvSpPr>
      </xdr:nvSpPr>
      <xdr:spPr bwMode="auto">
        <a:xfrm>
          <a:off x="11115675" y="6505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6" name="Text Box 3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 txBox="1">
          <a:spLocks noChangeArrowheads="1"/>
        </xdr:cNvSpPr>
      </xdr:nvSpPr>
      <xdr:spPr bwMode="auto">
        <a:xfrm>
          <a:off x="11506200" y="6505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7" name="Text Box 3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 txBox="1">
          <a:spLocks noChangeArrowheads="1"/>
        </xdr:cNvSpPr>
      </xdr:nvSpPr>
      <xdr:spPr bwMode="auto">
        <a:xfrm>
          <a:off x="11877675" y="6505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8" name="Text Box 3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 txBox="1">
          <a:spLocks noChangeArrowheads="1"/>
        </xdr:cNvSpPr>
      </xdr:nvSpPr>
      <xdr:spPr bwMode="auto">
        <a:xfrm>
          <a:off x="12258675" y="6505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19" name="Text Box 3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 txBox="1">
          <a:spLocks noChangeArrowheads="1"/>
        </xdr:cNvSpPr>
      </xdr:nvSpPr>
      <xdr:spPr bwMode="auto">
        <a:xfrm>
          <a:off x="57150" y="60102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39</xdr:row>
      <xdr:rowOff>0</xdr:rowOff>
    </xdr:from>
    <xdr:to>
      <xdr:col>1</xdr:col>
      <xdr:colOff>1514475</xdr:colOff>
      <xdr:row>39</xdr:row>
      <xdr:rowOff>0</xdr:rowOff>
    </xdr:to>
    <xdr:sp macro="" textlink="">
      <xdr:nvSpPr>
        <xdr:cNvPr id="20" name="Text Box 4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 txBox="1">
          <a:spLocks noChangeArrowheads="1"/>
        </xdr:cNvSpPr>
      </xdr:nvSpPr>
      <xdr:spPr bwMode="auto">
        <a:xfrm>
          <a:off x="1809750" y="601027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1</xdr:col>
      <xdr:colOff>1362075</xdr:colOff>
      <xdr:row>36</xdr:row>
      <xdr:rowOff>0</xdr:rowOff>
    </xdr:from>
    <xdr:to>
      <xdr:col>1</xdr:col>
      <xdr:colOff>1514475</xdr:colOff>
      <xdr:row>36</xdr:row>
      <xdr:rowOff>0</xdr:rowOff>
    </xdr:to>
    <xdr:sp macro="" textlink="">
      <xdr:nvSpPr>
        <xdr:cNvPr id="21" name="Text Box 6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 txBox="1">
          <a:spLocks noChangeArrowheads="1"/>
        </xdr:cNvSpPr>
      </xdr:nvSpPr>
      <xdr:spPr bwMode="auto">
        <a:xfrm>
          <a:off x="1809750" y="601027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2" name="Text Box 7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 txBox="1">
          <a:spLocks noChangeArrowheads="1"/>
        </xdr:cNvSpPr>
      </xdr:nvSpPr>
      <xdr:spPr bwMode="auto">
        <a:xfrm>
          <a:off x="3533775" y="60102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3" name="Text Box 8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 txBox="1">
          <a:spLocks noChangeArrowheads="1"/>
        </xdr:cNvSpPr>
      </xdr:nvSpPr>
      <xdr:spPr bwMode="auto">
        <a:xfrm>
          <a:off x="4295775" y="60102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4" name="Text Box 11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 txBox="1">
          <a:spLocks noChangeArrowheads="1"/>
        </xdr:cNvSpPr>
      </xdr:nvSpPr>
      <xdr:spPr bwMode="auto">
        <a:xfrm>
          <a:off x="3533775" y="60102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5" name="Text Box 12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 txBox="1">
          <a:spLocks noChangeArrowheads="1"/>
        </xdr:cNvSpPr>
      </xdr:nvSpPr>
      <xdr:spPr bwMode="auto">
        <a:xfrm>
          <a:off x="4295775" y="60102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6" name="Text Box 13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 txBox="1">
          <a:spLocks noChangeArrowheads="1"/>
        </xdr:cNvSpPr>
      </xdr:nvSpPr>
      <xdr:spPr bwMode="auto">
        <a:xfrm>
          <a:off x="4295775" y="60102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7" name="Text Box 7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 txBox="1">
          <a:spLocks noChangeArrowheads="1"/>
        </xdr:cNvSpPr>
      </xdr:nvSpPr>
      <xdr:spPr bwMode="auto">
        <a:xfrm>
          <a:off x="4295775" y="60102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8" name="Text Box 11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 txBox="1">
          <a:spLocks noChangeArrowheads="1"/>
        </xdr:cNvSpPr>
      </xdr:nvSpPr>
      <xdr:spPr bwMode="auto">
        <a:xfrm>
          <a:off x="4295775" y="60102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29" name="Text Box 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 txBox="1">
          <a:spLocks noChangeArrowheads="1"/>
        </xdr:cNvSpPr>
      </xdr:nvSpPr>
      <xdr:spPr bwMode="auto">
        <a:xfrm>
          <a:off x="57150" y="65055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 txBox="1">
          <a:spLocks noChangeArrowheads="1"/>
        </xdr:cNvSpPr>
      </xdr:nvSpPr>
      <xdr:spPr bwMode="auto">
        <a:xfrm>
          <a:off x="57150" y="65055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1" name="Text Box 7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 txBox="1">
          <a:spLocks noChangeArrowheads="1"/>
        </xdr:cNvSpPr>
      </xdr:nvSpPr>
      <xdr:spPr bwMode="auto">
        <a:xfrm>
          <a:off x="57150" y="65055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2" name="Text Box 8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 txBox="1">
          <a:spLocks noChangeArrowheads="1"/>
        </xdr:cNvSpPr>
      </xdr:nvSpPr>
      <xdr:spPr bwMode="auto">
        <a:xfrm>
          <a:off x="1809750" y="6505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3" name="Text Box 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 txBox="1">
          <a:spLocks noChangeArrowheads="1"/>
        </xdr:cNvSpPr>
      </xdr:nvSpPr>
      <xdr:spPr bwMode="auto">
        <a:xfrm>
          <a:off x="57150" y="65055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4" name="Text Box 7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 txBox="1">
          <a:spLocks noChangeArrowheads="1"/>
        </xdr:cNvSpPr>
      </xdr:nvSpPr>
      <xdr:spPr bwMode="auto">
        <a:xfrm>
          <a:off x="57150" y="65055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 txBox="1">
          <a:spLocks noChangeArrowheads="1"/>
        </xdr:cNvSpPr>
      </xdr:nvSpPr>
      <xdr:spPr bwMode="auto">
        <a:xfrm>
          <a:off x="1809750" y="6505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6" name="Text Box 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 txBox="1">
          <a:spLocks noChangeArrowheads="1"/>
        </xdr:cNvSpPr>
      </xdr:nvSpPr>
      <xdr:spPr bwMode="auto">
        <a:xfrm>
          <a:off x="57150" y="65055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37" name="Text Box 9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 txBox="1">
          <a:spLocks noChangeArrowheads="1"/>
        </xdr:cNvSpPr>
      </xdr:nvSpPr>
      <xdr:spPr bwMode="auto">
        <a:xfrm>
          <a:off x="3533775" y="6505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38" name="Text Box 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 txBox="1">
          <a:spLocks noChangeArrowheads="1"/>
        </xdr:cNvSpPr>
      </xdr:nvSpPr>
      <xdr:spPr bwMode="auto">
        <a:xfrm>
          <a:off x="57150" y="60102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9" name="Text Box 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 txBox="1">
          <a:spLocks noChangeArrowheads="1"/>
        </xdr:cNvSpPr>
      </xdr:nvSpPr>
      <xdr:spPr bwMode="auto">
        <a:xfrm>
          <a:off x="57150" y="65055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 txBox="1">
          <a:spLocks noChangeArrowheads="1"/>
        </xdr:cNvSpPr>
      </xdr:nvSpPr>
      <xdr:spPr bwMode="auto">
        <a:xfrm>
          <a:off x="57150" y="65055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 txBox="1">
          <a:spLocks noChangeArrowheads="1"/>
        </xdr:cNvSpPr>
      </xdr:nvSpPr>
      <xdr:spPr bwMode="auto">
        <a:xfrm>
          <a:off x="57150" y="65055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2" name="Text Box 8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 txBox="1">
          <a:spLocks noChangeArrowheads="1"/>
        </xdr:cNvSpPr>
      </xdr:nvSpPr>
      <xdr:spPr bwMode="auto">
        <a:xfrm>
          <a:off x="4295775" y="60102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3" name="Text Box 12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 txBox="1">
          <a:spLocks noChangeArrowheads="1"/>
        </xdr:cNvSpPr>
      </xdr:nvSpPr>
      <xdr:spPr bwMode="auto">
        <a:xfrm>
          <a:off x="4295775" y="60102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4" name="Text Box 13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 txBox="1">
          <a:spLocks noChangeArrowheads="1"/>
        </xdr:cNvSpPr>
      </xdr:nvSpPr>
      <xdr:spPr bwMode="auto">
        <a:xfrm>
          <a:off x="4295775" y="60102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5" name="Text Box 7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 txBox="1">
          <a:spLocks noChangeArrowheads="1"/>
        </xdr:cNvSpPr>
      </xdr:nvSpPr>
      <xdr:spPr bwMode="auto">
        <a:xfrm>
          <a:off x="4295775" y="60102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6" name="Text Box 11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 txBox="1">
          <a:spLocks noChangeArrowheads="1"/>
        </xdr:cNvSpPr>
      </xdr:nvSpPr>
      <xdr:spPr bwMode="auto">
        <a:xfrm>
          <a:off x="4295775" y="60102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47" name="Text Box 14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 txBox="1">
          <a:spLocks noChangeArrowheads="1"/>
        </xdr:cNvSpPr>
      </xdr:nvSpPr>
      <xdr:spPr bwMode="auto">
        <a:xfrm>
          <a:off x="5019675" y="6505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48" name="Text Box 24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 txBox="1">
          <a:spLocks noChangeArrowheads="1"/>
        </xdr:cNvSpPr>
      </xdr:nvSpPr>
      <xdr:spPr bwMode="auto">
        <a:xfrm>
          <a:off x="6924675" y="6505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49" name="Text Box 25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 txBox="1">
          <a:spLocks noChangeArrowheads="1"/>
        </xdr:cNvSpPr>
      </xdr:nvSpPr>
      <xdr:spPr bwMode="auto">
        <a:xfrm>
          <a:off x="7305675" y="6505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50" name="Text Box 26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 txBox="1">
          <a:spLocks noChangeArrowheads="1"/>
        </xdr:cNvSpPr>
      </xdr:nvSpPr>
      <xdr:spPr bwMode="auto">
        <a:xfrm>
          <a:off x="7686675" y="6505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51" name="Text Box 27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 txBox="1">
          <a:spLocks noChangeArrowheads="1"/>
        </xdr:cNvSpPr>
      </xdr:nvSpPr>
      <xdr:spPr bwMode="auto">
        <a:xfrm>
          <a:off x="8067675" y="6505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52" name="Text Box 28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 txBox="1">
          <a:spLocks noChangeArrowheads="1"/>
        </xdr:cNvSpPr>
      </xdr:nvSpPr>
      <xdr:spPr bwMode="auto">
        <a:xfrm>
          <a:off x="8458200" y="6505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53" name="Text Box 29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 txBox="1">
          <a:spLocks noChangeArrowheads="1"/>
        </xdr:cNvSpPr>
      </xdr:nvSpPr>
      <xdr:spPr bwMode="auto">
        <a:xfrm>
          <a:off x="8829675" y="6505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54" name="Text Box 3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 txBox="1">
          <a:spLocks noChangeArrowheads="1"/>
        </xdr:cNvSpPr>
      </xdr:nvSpPr>
      <xdr:spPr bwMode="auto">
        <a:xfrm>
          <a:off x="10734675" y="6505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55" name="Text Box 3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 txBox="1">
          <a:spLocks noChangeArrowheads="1"/>
        </xdr:cNvSpPr>
      </xdr:nvSpPr>
      <xdr:spPr bwMode="auto">
        <a:xfrm>
          <a:off x="11115675" y="6505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56" name="Text Box 3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 txBox="1">
          <a:spLocks noChangeArrowheads="1"/>
        </xdr:cNvSpPr>
      </xdr:nvSpPr>
      <xdr:spPr bwMode="auto">
        <a:xfrm>
          <a:off x="11506200" y="6505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57" name="Text Box 3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 txBox="1">
          <a:spLocks noChangeArrowheads="1"/>
        </xdr:cNvSpPr>
      </xdr:nvSpPr>
      <xdr:spPr bwMode="auto">
        <a:xfrm>
          <a:off x="11877675" y="6505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58" name="Text Box 3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 txBox="1">
          <a:spLocks noChangeArrowheads="1"/>
        </xdr:cNvSpPr>
      </xdr:nvSpPr>
      <xdr:spPr bwMode="auto">
        <a:xfrm>
          <a:off x="12258675" y="6505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59" name="Text Box 3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 txBox="1">
          <a:spLocks noChangeArrowheads="1"/>
        </xdr:cNvSpPr>
      </xdr:nvSpPr>
      <xdr:spPr bwMode="auto">
        <a:xfrm>
          <a:off x="12639675" y="6505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0" name="Text Box 8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 txBox="1">
          <a:spLocks noChangeArrowheads="1"/>
        </xdr:cNvSpPr>
      </xdr:nvSpPr>
      <xdr:spPr bwMode="auto">
        <a:xfrm>
          <a:off x="4295775" y="60102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1" name="Text Box 12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 txBox="1">
          <a:spLocks noChangeArrowheads="1"/>
        </xdr:cNvSpPr>
      </xdr:nvSpPr>
      <xdr:spPr bwMode="auto">
        <a:xfrm>
          <a:off x="4295775" y="60102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2" name="Text Box 13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 txBox="1">
          <a:spLocks noChangeArrowheads="1"/>
        </xdr:cNvSpPr>
      </xdr:nvSpPr>
      <xdr:spPr bwMode="auto">
        <a:xfrm>
          <a:off x="4295775" y="60102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3" name="Text Box 7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 txBox="1">
          <a:spLocks noChangeArrowheads="1"/>
        </xdr:cNvSpPr>
      </xdr:nvSpPr>
      <xdr:spPr bwMode="auto">
        <a:xfrm>
          <a:off x="4295775" y="60102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4" name="Text Box 11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 txBox="1">
          <a:spLocks noChangeArrowheads="1"/>
        </xdr:cNvSpPr>
      </xdr:nvSpPr>
      <xdr:spPr bwMode="auto">
        <a:xfrm>
          <a:off x="4295775" y="60102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5" name="Text Box 8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 txBox="1">
          <a:spLocks noChangeArrowheads="1"/>
        </xdr:cNvSpPr>
      </xdr:nvSpPr>
      <xdr:spPr bwMode="auto">
        <a:xfrm>
          <a:off x="4295775" y="60102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6" name="Text Box 12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 txBox="1">
          <a:spLocks noChangeArrowheads="1"/>
        </xdr:cNvSpPr>
      </xdr:nvSpPr>
      <xdr:spPr bwMode="auto">
        <a:xfrm>
          <a:off x="4295775" y="60102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7" name="Text Box 14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 txBox="1">
          <a:spLocks noChangeArrowheads="1"/>
        </xdr:cNvSpPr>
      </xdr:nvSpPr>
      <xdr:spPr bwMode="auto">
        <a:xfrm>
          <a:off x="5019675" y="6505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68" name="Text Box 24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 txBox="1">
          <a:spLocks noChangeArrowheads="1"/>
        </xdr:cNvSpPr>
      </xdr:nvSpPr>
      <xdr:spPr bwMode="auto">
        <a:xfrm>
          <a:off x="6924675" y="6505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69" name="Text Box 25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 txBox="1">
          <a:spLocks noChangeArrowheads="1"/>
        </xdr:cNvSpPr>
      </xdr:nvSpPr>
      <xdr:spPr bwMode="auto">
        <a:xfrm>
          <a:off x="7305675" y="6505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70" name="Text Box 26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 txBox="1">
          <a:spLocks noChangeArrowheads="1"/>
        </xdr:cNvSpPr>
      </xdr:nvSpPr>
      <xdr:spPr bwMode="auto">
        <a:xfrm>
          <a:off x="7686675" y="6505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71" name="Text Box 27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 txBox="1">
          <a:spLocks noChangeArrowheads="1"/>
        </xdr:cNvSpPr>
      </xdr:nvSpPr>
      <xdr:spPr bwMode="auto">
        <a:xfrm>
          <a:off x="8067675" y="6505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72" name="Text Box 28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 txBox="1">
          <a:spLocks noChangeArrowheads="1"/>
        </xdr:cNvSpPr>
      </xdr:nvSpPr>
      <xdr:spPr bwMode="auto">
        <a:xfrm>
          <a:off x="8458200" y="6505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73" name="Text Box 29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 txBox="1">
          <a:spLocks noChangeArrowheads="1"/>
        </xdr:cNvSpPr>
      </xdr:nvSpPr>
      <xdr:spPr bwMode="auto">
        <a:xfrm>
          <a:off x="8829675" y="6505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74" name="Text Box 34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 txBox="1">
          <a:spLocks noChangeArrowheads="1"/>
        </xdr:cNvSpPr>
      </xdr:nvSpPr>
      <xdr:spPr bwMode="auto">
        <a:xfrm>
          <a:off x="10734675" y="6505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75" name="Text Box 35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 txBox="1">
          <a:spLocks noChangeArrowheads="1"/>
        </xdr:cNvSpPr>
      </xdr:nvSpPr>
      <xdr:spPr bwMode="auto">
        <a:xfrm>
          <a:off x="11115675" y="6505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76" name="Text Box 36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 txBox="1">
          <a:spLocks noChangeArrowheads="1"/>
        </xdr:cNvSpPr>
      </xdr:nvSpPr>
      <xdr:spPr bwMode="auto">
        <a:xfrm>
          <a:off x="11506200" y="6505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77" name="Text Box 37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 txBox="1">
          <a:spLocks noChangeArrowheads="1"/>
        </xdr:cNvSpPr>
      </xdr:nvSpPr>
      <xdr:spPr bwMode="auto">
        <a:xfrm>
          <a:off x="11877675" y="6505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78" name="Text Box 38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 txBox="1">
          <a:spLocks noChangeArrowheads="1"/>
        </xdr:cNvSpPr>
      </xdr:nvSpPr>
      <xdr:spPr bwMode="auto">
        <a:xfrm>
          <a:off x="12258675" y="6505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79" name="Text Box 39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 txBox="1">
          <a:spLocks noChangeArrowheads="1"/>
        </xdr:cNvSpPr>
      </xdr:nvSpPr>
      <xdr:spPr bwMode="auto">
        <a:xfrm>
          <a:off x="12639675" y="6505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80" name="Text Box 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 txBox="1">
          <a:spLocks noChangeArrowheads="1"/>
        </xdr:cNvSpPr>
      </xdr:nvSpPr>
      <xdr:spPr bwMode="auto">
        <a:xfrm>
          <a:off x="4686300" y="650557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81" name="Text Box 14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 txBox="1">
          <a:spLocks noChangeArrowheads="1"/>
        </xdr:cNvSpPr>
      </xdr:nvSpPr>
      <xdr:spPr bwMode="auto">
        <a:xfrm>
          <a:off x="5019675" y="6505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82" name="Text Box 24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 txBox="1">
          <a:spLocks noChangeArrowheads="1"/>
        </xdr:cNvSpPr>
      </xdr:nvSpPr>
      <xdr:spPr bwMode="auto">
        <a:xfrm>
          <a:off x="6924675" y="6505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83" name="Text Box 25">
          <a:extLst>
            <a:ext uri="{FF2B5EF4-FFF2-40B4-BE49-F238E27FC236}">
              <a16:creationId xmlns:a16="http://schemas.microsoft.com/office/drawing/2014/main" id="{00000000-0008-0000-0B00-000054000000}"/>
            </a:ext>
          </a:extLst>
        </xdr:cNvPr>
        <xdr:cNvSpPr txBox="1">
          <a:spLocks noChangeArrowheads="1"/>
        </xdr:cNvSpPr>
      </xdr:nvSpPr>
      <xdr:spPr bwMode="auto">
        <a:xfrm>
          <a:off x="7305675" y="6505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84" name="Text Box 26">
          <a:extLst>
            <a:ext uri="{FF2B5EF4-FFF2-40B4-BE49-F238E27FC236}">
              <a16:creationId xmlns:a16="http://schemas.microsoft.com/office/drawing/2014/main" id="{00000000-0008-0000-0B00-000055000000}"/>
            </a:ext>
          </a:extLst>
        </xdr:cNvPr>
        <xdr:cNvSpPr txBox="1">
          <a:spLocks noChangeArrowheads="1"/>
        </xdr:cNvSpPr>
      </xdr:nvSpPr>
      <xdr:spPr bwMode="auto">
        <a:xfrm>
          <a:off x="7686675" y="6505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85" name="Text Box 27">
          <a:extLst>
            <a:ext uri="{FF2B5EF4-FFF2-40B4-BE49-F238E27FC236}">
              <a16:creationId xmlns:a16="http://schemas.microsoft.com/office/drawing/2014/main" id="{00000000-0008-0000-0B00-000056000000}"/>
            </a:ext>
          </a:extLst>
        </xdr:cNvPr>
        <xdr:cNvSpPr txBox="1">
          <a:spLocks noChangeArrowheads="1"/>
        </xdr:cNvSpPr>
      </xdr:nvSpPr>
      <xdr:spPr bwMode="auto">
        <a:xfrm>
          <a:off x="8067675" y="6505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86" name="Text Box 28">
          <a:extLst>
            <a:ext uri="{FF2B5EF4-FFF2-40B4-BE49-F238E27FC236}">
              <a16:creationId xmlns:a16="http://schemas.microsoft.com/office/drawing/2014/main" id="{00000000-0008-0000-0B00-000057000000}"/>
            </a:ext>
          </a:extLst>
        </xdr:cNvPr>
        <xdr:cNvSpPr txBox="1">
          <a:spLocks noChangeArrowheads="1"/>
        </xdr:cNvSpPr>
      </xdr:nvSpPr>
      <xdr:spPr bwMode="auto">
        <a:xfrm>
          <a:off x="8458200" y="6505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87" name="Text Box 29">
          <a:extLst>
            <a:ext uri="{FF2B5EF4-FFF2-40B4-BE49-F238E27FC236}">
              <a16:creationId xmlns:a16="http://schemas.microsoft.com/office/drawing/2014/main" id="{00000000-0008-0000-0B00-000058000000}"/>
            </a:ext>
          </a:extLst>
        </xdr:cNvPr>
        <xdr:cNvSpPr txBox="1">
          <a:spLocks noChangeArrowheads="1"/>
        </xdr:cNvSpPr>
      </xdr:nvSpPr>
      <xdr:spPr bwMode="auto">
        <a:xfrm>
          <a:off x="8829675" y="6505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88" name="Text Box 34">
          <a:extLst>
            <a:ext uri="{FF2B5EF4-FFF2-40B4-BE49-F238E27FC236}">
              <a16:creationId xmlns:a16="http://schemas.microsoft.com/office/drawing/2014/main" id="{00000000-0008-0000-0B00-000059000000}"/>
            </a:ext>
          </a:extLst>
        </xdr:cNvPr>
        <xdr:cNvSpPr txBox="1">
          <a:spLocks noChangeArrowheads="1"/>
        </xdr:cNvSpPr>
      </xdr:nvSpPr>
      <xdr:spPr bwMode="auto">
        <a:xfrm>
          <a:off x="10734675" y="6505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89" name="Text Box 35">
          <a:extLst>
            <a:ext uri="{FF2B5EF4-FFF2-40B4-BE49-F238E27FC236}">
              <a16:creationId xmlns:a16="http://schemas.microsoft.com/office/drawing/2014/main" id="{00000000-0008-0000-0B00-00005A000000}"/>
            </a:ext>
          </a:extLst>
        </xdr:cNvPr>
        <xdr:cNvSpPr txBox="1">
          <a:spLocks noChangeArrowheads="1"/>
        </xdr:cNvSpPr>
      </xdr:nvSpPr>
      <xdr:spPr bwMode="auto">
        <a:xfrm>
          <a:off x="11115675" y="6505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90" name="Text Box 36">
          <a:extLst>
            <a:ext uri="{FF2B5EF4-FFF2-40B4-BE49-F238E27FC236}">
              <a16:creationId xmlns:a16="http://schemas.microsoft.com/office/drawing/2014/main" id="{00000000-0008-0000-0B00-00005B000000}"/>
            </a:ext>
          </a:extLst>
        </xdr:cNvPr>
        <xdr:cNvSpPr txBox="1">
          <a:spLocks noChangeArrowheads="1"/>
        </xdr:cNvSpPr>
      </xdr:nvSpPr>
      <xdr:spPr bwMode="auto">
        <a:xfrm>
          <a:off x="11506200" y="6505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91" name="Text Box 37">
          <a:extLst>
            <a:ext uri="{FF2B5EF4-FFF2-40B4-BE49-F238E27FC236}">
              <a16:creationId xmlns:a16="http://schemas.microsoft.com/office/drawing/2014/main" id="{00000000-0008-0000-0B00-00005C000000}"/>
            </a:ext>
          </a:extLst>
        </xdr:cNvPr>
        <xdr:cNvSpPr txBox="1">
          <a:spLocks noChangeArrowheads="1"/>
        </xdr:cNvSpPr>
      </xdr:nvSpPr>
      <xdr:spPr bwMode="auto">
        <a:xfrm>
          <a:off x="11877675" y="6505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92" name="Text Box 38">
          <a:extLst>
            <a:ext uri="{FF2B5EF4-FFF2-40B4-BE49-F238E27FC236}">
              <a16:creationId xmlns:a16="http://schemas.microsoft.com/office/drawing/2014/main" id="{00000000-0008-0000-0B00-00005D000000}"/>
            </a:ext>
          </a:extLst>
        </xdr:cNvPr>
        <xdr:cNvSpPr txBox="1">
          <a:spLocks noChangeArrowheads="1"/>
        </xdr:cNvSpPr>
      </xdr:nvSpPr>
      <xdr:spPr bwMode="auto">
        <a:xfrm>
          <a:off x="12258675" y="6505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93" name="Text Box 39">
          <a:extLst>
            <a:ext uri="{FF2B5EF4-FFF2-40B4-BE49-F238E27FC236}">
              <a16:creationId xmlns:a16="http://schemas.microsoft.com/office/drawing/2014/main" id="{00000000-0008-0000-0B00-00005E000000}"/>
            </a:ext>
          </a:extLst>
        </xdr:cNvPr>
        <xdr:cNvSpPr txBox="1">
          <a:spLocks noChangeArrowheads="1"/>
        </xdr:cNvSpPr>
      </xdr:nvSpPr>
      <xdr:spPr bwMode="auto">
        <a:xfrm>
          <a:off x="12639675" y="6505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94" name="Text Box 13">
          <a:extLst>
            <a:ext uri="{FF2B5EF4-FFF2-40B4-BE49-F238E27FC236}">
              <a16:creationId xmlns:a16="http://schemas.microsoft.com/office/drawing/2014/main" id="{00000000-0008-0000-0B00-00005F000000}"/>
            </a:ext>
          </a:extLst>
        </xdr:cNvPr>
        <xdr:cNvSpPr txBox="1">
          <a:spLocks noChangeArrowheads="1"/>
        </xdr:cNvSpPr>
      </xdr:nvSpPr>
      <xdr:spPr bwMode="auto">
        <a:xfrm>
          <a:off x="4686300" y="650557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95" name="Text Box 14">
          <a:extLst>
            <a:ext uri="{FF2B5EF4-FFF2-40B4-BE49-F238E27FC236}">
              <a16:creationId xmlns:a16="http://schemas.microsoft.com/office/drawing/2014/main" id="{00000000-0008-0000-0B00-000060000000}"/>
            </a:ext>
          </a:extLst>
        </xdr:cNvPr>
        <xdr:cNvSpPr txBox="1">
          <a:spLocks noChangeArrowheads="1"/>
        </xdr:cNvSpPr>
      </xdr:nvSpPr>
      <xdr:spPr bwMode="auto">
        <a:xfrm>
          <a:off x="5019675" y="6505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6" name="Text Box 24">
          <a:extLst>
            <a:ext uri="{FF2B5EF4-FFF2-40B4-BE49-F238E27FC236}">
              <a16:creationId xmlns:a16="http://schemas.microsoft.com/office/drawing/2014/main" id="{00000000-0008-0000-0B00-000061000000}"/>
            </a:ext>
          </a:extLst>
        </xdr:cNvPr>
        <xdr:cNvSpPr txBox="1">
          <a:spLocks noChangeArrowheads="1"/>
        </xdr:cNvSpPr>
      </xdr:nvSpPr>
      <xdr:spPr bwMode="auto">
        <a:xfrm>
          <a:off x="6924675" y="6505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97" name="Text Box 25">
          <a:extLst>
            <a:ext uri="{FF2B5EF4-FFF2-40B4-BE49-F238E27FC236}">
              <a16:creationId xmlns:a16="http://schemas.microsoft.com/office/drawing/2014/main" id="{00000000-0008-0000-0B00-000062000000}"/>
            </a:ext>
          </a:extLst>
        </xdr:cNvPr>
        <xdr:cNvSpPr txBox="1">
          <a:spLocks noChangeArrowheads="1"/>
        </xdr:cNvSpPr>
      </xdr:nvSpPr>
      <xdr:spPr bwMode="auto">
        <a:xfrm>
          <a:off x="7305675" y="6505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98" name="Text Box 26">
          <a:extLst>
            <a:ext uri="{FF2B5EF4-FFF2-40B4-BE49-F238E27FC236}">
              <a16:creationId xmlns:a16="http://schemas.microsoft.com/office/drawing/2014/main" id="{00000000-0008-0000-0B00-000063000000}"/>
            </a:ext>
          </a:extLst>
        </xdr:cNvPr>
        <xdr:cNvSpPr txBox="1">
          <a:spLocks noChangeArrowheads="1"/>
        </xdr:cNvSpPr>
      </xdr:nvSpPr>
      <xdr:spPr bwMode="auto">
        <a:xfrm>
          <a:off x="7686675" y="6505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99" name="Text Box 27">
          <a:extLst>
            <a:ext uri="{FF2B5EF4-FFF2-40B4-BE49-F238E27FC236}">
              <a16:creationId xmlns:a16="http://schemas.microsoft.com/office/drawing/2014/main" id="{00000000-0008-0000-0B00-000064000000}"/>
            </a:ext>
          </a:extLst>
        </xdr:cNvPr>
        <xdr:cNvSpPr txBox="1">
          <a:spLocks noChangeArrowheads="1"/>
        </xdr:cNvSpPr>
      </xdr:nvSpPr>
      <xdr:spPr bwMode="auto">
        <a:xfrm>
          <a:off x="8067675" y="6505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00" name="Text Box 28">
          <a:extLst>
            <a:ext uri="{FF2B5EF4-FFF2-40B4-BE49-F238E27FC236}">
              <a16:creationId xmlns:a16="http://schemas.microsoft.com/office/drawing/2014/main" id="{00000000-0008-0000-0B00-000065000000}"/>
            </a:ext>
          </a:extLst>
        </xdr:cNvPr>
        <xdr:cNvSpPr txBox="1">
          <a:spLocks noChangeArrowheads="1"/>
        </xdr:cNvSpPr>
      </xdr:nvSpPr>
      <xdr:spPr bwMode="auto">
        <a:xfrm>
          <a:off x="8458200" y="6505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01" name="Text Box 29">
          <a:extLst>
            <a:ext uri="{FF2B5EF4-FFF2-40B4-BE49-F238E27FC236}">
              <a16:creationId xmlns:a16="http://schemas.microsoft.com/office/drawing/2014/main" id="{00000000-0008-0000-0B00-000066000000}"/>
            </a:ext>
          </a:extLst>
        </xdr:cNvPr>
        <xdr:cNvSpPr txBox="1">
          <a:spLocks noChangeArrowheads="1"/>
        </xdr:cNvSpPr>
      </xdr:nvSpPr>
      <xdr:spPr bwMode="auto">
        <a:xfrm>
          <a:off x="8829675" y="6505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02" name="Text Box 34">
          <a:extLst>
            <a:ext uri="{FF2B5EF4-FFF2-40B4-BE49-F238E27FC236}">
              <a16:creationId xmlns:a16="http://schemas.microsoft.com/office/drawing/2014/main" id="{00000000-0008-0000-0B00-000067000000}"/>
            </a:ext>
          </a:extLst>
        </xdr:cNvPr>
        <xdr:cNvSpPr txBox="1">
          <a:spLocks noChangeArrowheads="1"/>
        </xdr:cNvSpPr>
      </xdr:nvSpPr>
      <xdr:spPr bwMode="auto">
        <a:xfrm>
          <a:off x="10734675" y="6505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03" name="Text Box 35">
          <a:extLst>
            <a:ext uri="{FF2B5EF4-FFF2-40B4-BE49-F238E27FC236}">
              <a16:creationId xmlns:a16="http://schemas.microsoft.com/office/drawing/2014/main" id="{00000000-0008-0000-0B00-000068000000}"/>
            </a:ext>
          </a:extLst>
        </xdr:cNvPr>
        <xdr:cNvSpPr txBox="1">
          <a:spLocks noChangeArrowheads="1"/>
        </xdr:cNvSpPr>
      </xdr:nvSpPr>
      <xdr:spPr bwMode="auto">
        <a:xfrm>
          <a:off x="11115675" y="6505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04" name="Text Box 36">
          <a:extLst>
            <a:ext uri="{FF2B5EF4-FFF2-40B4-BE49-F238E27FC236}">
              <a16:creationId xmlns:a16="http://schemas.microsoft.com/office/drawing/2014/main" id="{00000000-0008-0000-0B00-000069000000}"/>
            </a:ext>
          </a:extLst>
        </xdr:cNvPr>
        <xdr:cNvSpPr txBox="1">
          <a:spLocks noChangeArrowheads="1"/>
        </xdr:cNvSpPr>
      </xdr:nvSpPr>
      <xdr:spPr bwMode="auto">
        <a:xfrm>
          <a:off x="11506200" y="6505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05" name="Text Box 37">
          <a:extLst>
            <a:ext uri="{FF2B5EF4-FFF2-40B4-BE49-F238E27FC236}">
              <a16:creationId xmlns:a16="http://schemas.microsoft.com/office/drawing/2014/main" id="{00000000-0008-0000-0B00-00006A000000}"/>
            </a:ext>
          </a:extLst>
        </xdr:cNvPr>
        <xdr:cNvSpPr txBox="1">
          <a:spLocks noChangeArrowheads="1"/>
        </xdr:cNvSpPr>
      </xdr:nvSpPr>
      <xdr:spPr bwMode="auto">
        <a:xfrm>
          <a:off x="11877675" y="6505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06" name="Text Box 38">
          <a:extLst>
            <a:ext uri="{FF2B5EF4-FFF2-40B4-BE49-F238E27FC236}">
              <a16:creationId xmlns:a16="http://schemas.microsoft.com/office/drawing/2014/main" id="{00000000-0008-0000-0B00-00006B000000}"/>
            </a:ext>
          </a:extLst>
        </xdr:cNvPr>
        <xdr:cNvSpPr txBox="1">
          <a:spLocks noChangeArrowheads="1"/>
        </xdr:cNvSpPr>
      </xdr:nvSpPr>
      <xdr:spPr bwMode="auto">
        <a:xfrm>
          <a:off x="12258675" y="6505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07" name="Text Box 39">
          <a:extLst>
            <a:ext uri="{FF2B5EF4-FFF2-40B4-BE49-F238E27FC236}">
              <a16:creationId xmlns:a16="http://schemas.microsoft.com/office/drawing/2014/main" id="{00000000-0008-0000-0B00-00006C000000}"/>
            </a:ext>
          </a:extLst>
        </xdr:cNvPr>
        <xdr:cNvSpPr txBox="1">
          <a:spLocks noChangeArrowheads="1"/>
        </xdr:cNvSpPr>
      </xdr:nvSpPr>
      <xdr:spPr bwMode="auto">
        <a:xfrm>
          <a:off x="12639675" y="6505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108" name="Text Box 14">
          <a:extLst>
            <a:ext uri="{FF2B5EF4-FFF2-40B4-BE49-F238E27FC236}">
              <a16:creationId xmlns:a16="http://schemas.microsoft.com/office/drawing/2014/main" id="{00000000-0008-0000-0B00-00006D000000}"/>
            </a:ext>
          </a:extLst>
        </xdr:cNvPr>
        <xdr:cNvSpPr txBox="1">
          <a:spLocks noChangeArrowheads="1"/>
        </xdr:cNvSpPr>
      </xdr:nvSpPr>
      <xdr:spPr bwMode="auto">
        <a:xfrm>
          <a:off x="5019675" y="6505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109" name="Text Box 24">
          <a:extLst>
            <a:ext uri="{FF2B5EF4-FFF2-40B4-BE49-F238E27FC236}">
              <a16:creationId xmlns:a16="http://schemas.microsoft.com/office/drawing/2014/main" id="{00000000-0008-0000-0B00-00006E000000}"/>
            </a:ext>
          </a:extLst>
        </xdr:cNvPr>
        <xdr:cNvSpPr txBox="1">
          <a:spLocks noChangeArrowheads="1"/>
        </xdr:cNvSpPr>
      </xdr:nvSpPr>
      <xdr:spPr bwMode="auto">
        <a:xfrm>
          <a:off x="6924675" y="6505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110" name="Text Box 25">
          <a:extLst>
            <a:ext uri="{FF2B5EF4-FFF2-40B4-BE49-F238E27FC236}">
              <a16:creationId xmlns:a16="http://schemas.microsoft.com/office/drawing/2014/main" id="{00000000-0008-0000-0B00-00006F000000}"/>
            </a:ext>
          </a:extLst>
        </xdr:cNvPr>
        <xdr:cNvSpPr txBox="1">
          <a:spLocks noChangeArrowheads="1"/>
        </xdr:cNvSpPr>
      </xdr:nvSpPr>
      <xdr:spPr bwMode="auto">
        <a:xfrm>
          <a:off x="7305675" y="6505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1" name="Text Box 27">
          <a:extLst>
            <a:ext uri="{FF2B5EF4-FFF2-40B4-BE49-F238E27FC236}">
              <a16:creationId xmlns:a16="http://schemas.microsoft.com/office/drawing/2014/main" id="{00000000-0008-0000-0B00-000070000000}"/>
            </a:ext>
          </a:extLst>
        </xdr:cNvPr>
        <xdr:cNvSpPr txBox="1">
          <a:spLocks noChangeArrowheads="1"/>
        </xdr:cNvSpPr>
      </xdr:nvSpPr>
      <xdr:spPr bwMode="auto">
        <a:xfrm>
          <a:off x="8067675" y="6505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12" name="Text Box 28">
          <a:extLst>
            <a:ext uri="{FF2B5EF4-FFF2-40B4-BE49-F238E27FC236}">
              <a16:creationId xmlns:a16="http://schemas.microsoft.com/office/drawing/2014/main" id="{00000000-0008-0000-0B00-000071000000}"/>
            </a:ext>
          </a:extLst>
        </xdr:cNvPr>
        <xdr:cNvSpPr txBox="1">
          <a:spLocks noChangeArrowheads="1"/>
        </xdr:cNvSpPr>
      </xdr:nvSpPr>
      <xdr:spPr bwMode="auto">
        <a:xfrm>
          <a:off x="8458200" y="6505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13" name="Text Box 29">
          <a:extLst>
            <a:ext uri="{FF2B5EF4-FFF2-40B4-BE49-F238E27FC236}">
              <a16:creationId xmlns:a16="http://schemas.microsoft.com/office/drawing/2014/main" id="{00000000-0008-0000-0B00-000072000000}"/>
            </a:ext>
          </a:extLst>
        </xdr:cNvPr>
        <xdr:cNvSpPr txBox="1">
          <a:spLocks noChangeArrowheads="1"/>
        </xdr:cNvSpPr>
      </xdr:nvSpPr>
      <xdr:spPr bwMode="auto">
        <a:xfrm>
          <a:off x="8829675" y="6505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14" name="Text Box 34">
          <a:extLst>
            <a:ext uri="{FF2B5EF4-FFF2-40B4-BE49-F238E27FC236}">
              <a16:creationId xmlns:a16="http://schemas.microsoft.com/office/drawing/2014/main" id="{00000000-0008-0000-0B00-000073000000}"/>
            </a:ext>
          </a:extLst>
        </xdr:cNvPr>
        <xdr:cNvSpPr txBox="1">
          <a:spLocks noChangeArrowheads="1"/>
        </xdr:cNvSpPr>
      </xdr:nvSpPr>
      <xdr:spPr bwMode="auto">
        <a:xfrm>
          <a:off x="10734675" y="6505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15" name="Text Box 35">
          <a:extLst>
            <a:ext uri="{FF2B5EF4-FFF2-40B4-BE49-F238E27FC236}">
              <a16:creationId xmlns:a16="http://schemas.microsoft.com/office/drawing/2014/main" id="{00000000-0008-0000-0B00-000074000000}"/>
            </a:ext>
          </a:extLst>
        </xdr:cNvPr>
        <xdr:cNvSpPr txBox="1">
          <a:spLocks noChangeArrowheads="1"/>
        </xdr:cNvSpPr>
      </xdr:nvSpPr>
      <xdr:spPr bwMode="auto">
        <a:xfrm>
          <a:off x="11115675" y="6505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16" name="Text Box 36">
          <a:extLst>
            <a:ext uri="{FF2B5EF4-FFF2-40B4-BE49-F238E27FC236}">
              <a16:creationId xmlns:a16="http://schemas.microsoft.com/office/drawing/2014/main" id="{00000000-0008-0000-0B00-000075000000}"/>
            </a:ext>
          </a:extLst>
        </xdr:cNvPr>
        <xdr:cNvSpPr txBox="1">
          <a:spLocks noChangeArrowheads="1"/>
        </xdr:cNvSpPr>
      </xdr:nvSpPr>
      <xdr:spPr bwMode="auto">
        <a:xfrm>
          <a:off x="11506200" y="6505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17" name="Text Box 37">
          <a:extLst>
            <a:ext uri="{FF2B5EF4-FFF2-40B4-BE49-F238E27FC236}">
              <a16:creationId xmlns:a16="http://schemas.microsoft.com/office/drawing/2014/main" id="{00000000-0008-0000-0B00-000076000000}"/>
            </a:ext>
          </a:extLst>
        </xdr:cNvPr>
        <xdr:cNvSpPr txBox="1">
          <a:spLocks noChangeArrowheads="1"/>
        </xdr:cNvSpPr>
      </xdr:nvSpPr>
      <xdr:spPr bwMode="auto">
        <a:xfrm>
          <a:off x="11877675" y="6505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18" name="Text Box 38">
          <a:extLst>
            <a:ext uri="{FF2B5EF4-FFF2-40B4-BE49-F238E27FC236}">
              <a16:creationId xmlns:a16="http://schemas.microsoft.com/office/drawing/2014/main" id="{00000000-0008-0000-0B00-000077000000}"/>
            </a:ext>
          </a:extLst>
        </xdr:cNvPr>
        <xdr:cNvSpPr txBox="1">
          <a:spLocks noChangeArrowheads="1"/>
        </xdr:cNvSpPr>
      </xdr:nvSpPr>
      <xdr:spPr bwMode="auto">
        <a:xfrm>
          <a:off x="12258675" y="6505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19" name="Text Box 39">
          <a:extLst>
            <a:ext uri="{FF2B5EF4-FFF2-40B4-BE49-F238E27FC236}">
              <a16:creationId xmlns:a16="http://schemas.microsoft.com/office/drawing/2014/main" id="{00000000-0008-0000-0B00-000078000000}"/>
            </a:ext>
          </a:extLst>
        </xdr:cNvPr>
        <xdr:cNvSpPr txBox="1">
          <a:spLocks noChangeArrowheads="1"/>
        </xdr:cNvSpPr>
      </xdr:nvSpPr>
      <xdr:spPr bwMode="auto">
        <a:xfrm>
          <a:off x="12639675" y="65055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64</xdr:row>
      <xdr:rowOff>152400</xdr:rowOff>
    </xdr:from>
    <xdr:to>
      <xdr:col>6</xdr:col>
      <xdr:colOff>28575</xdr:colOff>
      <xdr:row>64</xdr:row>
      <xdr:rowOff>152400</xdr:rowOff>
    </xdr:to>
    <xdr:sp macro="" textlink="">
      <xdr:nvSpPr>
        <xdr:cNvPr id="120" name="Text Box 13">
          <a:extLst>
            <a:ext uri="{FF2B5EF4-FFF2-40B4-BE49-F238E27FC236}">
              <a16:creationId xmlns:a16="http://schemas.microsoft.com/office/drawing/2014/main" id="{00000000-0008-0000-0B00-000079000000}"/>
            </a:ext>
          </a:extLst>
        </xdr:cNvPr>
        <xdr:cNvSpPr txBox="1">
          <a:spLocks noChangeArrowheads="1"/>
        </xdr:cNvSpPr>
      </xdr:nvSpPr>
      <xdr:spPr bwMode="auto">
        <a:xfrm>
          <a:off x="4686300" y="825817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65</xdr:row>
      <xdr:rowOff>152400</xdr:rowOff>
    </xdr:from>
    <xdr:to>
      <xdr:col>6</xdr:col>
      <xdr:colOff>28575</xdr:colOff>
      <xdr:row>65</xdr:row>
      <xdr:rowOff>152400</xdr:rowOff>
    </xdr:to>
    <xdr:sp macro="" textlink="">
      <xdr:nvSpPr>
        <xdr:cNvPr id="121" name="Text Box 13">
          <a:extLst>
            <a:ext uri="{FF2B5EF4-FFF2-40B4-BE49-F238E27FC236}">
              <a16:creationId xmlns:a16="http://schemas.microsoft.com/office/drawing/2014/main" id="{00000000-0008-0000-0B00-00007A000000}"/>
            </a:ext>
          </a:extLst>
        </xdr:cNvPr>
        <xdr:cNvSpPr txBox="1">
          <a:spLocks noChangeArrowheads="1"/>
        </xdr:cNvSpPr>
      </xdr:nvSpPr>
      <xdr:spPr bwMode="auto">
        <a:xfrm>
          <a:off x="4686300" y="825817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60</xdr:row>
      <xdr:rowOff>152400</xdr:rowOff>
    </xdr:from>
    <xdr:to>
      <xdr:col>6</xdr:col>
      <xdr:colOff>28575</xdr:colOff>
      <xdr:row>60</xdr:row>
      <xdr:rowOff>152400</xdr:rowOff>
    </xdr:to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00000000-0008-0000-0B00-00007B000000}"/>
            </a:ext>
          </a:extLst>
        </xdr:cNvPr>
        <xdr:cNvSpPr txBox="1">
          <a:spLocks noChangeArrowheads="1"/>
        </xdr:cNvSpPr>
      </xdr:nvSpPr>
      <xdr:spPr bwMode="auto">
        <a:xfrm>
          <a:off x="4686300" y="825817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61</xdr:row>
      <xdr:rowOff>152400</xdr:rowOff>
    </xdr:from>
    <xdr:to>
      <xdr:col>6</xdr:col>
      <xdr:colOff>28575</xdr:colOff>
      <xdr:row>61</xdr:row>
      <xdr:rowOff>152400</xdr:rowOff>
    </xdr:to>
    <xdr:sp macro="" textlink="">
      <xdr:nvSpPr>
        <xdr:cNvPr id="123" name="Text Box 13">
          <a:extLst>
            <a:ext uri="{FF2B5EF4-FFF2-40B4-BE49-F238E27FC236}">
              <a16:creationId xmlns:a16="http://schemas.microsoft.com/office/drawing/2014/main" id="{00000000-0008-0000-0B00-00007C000000}"/>
            </a:ext>
          </a:extLst>
        </xdr:cNvPr>
        <xdr:cNvSpPr txBox="1">
          <a:spLocks noChangeArrowheads="1"/>
        </xdr:cNvSpPr>
      </xdr:nvSpPr>
      <xdr:spPr bwMode="auto">
        <a:xfrm>
          <a:off x="4686300" y="825817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 editAs="oneCell">
    <xdr:from>
      <xdr:col>25</xdr:col>
      <xdr:colOff>320844</xdr:colOff>
      <xdr:row>0</xdr:row>
      <xdr:rowOff>1</xdr:rowOff>
    </xdr:from>
    <xdr:to>
      <xdr:col>33</xdr:col>
      <xdr:colOff>1005</xdr:colOff>
      <xdr:row>7</xdr:row>
      <xdr:rowOff>134354</xdr:rowOff>
    </xdr:to>
    <xdr:pic>
      <xdr:nvPicPr>
        <xdr:cNvPr id="124" name="Imagen 123" descr="C:\Users\USER\Downloads\IMG-20250403-WA0013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144" y="1"/>
          <a:ext cx="3032961" cy="12678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10025</xdr:colOff>
      <xdr:row>0</xdr:row>
      <xdr:rowOff>1</xdr:rowOff>
    </xdr:from>
    <xdr:to>
      <xdr:col>1</xdr:col>
      <xdr:colOff>1413710</xdr:colOff>
      <xdr:row>5</xdr:row>
      <xdr:rowOff>80211</xdr:rowOff>
    </xdr:to>
    <xdr:pic>
      <xdr:nvPicPr>
        <xdr:cNvPr id="125" name="Imagen 124" descr="C:\Users\USER\Downloads\IMG-20250403-WA0014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700" y="1"/>
          <a:ext cx="1403685" cy="8898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85</xdr:row>
      <xdr:rowOff>0</xdr:rowOff>
    </xdr:from>
    <xdr:to>
      <xdr:col>10</xdr:col>
      <xdr:colOff>295275</xdr:colOff>
      <xdr:row>85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>
          <a:spLocks noChangeArrowheads="1"/>
        </xdr:cNvSpPr>
      </xdr:nvSpPr>
      <xdr:spPr bwMode="auto">
        <a:xfrm>
          <a:off x="6886575" y="10887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LIC. RAMÓN AMADOR CASTILLO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JEFE DE DEPARTAMENTO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504825</xdr:colOff>
      <xdr:row>41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>
          <a:spLocks noChangeArrowheads="1"/>
        </xdr:cNvSpPr>
      </xdr:nvSpPr>
      <xdr:spPr bwMode="auto">
        <a:xfrm>
          <a:off x="57150" y="58007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41</xdr:row>
      <xdr:rowOff>0</xdr:rowOff>
    </xdr:from>
    <xdr:to>
      <xdr:col>1</xdr:col>
      <xdr:colOff>1809750</xdr:colOff>
      <xdr:row>41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>
          <a:spLocks noChangeArrowheads="1"/>
        </xdr:cNvSpPr>
      </xdr:nvSpPr>
      <xdr:spPr bwMode="auto">
        <a:xfrm>
          <a:off x="1809750" y="5800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41</xdr:row>
      <xdr:rowOff>0</xdr:rowOff>
    </xdr:from>
    <xdr:to>
      <xdr:col>3</xdr:col>
      <xdr:colOff>504825</xdr:colOff>
      <xdr:row>41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>
          <a:spLocks noChangeArrowheads="1"/>
        </xdr:cNvSpPr>
      </xdr:nvSpPr>
      <xdr:spPr bwMode="auto">
        <a:xfrm>
          <a:off x="3533775" y="5800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>
          <a:spLocks noChangeArrowheads="1"/>
        </xdr:cNvSpPr>
      </xdr:nvSpPr>
      <xdr:spPr bwMode="auto">
        <a:xfrm>
          <a:off x="5019675" y="5800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30</xdr:col>
      <xdr:colOff>28575</xdr:colOff>
      <xdr:row>41</xdr:row>
      <xdr:rowOff>0</xdr:rowOff>
    </xdr:from>
    <xdr:to>
      <xdr:col>30</xdr:col>
      <xdr:colOff>371475</xdr:colOff>
      <xdr:row>41</xdr:row>
      <xdr:rowOff>0</xdr:rowOff>
    </xdr:to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 txBox="1">
          <a:spLocks noChangeArrowheads="1"/>
        </xdr:cNvSpPr>
      </xdr:nvSpPr>
      <xdr:spPr bwMode="auto">
        <a:xfrm>
          <a:off x="14239875" y="58007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( 14 )</a:t>
          </a:r>
        </a:p>
      </xdr:txBody>
    </xdr:sp>
    <xdr:clientData/>
  </xdr:twoCellAnchor>
  <xdr:twoCellAnchor>
    <xdr:from>
      <xdr:col>33</xdr:col>
      <xdr:colOff>161925</xdr:colOff>
      <xdr:row>41</xdr:row>
      <xdr:rowOff>0</xdr:rowOff>
    </xdr:from>
    <xdr:to>
      <xdr:col>33</xdr:col>
      <xdr:colOff>609600</xdr:colOff>
      <xdr:row>41</xdr:row>
      <xdr:rowOff>0</xdr:rowOff>
    </xdr:to>
    <xdr:sp macro="" textlink="">
      <xdr:nvSpPr>
        <xdr:cNvPr id="8" name="Text Box 19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 txBox="1">
          <a:spLocks noChangeArrowheads="1"/>
        </xdr:cNvSpPr>
      </xdr:nvSpPr>
      <xdr:spPr bwMode="auto">
        <a:xfrm>
          <a:off x="15735300" y="5800725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(17 )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9" name="Text Box 24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 txBox="1">
          <a:spLocks noChangeArrowheads="1"/>
        </xdr:cNvSpPr>
      </xdr:nvSpPr>
      <xdr:spPr bwMode="auto">
        <a:xfrm>
          <a:off x="6924675" y="5800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12</xdr:col>
      <xdr:colOff>333375</xdr:colOff>
      <xdr:row>41</xdr:row>
      <xdr:rowOff>0</xdr:rowOff>
    </xdr:from>
    <xdr:to>
      <xdr:col>14</xdr:col>
      <xdr:colOff>19050</xdr:colOff>
      <xdr:row>41</xdr:row>
      <xdr:rowOff>0</xdr:rowOff>
    </xdr:to>
    <xdr:sp macro="" textlink="">
      <xdr:nvSpPr>
        <xdr:cNvPr id="10" name="Text Box 26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 txBox="1">
          <a:spLocks noChangeArrowheads="1"/>
        </xdr:cNvSpPr>
      </xdr:nvSpPr>
      <xdr:spPr bwMode="auto">
        <a:xfrm>
          <a:off x="7686675" y="5800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11" name="Text Box 27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 txBox="1">
          <a:spLocks noChangeArrowheads="1"/>
        </xdr:cNvSpPr>
      </xdr:nvSpPr>
      <xdr:spPr bwMode="auto">
        <a:xfrm>
          <a:off x="8067675" y="5800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12" name="Text Box 28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 txBox="1">
          <a:spLocks noChangeArrowheads="1"/>
        </xdr:cNvSpPr>
      </xdr:nvSpPr>
      <xdr:spPr bwMode="auto">
        <a:xfrm>
          <a:off x="8458200" y="5800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13" name="Text Box 29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 txBox="1">
          <a:spLocks noChangeArrowheads="1"/>
        </xdr:cNvSpPr>
      </xdr:nvSpPr>
      <xdr:spPr bwMode="auto">
        <a:xfrm>
          <a:off x="8829675" y="5800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14" name="Text Box 3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 txBox="1">
          <a:spLocks noChangeArrowheads="1"/>
        </xdr:cNvSpPr>
      </xdr:nvSpPr>
      <xdr:spPr bwMode="auto">
        <a:xfrm>
          <a:off x="10734675" y="5800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15" name="Text Box 3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 txBox="1">
          <a:spLocks noChangeArrowheads="1"/>
        </xdr:cNvSpPr>
      </xdr:nvSpPr>
      <xdr:spPr bwMode="auto">
        <a:xfrm>
          <a:off x="11115675" y="5800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16" name="Text Box 3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 txBox="1">
          <a:spLocks noChangeArrowheads="1"/>
        </xdr:cNvSpPr>
      </xdr:nvSpPr>
      <xdr:spPr bwMode="auto">
        <a:xfrm>
          <a:off x="11506200" y="5800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17" name="Text Box 3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 txBox="1">
          <a:spLocks noChangeArrowheads="1"/>
        </xdr:cNvSpPr>
      </xdr:nvSpPr>
      <xdr:spPr bwMode="auto">
        <a:xfrm>
          <a:off x="11877675" y="5800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18" name="Text Box 3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 txBox="1">
          <a:spLocks noChangeArrowheads="1"/>
        </xdr:cNvSpPr>
      </xdr:nvSpPr>
      <xdr:spPr bwMode="auto">
        <a:xfrm>
          <a:off x="12258675" y="5800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19" name="Text Box 3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 txBox="1">
          <a:spLocks noChangeArrowheads="1"/>
        </xdr:cNvSpPr>
      </xdr:nvSpPr>
      <xdr:spPr bwMode="auto">
        <a:xfrm>
          <a:off x="12639675" y="5800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0</xdr:col>
      <xdr:colOff>57150</xdr:colOff>
      <xdr:row>38</xdr:row>
      <xdr:rowOff>0</xdr:rowOff>
    </xdr:from>
    <xdr:to>
      <xdr:col>0</xdr:col>
      <xdr:colOff>323850</xdr:colOff>
      <xdr:row>38</xdr:row>
      <xdr:rowOff>0</xdr:rowOff>
    </xdr:to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 txBox="1">
          <a:spLocks noChangeArrowheads="1"/>
        </xdr:cNvSpPr>
      </xdr:nvSpPr>
      <xdr:spPr bwMode="auto">
        <a:xfrm>
          <a:off x="57150" y="53054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38</xdr:row>
      <xdr:rowOff>0</xdr:rowOff>
    </xdr:from>
    <xdr:to>
      <xdr:col>1</xdr:col>
      <xdr:colOff>1514475</xdr:colOff>
      <xdr:row>38</xdr:row>
      <xdr:rowOff>0</xdr:rowOff>
    </xdr:to>
    <xdr:sp macro="" textlink="">
      <xdr:nvSpPr>
        <xdr:cNvPr id="21" name="Text Box 4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 txBox="1">
          <a:spLocks noChangeArrowheads="1"/>
        </xdr:cNvSpPr>
      </xdr:nvSpPr>
      <xdr:spPr bwMode="auto">
        <a:xfrm>
          <a:off x="1809750" y="53054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1</xdr:col>
      <xdr:colOff>1362075</xdr:colOff>
      <xdr:row>35</xdr:row>
      <xdr:rowOff>0</xdr:rowOff>
    </xdr:from>
    <xdr:to>
      <xdr:col>1</xdr:col>
      <xdr:colOff>1514475</xdr:colOff>
      <xdr:row>35</xdr:row>
      <xdr:rowOff>0</xdr:rowOff>
    </xdr:to>
    <xdr:sp macro="" textlink="">
      <xdr:nvSpPr>
        <xdr:cNvPr id="22" name="Text Box 6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 txBox="1">
          <a:spLocks noChangeArrowheads="1"/>
        </xdr:cNvSpPr>
      </xdr:nvSpPr>
      <xdr:spPr bwMode="auto">
        <a:xfrm>
          <a:off x="1809750" y="53054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38</xdr:row>
      <xdr:rowOff>0</xdr:rowOff>
    </xdr:from>
    <xdr:to>
      <xdr:col>3</xdr:col>
      <xdr:colOff>504825</xdr:colOff>
      <xdr:row>38</xdr:row>
      <xdr:rowOff>0</xdr:rowOff>
    </xdr:to>
    <xdr:sp macro="" textlink="">
      <xdr:nvSpPr>
        <xdr:cNvPr id="23" name="Text Box 7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 txBox="1">
          <a:spLocks noChangeArrowheads="1"/>
        </xdr:cNvSpPr>
      </xdr:nvSpPr>
      <xdr:spPr bwMode="auto">
        <a:xfrm>
          <a:off x="3533775" y="5305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 txBox="1">
          <a:spLocks noChangeArrowheads="1"/>
        </xdr:cNvSpPr>
      </xdr:nvSpPr>
      <xdr:spPr bwMode="auto">
        <a:xfrm>
          <a:off x="4295775" y="53054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3</xdr:col>
      <xdr:colOff>57150</xdr:colOff>
      <xdr:row>38</xdr:row>
      <xdr:rowOff>0</xdr:rowOff>
    </xdr:from>
    <xdr:to>
      <xdr:col>3</xdr:col>
      <xdr:colOff>504825</xdr:colOff>
      <xdr:row>38</xdr:row>
      <xdr:rowOff>0</xdr:rowOff>
    </xdr:to>
    <xdr:sp macro="" textlink="">
      <xdr:nvSpPr>
        <xdr:cNvPr id="25" name="Text Box 11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 txBox="1">
          <a:spLocks noChangeArrowheads="1"/>
        </xdr:cNvSpPr>
      </xdr:nvSpPr>
      <xdr:spPr bwMode="auto">
        <a:xfrm>
          <a:off x="3533775" y="53054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26" name="Text Box 12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 txBox="1">
          <a:spLocks noChangeArrowheads="1"/>
        </xdr:cNvSpPr>
      </xdr:nvSpPr>
      <xdr:spPr bwMode="auto">
        <a:xfrm>
          <a:off x="4295775" y="53054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27" name="Text Box 13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 txBox="1">
          <a:spLocks noChangeArrowheads="1"/>
        </xdr:cNvSpPr>
      </xdr:nvSpPr>
      <xdr:spPr bwMode="auto">
        <a:xfrm>
          <a:off x="4295775" y="53054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28" name="Text Box 7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 txBox="1">
          <a:spLocks noChangeArrowheads="1"/>
        </xdr:cNvSpPr>
      </xdr:nvSpPr>
      <xdr:spPr bwMode="auto">
        <a:xfrm>
          <a:off x="4295775" y="53054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29" name="Text Box 11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 txBox="1">
          <a:spLocks noChangeArrowheads="1"/>
        </xdr:cNvSpPr>
      </xdr:nvSpPr>
      <xdr:spPr bwMode="auto">
        <a:xfrm>
          <a:off x="4295775" y="53054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 txBox="1">
          <a:spLocks noChangeArrowheads="1"/>
        </xdr:cNvSpPr>
      </xdr:nvSpPr>
      <xdr:spPr bwMode="auto">
        <a:xfrm>
          <a:off x="57150" y="58007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 txBox="1">
          <a:spLocks noChangeArrowheads="1"/>
        </xdr:cNvSpPr>
      </xdr:nvSpPr>
      <xdr:spPr bwMode="auto">
        <a:xfrm>
          <a:off x="57150" y="58007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504825</xdr:colOff>
      <xdr:row>41</xdr:row>
      <xdr:rowOff>0</xdr:rowOff>
    </xdr:to>
    <xdr:sp macro="" textlink="">
      <xdr:nvSpPr>
        <xdr:cNvPr id="32" name="Text Box 7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 txBox="1">
          <a:spLocks noChangeArrowheads="1"/>
        </xdr:cNvSpPr>
      </xdr:nvSpPr>
      <xdr:spPr bwMode="auto">
        <a:xfrm>
          <a:off x="57150" y="58007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41</xdr:row>
      <xdr:rowOff>0</xdr:rowOff>
    </xdr:from>
    <xdr:to>
      <xdr:col>1</xdr:col>
      <xdr:colOff>1809750</xdr:colOff>
      <xdr:row>41</xdr:row>
      <xdr:rowOff>0</xdr:rowOff>
    </xdr:to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 txBox="1">
          <a:spLocks noChangeArrowheads="1"/>
        </xdr:cNvSpPr>
      </xdr:nvSpPr>
      <xdr:spPr bwMode="auto">
        <a:xfrm>
          <a:off x="1809750" y="5800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34" name="Text Box 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 txBox="1">
          <a:spLocks noChangeArrowheads="1"/>
        </xdr:cNvSpPr>
      </xdr:nvSpPr>
      <xdr:spPr bwMode="auto">
        <a:xfrm>
          <a:off x="57150" y="58007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504825</xdr:colOff>
      <xdr:row>41</xdr:row>
      <xdr:rowOff>0</xdr:rowOff>
    </xdr:to>
    <xdr:sp macro="" textlink="">
      <xdr:nvSpPr>
        <xdr:cNvPr id="35" name="Text Box 7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 txBox="1">
          <a:spLocks noChangeArrowheads="1"/>
        </xdr:cNvSpPr>
      </xdr:nvSpPr>
      <xdr:spPr bwMode="auto">
        <a:xfrm>
          <a:off x="57150" y="58007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41</xdr:row>
      <xdr:rowOff>0</xdr:rowOff>
    </xdr:from>
    <xdr:to>
      <xdr:col>1</xdr:col>
      <xdr:colOff>1809750</xdr:colOff>
      <xdr:row>41</xdr:row>
      <xdr:rowOff>0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 txBox="1">
          <a:spLocks noChangeArrowheads="1"/>
        </xdr:cNvSpPr>
      </xdr:nvSpPr>
      <xdr:spPr bwMode="auto">
        <a:xfrm>
          <a:off x="1809750" y="5800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37" name="Text Box 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 txBox="1">
          <a:spLocks noChangeArrowheads="1"/>
        </xdr:cNvSpPr>
      </xdr:nvSpPr>
      <xdr:spPr bwMode="auto">
        <a:xfrm>
          <a:off x="57150" y="58007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3</xdr:col>
      <xdr:colOff>57150</xdr:colOff>
      <xdr:row>41</xdr:row>
      <xdr:rowOff>0</xdr:rowOff>
    </xdr:from>
    <xdr:to>
      <xdr:col>3</xdr:col>
      <xdr:colOff>504825</xdr:colOff>
      <xdr:row>41</xdr:row>
      <xdr:rowOff>0</xdr:rowOff>
    </xdr:to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 txBox="1">
          <a:spLocks noChangeArrowheads="1"/>
        </xdr:cNvSpPr>
      </xdr:nvSpPr>
      <xdr:spPr bwMode="auto">
        <a:xfrm>
          <a:off x="3533775" y="5800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38</xdr:row>
      <xdr:rowOff>0</xdr:rowOff>
    </xdr:from>
    <xdr:to>
      <xdr:col>0</xdr:col>
      <xdr:colOff>323850</xdr:colOff>
      <xdr:row>38</xdr:row>
      <xdr:rowOff>0</xdr:rowOff>
    </xdr:to>
    <xdr:sp macro="" textlink="">
      <xdr:nvSpPr>
        <xdr:cNvPr id="39" name="Text Box 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 txBox="1">
          <a:spLocks noChangeArrowheads="1"/>
        </xdr:cNvSpPr>
      </xdr:nvSpPr>
      <xdr:spPr bwMode="auto">
        <a:xfrm>
          <a:off x="57150" y="53054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 txBox="1">
          <a:spLocks noChangeArrowheads="1"/>
        </xdr:cNvSpPr>
      </xdr:nvSpPr>
      <xdr:spPr bwMode="auto">
        <a:xfrm>
          <a:off x="57150" y="58007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 txBox="1">
          <a:spLocks noChangeArrowheads="1"/>
        </xdr:cNvSpPr>
      </xdr:nvSpPr>
      <xdr:spPr bwMode="auto">
        <a:xfrm>
          <a:off x="57150" y="58007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 txBox="1">
          <a:spLocks noChangeArrowheads="1"/>
        </xdr:cNvSpPr>
      </xdr:nvSpPr>
      <xdr:spPr bwMode="auto">
        <a:xfrm>
          <a:off x="57150" y="58007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43" name="Text Box 8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 txBox="1">
          <a:spLocks noChangeArrowheads="1"/>
        </xdr:cNvSpPr>
      </xdr:nvSpPr>
      <xdr:spPr bwMode="auto">
        <a:xfrm>
          <a:off x="4295775" y="53054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44" name="Text Box 12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 txBox="1">
          <a:spLocks noChangeArrowheads="1"/>
        </xdr:cNvSpPr>
      </xdr:nvSpPr>
      <xdr:spPr bwMode="auto">
        <a:xfrm>
          <a:off x="4295775" y="53054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45" name="Text Box 13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 txBox="1">
          <a:spLocks noChangeArrowheads="1"/>
        </xdr:cNvSpPr>
      </xdr:nvSpPr>
      <xdr:spPr bwMode="auto">
        <a:xfrm>
          <a:off x="4295775" y="53054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46" name="Text Box 7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 txBox="1">
          <a:spLocks noChangeArrowheads="1"/>
        </xdr:cNvSpPr>
      </xdr:nvSpPr>
      <xdr:spPr bwMode="auto">
        <a:xfrm>
          <a:off x="4295775" y="53054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 txBox="1">
          <a:spLocks noChangeArrowheads="1"/>
        </xdr:cNvSpPr>
      </xdr:nvSpPr>
      <xdr:spPr bwMode="auto">
        <a:xfrm>
          <a:off x="4295775" y="53054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48" name="Text Box 14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 txBox="1">
          <a:spLocks noChangeArrowheads="1"/>
        </xdr:cNvSpPr>
      </xdr:nvSpPr>
      <xdr:spPr bwMode="auto">
        <a:xfrm>
          <a:off x="5019675" y="5800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49" name="Text Box 24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 txBox="1">
          <a:spLocks noChangeArrowheads="1"/>
        </xdr:cNvSpPr>
      </xdr:nvSpPr>
      <xdr:spPr bwMode="auto">
        <a:xfrm>
          <a:off x="6924675" y="5800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41</xdr:row>
      <xdr:rowOff>0</xdr:rowOff>
    </xdr:from>
    <xdr:to>
      <xdr:col>13</xdr:col>
      <xdr:colOff>19050</xdr:colOff>
      <xdr:row>41</xdr:row>
      <xdr:rowOff>0</xdr:rowOff>
    </xdr:to>
    <xdr:sp macro="" textlink="">
      <xdr:nvSpPr>
        <xdr:cNvPr id="50" name="Text Box 25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 txBox="1">
          <a:spLocks noChangeArrowheads="1"/>
        </xdr:cNvSpPr>
      </xdr:nvSpPr>
      <xdr:spPr bwMode="auto">
        <a:xfrm>
          <a:off x="7305675" y="5800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41</xdr:row>
      <xdr:rowOff>0</xdr:rowOff>
    </xdr:from>
    <xdr:to>
      <xdr:col>14</xdr:col>
      <xdr:colOff>19050</xdr:colOff>
      <xdr:row>41</xdr:row>
      <xdr:rowOff>0</xdr:rowOff>
    </xdr:to>
    <xdr:sp macro="" textlink="">
      <xdr:nvSpPr>
        <xdr:cNvPr id="51" name="Text Box 26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 txBox="1">
          <a:spLocks noChangeArrowheads="1"/>
        </xdr:cNvSpPr>
      </xdr:nvSpPr>
      <xdr:spPr bwMode="auto">
        <a:xfrm>
          <a:off x="7686675" y="5800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52" name="Text Box 27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 txBox="1">
          <a:spLocks noChangeArrowheads="1"/>
        </xdr:cNvSpPr>
      </xdr:nvSpPr>
      <xdr:spPr bwMode="auto">
        <a:xfrm>
          <a:off x="8067675" y="5800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53" name="Text Box 28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 txBox="1">
          <a:spLocks noChangeArrowheads="1"/>
        </xdr:cNvSpPr>
      </xdr:nvSpPr>
      <xdr:spPr bwMode="auto">
        <a:xfrm>
          <a:off x="8458200" y="5800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54" name="Text Box 29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 txBox="1">
          <a:spLocks noChangeArrowheads="1"/>
        </xdr:cNvSpPr>
      </xdr:nvSpPr>
      <xdr:spPr bwMode="auto">
        <a:xfrm>
          <a:off x="8829675" y="5800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55" name="Text Box 3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 txBox="1">
          <a:spLocks noChangeArrowheads="1"/>
        </xdr:cNvSpPr>
      </xdr:nvSpPr>
      <xdr:spPr bwMode="auto">
        <a:xfrm>
          <a:off x="10734675" y="5800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56" name="Text Box 3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 txBox="1">
          <a:spLocks noChangeArrowheads="1"/>
        </xdr:cNvSpPr>
      </xdr:nvSpPr>
      <xdr:spPr bwMode="auto">
        <a:xfrm>
          <a:off x="11115675" y="5800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57" name="Text Box 3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 txBox="1">
          <a:spLocks noChangeArrowheads="1"/>
        </xdr:cNvSpPr>
      </xdr:nvSpPr>
      <xdr:spPr bwMode="auto">
        <a:xfrm>
          <a:off x="11506200" y="5800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58" name="Text Box 3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 txBox="1">
          <a:spLocks noChangeArrowheads="1"/>
        </xdr:cNvSpPr>
      </xdr:nvSpPr>
      <xdr:spPr bwMode="auto">
        <a:xfrm>
          <a:off x="11877675" y="5800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59" name="Text Box 3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 txBox="1">
          <a:spLocks noChangeArrowheads="1"/>
        </xdr:cNvSpPr>
      </xdr:nvSpPr>
      <xdr:spPr bwMode="auto">
        <a:xfrm>
          <a:off x="12258675" y="5800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60" name="Text Box 3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 txBox="1">
          <a:spLocks noChangeArrowheads="1"/>
        </xdr:cNvSpPr>
      </xdr:nvSpPr>
      <xdr:spPr bwMode="auto">
        <a:xfrm>
          <a:off x="12639675" y="5800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1" name="Text Box 8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 txBox="1">
          <a:spLocks noChangeArrowheads="1"/>
        </xdr:cNvSpPr>
      </xdr:nvSpPr>
      <xdr:spPr bwMode="auto">
        <a:xfrm>
          <a:off x="4295775" y="53054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2" name="Text Box 12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 txBox="1">
          <a:spLocks noChangeArrowheads="1"/>
        </xdr:cNvSpPr>
      </xdr:nvSpPr>
      <xdr:spPr bwMode="auto">
        <a:xfrm>
          <a:off x="4295775" y="53054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3" name="Text Box 13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 txBox="1">
          <a:spLocks noChangeArrowheads="1"/>
        </xdr:cNvSpPr>
      </xdr:nvSpPr>
      <xdr:spPr bwMode="auto">
        <a:xfrm>
          <a:off x="4295775" y="53054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4" name="Text Box 7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 txBox="1">
          <a:spLocks noChangeArrowheads="1"/>
        </xdr:cNvSpPr>
      </xdr:nvSpPr>
      <xdr:spPr bwMode="auto">
        <a:xfrm>
          <a:off x="4295775" y="53054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5" name="Text Box 11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 txBox="1">
          <a:spLocks noChangeArrowheads="1"/>
        </xdr:cNvSpPr>
      </xdr:nvSpPr>
      <xdr:spPr bwMode="auto">
        <a:xfrm>
          <a:off x="4295775" y="53054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 txBox="1">
          <a:spLocks noChangeArrowheads="1"/>
        </xdr:cNvSpPr>
      </xdr:nvSpPr>
      <xdr:spPr bwMode="auto">
        <a:xfrm>
          <a:off x="4295775" y="53054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7" name="Text Box 12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 txBox="1">
          <a:spLocks noChangeArrowheads="1"/>
        </xdr:cNvSpPr>
      </xdr:nvSpPr>
      <xdr:spPr bwMode="auto">
        <a:xfrm>
          <a:off x="4295775" y="53054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68" name="Text Box 14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 txBox="1">
          <a:spLocks noChangeArrowheads="1"/>
        </xdr:cNvSpPr>
      </xdr:nvSpPr>
      <xdr:spPr bwMode="auto">
        <a:xfrm>
          <a:off x="5019675" y="5800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 txBox="1">
          <a:spLocks noChangeArrowheads="1"/>
        </xdr:cNvSpPr>
      </xdr:nvSpPr>
      <xdr:spPr bwMode="auto">
        <a:xfrm>
          <a:off x="6924675" y="5800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41</xdr:row>
      <xdr:rowOff>0</xdr:rowOff>
    </xdr:from>
    <xdr:to>
      <xdr:col>13</xdr:col>
      <xdr:colOff>19050</xdr:colOff>
      <xdr:row>41</xdr:row>
      <xdr:rowOff>0</xdr:rowOff>
    </xdr:to>
    <xdr:sp macro="" textlink="">
      <xdr:nvSpPr>
        <xdr:cNvPr id="70" name="Text Box 25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 txBox="1">
          <a:spLocks noChangeArrowheads="1"/>
        </xdr:cNvSpPr>
      </xdr:nvSpPr>
      <xdr:spPr bwMode="auto">
        <a:xfrm>
          <a:off x="7305675" y="5800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41</xdr:row>
      <xdr:rowOff>0</xdr:rowOff>
    </xdr:from>
    <xdr:to>
      <xdr:col>14</xdr:col>
      <xdr:colOff>19050</xdr:colOff>
      <xdr:row>41</xdr:row>
      <xdr:rowOff>0</xdr:rowOff>
    </xdr:to>
    <xdr:sp macro="" textlink="">
      <xdr:nvSpPr>
        <xdr:cNvPr id="71" name="Text Box 26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 txBox="1">
          <a:spLocks noChangeArrowheads="1"/>
        </xdr:cNvSpPr>
      </xdr:nvSpPr>
      <xdr:spPr bwMode="auto">
        <a:xfrm>
          <a:off x="7686675" y="5800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72" name="Text Box 27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 txBox="1">
          <a:spLocks noChangeArrowheads="1"/>
        </xdr:cNvSpPr>
      </xdr:nvSpPr>
      <xdr:spPr bwMode="auto">
        <a:xfrm>
          <a:off x="8067675" y="5800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73" name="Text Box 28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 txBox="1">
          <a:spLocks noChangeArrowheads="1"/>
        </xdr:cNvSpPr>
      </xdr:nvSpPr>
      <xdr:spPr bwMode="auto">
        <a:xfrm>
          <a:off x="8458200" y="5800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74" name="Text Box 29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 txBox="1">
          <a:spLocks noChangeArrowheads="1"/>
        </xdr:cNvSpPr>
      </xdr:nvSpPr>
      <xdr:spPr bwMode="auto">
        <a:xfrm>
          <a:off x="8829675" y="5800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75" name="Text Box 34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 txBox="1">
          <a:spLocks noChangeArrowheads="1"/>
        </xdr:cNvSpPr>
      </xdr:nvSpPr>
      <xdr:spPr bwMode="auto">
        <a:xfrm>
          <a:off x="10734675" y="5800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76" name="Text Box 35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 txBox="1">
          <a:spLocks noChangeArrowheads="1"/>
        </xdr:cNvSpPr>
      </xdr:nvSpPr>
      <xdr:spPr bwMode="auto">
        <a:xfrm>
          <a:off x="11115675" y="5800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77" name="Text Box 36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 txBox="1">
          <a:spLocks noChangeArrowheads="1"/>
        </xdr:cNvSpPr>
      </xdr:nvSpPr>
      <xdr:spPr bwMode="auto">
        <a:xfrm>
          <a:off x="11506200" y="5800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78" name="Text Box 37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 txBox="1">
          <a:spLocks noChangeArrowheads="1"/>
        </xdr:cNvSpPr>
      </xdr:nvSpPr>
      <xdr:spPr bwMode="auto">
        <a:xfrm>
          <a:off x="11877675" y="5800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79" name="Text Box 38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 txBox="1">
          <a:spLocks noChangeArrowheads="1"/>
        </xdr:cNvSpPr>
      </xdr:nvSpPr>
      <xdr:spPr bwMode="auto">
        <a:xfrm>
          <a:off x="12258675" y="5800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80" name="Text Box 39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 txBox="1">
          <a:spLocks noChangeArrowheads="1"/>
        </xdr:cNvSpPr>
      </xdr:nvSpPr>
      <xdr:spPr bwMode="auto">
        <a:xfrm>
          <a:off x="12639675" y="5800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41</xdr:row>
      <xdr:rowOff>0</xdr:rowOff>
    </xdr:from>
    <xdr:to>
      <xdr:col>6</xdr:col>
      <xdr:colOff>28575</xdr:colOff>
      <xdr:row>41</xdr:row>
      <xdr:rowOff>0</xdr:rowOff>
    </xdr:to>
    <xdr:sp macro="" textlink="">
      <xdr:nvSpPr>
        <xdr:cNvPr id="81" name="Text Box 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 txBox="1">
          <a:spLocks noChangeArrowheads="1"/>
        </xdr:cNvSpPr>
      </xdr:nvSpPr>
      <xdr:spPr bwMode="auto">
        <a:xfrm>
          <a:off x="4686300" y="58007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82" name="Text Box 14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 txBox="1">
          <a:spLocks noChangeArrowheads="1"/>
        </xdr:cNvSpPr>
      </xdr:nvSpPr>
      <xdr:spPr bwMode="auto">
        <a:xfrm>
          <a:off x="5019675" y="5800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83" name="Text Box 24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 txBox="1">
          <a:spLocks noChangeArrowheads="1"/>
        </xdr:cNvSpPr>
      </xdr:nvSpPr>
      <xdr:spPr bwMode="auto">
        <a:xfrm>
          <a:off x="6924675" y="5800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41</xdr:row>
      <xdr:rowOff>0</xdr:rowOff>
    </xdr:from>
    <xdr:to>
      <xdr:col>13</xdr:col>
      <xdr:colOff>19050</xdr:colOff>
      <xdr:row>41</xdr:row>
      <xdr:rowOff>0</xdr:rowOff>
    </xdr:to>
    <xdr:sp macro="" textlink="">
      <xdr:nvSpPr>
        <xdr:cNvPr id="84" name="Text Box 25">
          <a:extLst>
            <a:ext uri="{FF2B5EF4-FFF2-40B4-BE49-F238E27FC236}">
              <a16:creationId xmlns:a16="http://schemas.microsoft.com/office/drawing/2014/main" id="{00000000-0008-0000-0B00-000054000000}"/>
            </a:ext>
          </a:extLst>
        </xdr:cNvPr>
        <xdr:cNvSpPr txBox="1">
          <a:spLocks noChangeArrowheads="1"/>
        </xdr:cNvSpPr>
      </xdr:nvSpPr>
      <xdr:spPr bwMode="auto">
        <a:xfrm>
          <a:off x="7305675" y="5800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41</xdr:row>
      <xdr:rowOff>0</xdr:rowOff>
    </xdr:from>
    <xdr:to>
      <xdr:col>14</xdr:col>
      <xdr:colOff>19050</xdr:colOff>
      <xdr:row>41</xdr:row>
      <xdr:rowOff>0</xdr:rowOff>
    </xdr:to>
    <xdr:sp macro="" textlink="">
      <xdr:nvSpPr>
        <xdr:cNvPr id="85" name="Text Box 26">
          <a:extLst>
            <a:ext uri="{FF2B5EF4-FFF2-40B4-BE49-F238E27FC236}">
              <a16:creationId xmlns:a16="http://schemas.microsoft.com/office/drawing/2014/main" id="{00000000-0008-0000-0B00-000055000000}"/>
            </a:ext>
          </a:extLst>
        </xdr:cNvPr>
        <xdr:cNvSpPr txBox="1">
          <a:spLocks noChangeArrowheads="1"/>
        </xdr:cNvSpPr>
      </xdr:nvSpPr>
      <xdr:spPr bwMode="auto">
        <a:xfrm>
          <a:off x="7686675" y="5800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86" name="Text Box 27">
          <a:extLst>
            <a:ext uri="{FF2B5EF4-FFF2-40B4-BE49-F238E27FC236}">
              <a16:creationId xmlns:a16="http://schemas.microsoft.com/office/drawing/2014/main" id="{00000000-0008-0000-0B00-000056000000}"/>
            </a:ext>
          </a:extLst>
        </xdr:cNvPr>
        <xdr:cNvSpPr txBox="1">
          <a:spLocks noChangeArrowheads="1"/>
        </xdr:cNvSpPr>
      </xdr:nvSpPr>
      <xdr:spPr bwMode="auto">
        <a:xfrm>
          <a:off x="8067675" y="5800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87" name="Text Box 28">
          <a:extLst>
            <a:ext uri="{FF2B5EF4-FFF2-40B4-BE49-F238E27FC236}">
              <a16:creationId xmlns:a16="http://schemas.microsoft.com/office/drawing/2014/main" id="{00000000-0008-0000-0B00-000057000000}"/>
            </a:ext>
          </a:extLst>
        </xdr:cNvPr>
        <xdr:cNvSpPr txBox="1">
          <a:spLocks noChangeArrowheads="1"/>
        </xdr:cNvSpPr>
      </xdr:nvSpPr>
      <xdr:spPr bwMode="auto">
        <a:xfrm>
          <a:off x="8458200" y="5800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88" name="Text Box 29">
          <a:extLst>
            <a:ext uri="{FF2B5EF4-FFF2-40B4-BE49-F238E27FC236}">
              <a16:creationId xmlns:a16="http://schemas.microsoft.com/office/drawing/2014/main" id="{00000000-0008-0000-0B00-000058000000}"/>
            </a:ext>
          </a:extLst>
        </xdr:cNvPr>
        <xdr:cNvSpPr txBox="1">
          <a:spLocks noChangeArrowheads="1"/>
        </xdr:cNvSpPr>
      </xdr:nvSpPr>
      <xdr:spPr bwMode="auto">
        <a:xfrm>
          <a:off x="8829675" y="5800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00000000-0008-0000-0B00-000059000000}"/>
            </a:ext>
          </a:extLst>
        </xdr:cNvPr>
        <xdr:cNvSpPr txBox="1">
          <a:spLocks noChangeArrowheads="1"/>
        </xdr:cNvSpPr>
      </xdr:nvSpPr>
      <xdr:spPr bwMode="auto">
        <a:xfrm>
          <a:off x="10734675" y="5800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90" name="Text Box 35">
          <a:extLst>
            <a:ext uri="{FF2B5EF4-FFF2-40B4-BE49-F238E27FC236}">
              <a16:creationId xmlns:a16="http://schemas.microsoft.com/office/drawing/2014/main" id="{00000000-0008-0000-0B00-00005A000000}"/>
            </a:ext>
          </a:extLst>
        </xdr:cNvPr>
        <xdr:cNvSpPr txBox="1">
          <a:spLocks noChangeArrowheads="1"/>
        </xdr:cNvSpPr>
      </xdr:nvSpPr>
      <xdr:spPr bwMode="auto">
        <a:xfrm>
          <a:off x="11115675" y="5800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91" name="Text Box 36">
          <a:extLst>
            <a:ext uri="{FF2B5EF4-FFF2-40B4-BE49-F238E27FC236}">
              <a16:creationId xmlns:a16="http://schemas.microsoft.com/office/drawing/2014/main" id="{00000000-0008-0000-0B00-00005B000000}"/>
            </a:ext>
          </a:extLst>
        </xdr:cNvPr>
        <xdr:cNvSpPr txBox="1">
          <a:spLocks noChangeArrowheads="1"/>
        </xdr:cNvSpPr>
      </xdr:nvSpPr>
      <xdr:spPr bwMode="auto">
        <a:xfrm>
          <a:off x="11506200" y="5800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92" name="Text Box 37">
          <a:extLst>
            <a:ext uri="{FF2B5EF4-FFF2-40B4-BE49-F238E27FC236}">
              <a16:creationId xmlns:a16="http://schemas.microsoft.com/office/drawing/2014/main" id="{00000000-0008-0000-0B00-00005C000000}"/>
            </a:ext>
          </a:extLst>
        </xdr:cNvPr>
        <xdr:cNvSpPr txBox="1">
          <a:spLocks noChangeArrowheads="1"/>
        </xdr:cNvSpPr>
      </xdr:nvSpPr>
      <xdr:spPr bwMode="auto">
        <a:xfrm>
          <a:off x="11877675" y="5800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93" name="Text Box 38">
          <a:extLst>
            <a:ext uri="{FF2B5EF4-FFF2-40B4-BE49-F238E27FC236}">
              <a16:creationId xmlns:a16="http://schemas.microsoft.com/office/drawing/2014/main" id="{00000000-0008-0000-0B00-00005D000000}"/>
            </a:ext>
          </a:extLst>
        </xdr:cNvPr>
        <xdr:cNvSpPr txBox="1">
          <a:spLocks noChangeArrowheads="1"/>
        </xdr:cNvSpPr>
      </xdr:nvSpPr>
      <xdr:spPr bwMode="auto">
        <a:xfrm>
          <a:off x="12258675" y="5800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94" name="Text Box 39">
          <a:extLst>
            <a:ext uri="{FF2B5EF4-FFF2-40B4-BE49-F238E27FC236}">
              <a16:creationId xmlns:a16="http://schemas.microsoft.com/office/drawing/2014/main" id="{00000000-0008-0000-0B00-00005E000000}"/>
            </a:ext>
          </a:extLst>
        </xdr:cNvPr>
        <xdr:cNvSpPr txBox="1">
          <a:spLocks noChangeArrowheads="1"/>
        </xdr:cNvSpPr>
      </xdr:nvSpPr>
      <xdr:spPr bwMode="auto">
        <a:xfrm>
          <a:off x="12639675" y="5800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41</xdr:row>
      <xdr:rowOff>0</xdr:rowOff>
    </xdr:from>
    <xdr:to>
      <xdr:col>6</xdr:col>
      <xdr:colOff>28575</xdr:colOff>
      <xdr:row>41</xdr:row>
      <xdr:rowOff>0</xdr:rowOff>
    </xdr:to>
    <xdr:sp macro="" textlink="">
      <xdr:nvSpPr>
        <xdr:cNvPr id="95" name="Text Box 13">
          <a:extLst>
            <a:ext uri="{FF2B5EF4-FFF2-40B4-BE49-F238E27FC236}">
              <a16:creationId xmlns:a16="http://schemas.microsoft.com/office/drawing/2014/main" id="{00000000-0008-0000-0B00-00005F000000}"/>
            </a:ext>
          </a:extLst>
        </xdr:cNvPr>
        <xdr:cNvSpPr txBox="1">
          <a:spLocks noChangeArrowheads="1"/>
        </xdr:cNvSpPr>
      </xdr:nvSpPr>
      <xdr:spPr bwMode="auto">
        <a:xfrm>
          <a:off x="4686300" y="58007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96" name="Text Box 14">
          <a:extLst>
            <a:ext uri="{FF2B5EF4-FFF2-40B4-BE49-F238E27FC236}">
              <a16:creationId xmlns:a16="http://schemas.microsoft.com/office/drawing/2014/main" id="{00000000-0008-0000-0B00-000060000000}"/>
            </a:ext>
          </a:extLst>
        </xdr:cNvPr>
        <xdr:cNvSpPr txBox="1">
          <a:spLocks noChangeArrowheads="1"/>
        </xdr:cNvSpPr>
      </xdr:nvSpPr>
      <xdr:spPr bwMode="auto">
        <a:xfrm>
          <a:off x="5019675" y="5800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97" name="Text Box 24">
          <a:extLst>
            <a:ext uri="{FF2B5EF4-FFF2-40B4-BE49-F238E27FC236}">
              <a16:creationId xmlns:a16="http://schemas.microsoft.com/office/drawing/2014/main" id="{00000000-0008-0000-0B00-000061000000}"/>
            </a:ext>
          </a:extLst>
        </xdr:cNvPr>
        <xdr:cNvSpPr txBox="1">
          <a:spLocks noChangeArrowheads="1"/>
        </xdr:cNvSpPr>
      </xdr:nvSpPr>
      <xdr:spPr bwMode="auto">
        <a:xfrm>
          <a:off x="6924675" y="5800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41</xdr:row>
      <xdr:rowOff>0</xdr:rowOff>
    </xdr:from>
    <xdr:to>
      <xdr:col>13</xdr:col>
      <xdr:colOff>19050</xdr:colOff>
      <xdr:row>41</xdr:row>
      <xdr:rowOff>0</xdr:rowOff>
    </xdr:to>
    <xdr:sp macro="" textlink="">
      <xdr:nvSpPr>
        <xdr:cNvPr id="98" name="Text Box 25">
          <a:extLst>
            <a:ext uri="{FF2B5EF4-FFF2-40B4-BE49-F238E27FC236}">
              <a16:creationId xmlns:a16="http://schemas.microsoft.com/office/drawing/2014/main" id="{00000000-0008-0000-0B00-000062000000}"/>
            </a:ext>
          </a:extLst>
        </xdr:cNvPr>
        <xdr:cNvSpPr txBox="1">
          <a:spLocks noChangeArrowheads="1"/>
        </xdr:cNvSpPr>
      </xdr:nvSpPr>
      <xdr:spPr bwMode="auto">
        <a:xfrm>
          <a:off x="7305675" y="5800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41</xdr:row>
      <xdr:rowOff>0</xdr:rowOff>
    </xdr:from>
    <xdr:to>
      <xdr:col>14</xdr:col>
      <xdr:colOff>19050</xdr:colOff>
      <xdr:row>41</xdr:row>
      <xdr:rowOff>0</xdr:rowOff>
    </xdr:to>
    <xdr:sp macro="" textlink="">
      <xdr:nvSpPr>
        <xdr:cNvPr id="99" name="Text Box 26">
          <a:extLst>
            <a:ext uri="{FF2B5EF4-FFF2-40B4-BE49-F238E27FC236}">
              <a16:creationId xmlns:a16="http://schemas.microsoft.com/office/drawing/2014/main" id="{00000000-0008-0000-0B00-000063000000}"/>
            </a:ext>
          </a:extLst>
        </xdr:cNvPr>
        <xdr:cNvSpPr txBox="1">
          <a:spLocks noChangeArrowheads="1"/>
        </xdr:cNvSpPr>
      </xdr:nvSpPr>
      <xdr:spPr bwMode="auto">
        <a:xfrm>
          <a:off x="7686675" y="5800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100" name="Text Box 27">
          <a:extLst>
            <a:ext uri="{FF2B5EF4-FFF2-40B4-BE49-F238E27FC236}">
              <a16:creationId xmlns:a16="http://schemas.microsoft.com/office/drawing/2014/main" id="{00000000-0008-0000-0B00-000064000000}"/>
            </a:ext>
          </a:extLst>
        </xdr:cNvPr>
        <xdr:cNvSpPr txBox="1">
          <a:spLocks noChangeArrowheads="1"/>
        </xdr:cNvSpPr>
      </xdr:nvSpPr>
      <xdr:spPr bwMode="auto">
        <a:xfrm>
          <a:off x="8067675" y="5800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101" name="Text Box 28">
          <a:extLst>
            <a:ext uri="{FF2B5EF4-FFF2-40B4-BE49-F238E27FC236}">
              <a16:creationId xmlns:a16="http://schemas.microsoft.com/office/drawing/2014/main" id="{00000000-0008-0000-0B00-000065000000}"/>
            </a:ext>
          </a:extLst>
        </xdr:cNvPr>
        <xdr:cNvSpPr txBox="1">
          <a:spLocks noChangeArrowheads="1"/>
        </xdr:cNvSpPr>
      </xdr:nvSpPr>
      <xdr:spPr bwMode="auto">
        <a:xfrm>
          <a:off x="8458200" y="5800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102" name="Text Box 29">
          <a:extLst>
            <a:ext uri="{FF2B5EF4-FFF2-40B4-BE49-F238E27FC236}">
              <a16:creationId xmlns:a16="http://schemas.microsoft.com/office/drawing/2014/main" id="{00000000-0008-0000-0B00-000066000000}"/>
            </a:ext>
          </a:extLst>
        </xdr:cNvPr>
        <xdr:cNvSpPr txBox="1">
          <a:spLocks noChangeArrowheads="1"/>
        </xdr:cNvSpPr>
      </xdr:nvSpPr>
      <xdr:spPr bwMode="auto">
        <a:xfrm>
          <a:off x="8829675" y="5800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103" name="Text Box 34">
          <a:extLst>
            <a:ext uri="{FF2B5EF4-FFF2-40B4-BE49-F238E27FC236}">
              <a16:creationId xmlns:a16="http://schemas.microsoft.com/office/drawing/2014/main" id="{00000000-0008-0000-0B00-000067000000}"/>
            </a:ext>
          </a:extLst>
        </xdr:cNvPr>
        <xdr:cNvSpPr txBox="1">
          <a:spLocks noChangeArrowheads="1"/>
        </xdr:cNvSpPr>
      </xdr:nvSpPr>
      <xdr:spPr bwMode="auto">
        <a:xfrm>
          <a:off x="10734675" y="5800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104" name="Text Box 35">
          <a:extLst>
            <a:ext uri="{FF2B5EF4-FFF2-40B4-BE49-F238E27FC236}">
              <a16:creationId xmlns:a16="http://schemas.microsoft.com/office/drawing/2014/main" id="{00000000-0008-0000-0B00-000068000000}"/>
            </a:ext>
          </a:extLst>
        </xdr:cNvPr>
        <xdr:cNvSpPr txBox="1">
          <a:spLocks noChangeArrowheads="1"/>
        </xdr:cNvSpPr>
      </xdr:nvSpPr>
      <xdr:spPr bwMode="auto">
        <a:xfrm>
          <a:off x="11115675" y="5800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105" name="Text Box 36">
          <a:extLst>
            <a:ext uri="{FF2B5EF4-FFF2-40B4-BE49-F238E27FC236}">
              <a16:creationId xmlns:a16="http://schemas.microsoft.com/office/drawing/2014/main" id="{00000000-0008-0000-0B00-000069000000}"/>
            </a:ext>
          </a:extLst>
        </xdr:cNvPr>
        <xdr:cNvSpPr txBox="1">
          <a:spLocks noChangeArrowheads="1"/>
        </xdr:cNvSpPr>
      </xdr:nvSpPr>
      <xdr:spPr bwMode="auto">
        <a:xfrm>
          <a:off x="11506200" y="5800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106" name="Text Box 37">
          <a:extLst>
            <a:ext uri="{FF2B5EF4-FFF2-40B4-BE49-F238E27FC236}">
              <a16:creationId xmlns:a16="http://schemas.microsoft.com/office/drawing/2014/main" id="{00000000-0008-0000-0B00-00006A000000}"/>
            </a:ext>
          </a:extLst>
        </xdr:cNvPr>
        <xdr:cNvSpPr txBox="1">
          <a:spLocks noChangeArrowheads="1"/>
        </xdr:cNvSpPr>
      </xdr:nvSpPr>
      <xdr:spPr bwMode="auto">
        <a:xfrm>
          <a:off x="11877675" y="5800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107" name="Text Box 38">
          <a:extLst>
            <a:ext uri="{FF2B5EF4-FFF2-40B4-BE49-F238E27FC236}">
              <a16:creationId xmlns:a16="http://schemas.microsoft.com/office/drawing/2014/main" id="{00000000-0008-0000-0B00-00006B000000}"/>
            </a:ext>
          </a:extLst>
        </xdr:cNvPr>
        <xdr:cNvSpPr txBox="1">
          <a:spLocks noChangeArrowheads="1"/>
        </xdr:cNvSpPr>
      </xdr:nvSpPr>
      <xdr:spPr bwMode="auto">
        <a:xfrm>
          <a:off x="12258675" y="5800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108" name="Text Box 39">
          <a:extLst>
            <a:ext uri="{FF2B5EF4-FFF2-40B4-BE49-F238E27FC236}">
              <a16:creationId xmlns:a16="http://schemas.microsoft.com/office/drawing/2014/main" id="{00000000-0008-0000-0B00-00006C000000}"/>
            </a:ext>
          </a:extLst>
        </xdr:cNvPr>
        <xdr:cNvSpPr txBox="1">
          <a:spLocks noChangeArrowheads="1"/>
        </xdr:cNvSpPr>
      </xdr:nvSpPr>
      <xdr:spPr bwMode="auto">
        <a:xfrm>
          <a:off x="12639675" y="5800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00000000-0008-0000-0B00-00006D000000}"/>
            </a:ext>
          </a:extLst>
        </xdr:cNvPr>
        <xdr:cNvSpPr txBox="1">
          <a:spLocks noChangeArrowheads="1"/>
        </xdr:cNvSpPr>
      </xdr:nvSpPr>
      <xdr:spPr bwMode="auto">
        <a:xfrm>
          <a:off x="5019675" y="5800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00000000-0008-0000-0B00-00006E000000}"/>
            </a:ext>
          </a:extLst>
        </xdr:cNvPr>
        <xdr:cNvSpPr txBox="1">
          <a:spLocks noChangeArrowheads="1"/>
        </xdr:cNvSpPr>
      </xdr:nvSpPr>
      <xdr:spPr bwMode="auto">
        <a:xfrm>
          <a:off x="6924675" y="5800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41</xdr:row>
      <xdr:rowOff>0</xdr:rowOff>
    </xdr:from>
    <xdr:to>
      <xdr:col>13</xdr:col>
      <xdr:colOff>19050</xdr:colOff>
      <xdr:row>41</xdr:row>
      <xdr:rowOff>0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00000000-0008-0000-0B00-00006F000000}"/>
            </a:ext>
          </a:extLst>
        </xdr:cNvPr>
        <xdr:cNvSpPr txBox="1">
          <a:spLocks noChangeArrowheads="1"/>
        </xdr:cNvSpPr>
      </xdr:nvSpPr>
      <xdr:spPr bwMode="auto">
        <a:xfrm>
          <a:off x="7305675" y="5800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112" name="Text Box 27">
          <a:extLst>
            <a:ext uri="{FF2B5EF4-FFF2-40B4-BE49-F238E27FC236}">
              <a16:creationId xmlns:a16="http://schemas.microsoft.com/office/drawing/2014/main" id="{00000000-0008-0000-0B00-000070000000}"/>
            </a:ext>
          </a:extLst>
        </xdr:cNvPr>
        <xdr:cNvSpPr txBox="1">
          <a:spLocks noChangeArrowheads="1"/>
        </xdr:cNvSpPr>
      </xdr:nvSpPr>
      <xdr:spPr bwMode="auto">
        <a:xfrm>
          <a:off x="8067675" y="5800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113" name="Text Box 28">
          <a:extLst>
            <a:ext uri="{FF2B5EF4-FFF2-40B4-BE49-F238E27FC236}">
              <a16:creationId xmlns:a16="http://schemas.microsoft.com/office/drawing/2014/main" id="{00000000-0008-0000-0B00-000071000000}"/>
            </a:ext>
          </a:extLst>
        </xdr:cNvPr>
        <xdr:cNvSpPr txBox="1">
          <a:spLocks noChangeArrowheads="1"/>
        </xdr:cNvSpPr>
      </xdr:nvSpPr>
      <xdr:spPr bwMode="auto">
        <a:xfrm>
          <a:off x="8458200" y="5800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114" name="Text Box 29">
          <a:extLst>
            <a:ext uri="{FF2B5EF4-FFF2-40B4-BE49-F238E27FC236}">
              <a16:creationId xmlns:a16="http://schemas.microsoft.com/office/drawing/2014/main" id="{00000000-0008-0000-0B00-000072000000}"/>
            </a:ext>
          </a:extLst>
        </xdr:cNvPr>
        <xdr:cNvSpPr txBox="1">
          <a:spLocks noChangeArrowheads="1"/>
        </xdr:cNvSpPr>
      </xdr:nvSpPr>
      <xdr:spPr bwMode="auto">
        <a:xfrm>
          <a:off x="8829675" y="5800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115" name="Text Box 34">
          <a:extLst>
            <a:ext uri="{FF2B5EF4-FFF2-40B4-BE49-F238E27FC236}">
              <a16:creationId xmlns:a16="http://schemas.microsoft.com/office/drawing/2014/main" id="{00000000-0008-0000-0B00-000073000000}"/>
            </a:ext>
          </a:extLst>
        </xdr:cNvPr>
        <xdr:cNvSpPr txBox="1">
          <a:spLocks noChangeArrowheads="1"/>
        </xdr:cNvSpPr>
      </xdr:nvSpPr>
      <xdr:spPr bwMode="auto">
        <a:xfrm>
          <a:off x="10734675" y="5800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116" name="Text Box 35">
          <a:extLst>
            <a:ext uri="{FF2B5EF4-FFF2-40B4-BE49-F238E27FC236}">
              <a16:creationId xmlns:a16="http://schemas.microsoft.com/office/drawing/2014/main" id="{00000000-0008-0000-0B00-000074000000}"/>
            </a:ext>
          </a:extLst>
        </xdr:cNvPr>
        <xdr:cNvSpPr txBox="1">
          <a:spLocks noChangeArrowheads="1"/>
        </xdr:cNvSpPr>
      </xdr:nvSpPr>
      <xdr:spPr bwMode="auto">
        <a:xfrm>
          <a:off x="11115675" y="5800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117" name="Text Box 36">
          <a:extLst>
            <a:ext uri="{FF2B5EF4-FFF2-40B4-BE49-F238E27FC236}">
              <a16:creationId xmlns:a16="http://schemas.microsoft.com/office/drawing/2014/main" id="{00000000-0008-0000-0B00-000075000000}"/>
            </a:ext>
          </a:extLst>
        </xdr:cNvPr>
        <xdr:cNvSpPr txBox="1">
          <a:spLocks noChangeArrowheads="1"/>
        </xdr:cNvSpPr>
      </xdr:nvSpPr>
      <xdr:spPr bwMode="auto">
        <a:xfrm>
          <a:off x="11506200" y="5800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118" name="Text Box 37">
          <a:extLst>
            <a:ext uri="{FF2B5EF4-FFF2-40B4-BE49-F238E27FC236}">
              <a16:creationId xmlns:a16="http://schemas.microsoft.com/office/drawing/2014/main" id="{00000000-0008-0000-0B00-000076000000}"/>
            </a:ext>
          </a:extLst>
        </xdr:cNvPr>
        <xdr:cNvSpPr txBox="1">
          <a:spLocks noChangeArrowheads="1"/>
        </xdr:cNvSpPr>
      </xdr:nvSpPr>
      <xdr:spPr bwMode="auto">
        <a:xfrm>
          <a:off x="11877675" y="5800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119" name="Text Box 38">
          <a:extLst>
            <a:ext uri="{FF2B5EF4-FFF2-40B4-BE49-F238E27FC236}">
              <a16:creationId xmlns:a16="http://schemas.microsoft.com/office/drawing/2014/main" id="{00000000-0008-0000-0B00-000077000000}"/>
            </a:ext>
          </a:extLst>
        </xdr:cNvPr>
        <xdr:cNvSpPr txBox="1">
          <a:spLocks noChangeArrowheads="1"/>
        </xdr:cNvSpPr>
      </xdr:nvSpPr>
      <xdr:spPr bwMode="auto">
        <a:xfrm>
          <a:off x="12258675" y="5800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120" name="Text Box 39">
          <a:extLst>
            <a:ext uri="{FF2B5EF4-FFF2-40B4-BE49-F238E27FC236}">
              <a16:creationId xmlns:a16="http://schemas.microsoft.com/office/drawing/2014/main" id="{00000000-0008-0000-0B00-000078000000}"/>
            </a:ext>
          </a:extLst>
        </xdr:cNvPr>
        <xdr:cNvSpPr txBox="1">
          <a:spLocks noChangeArrowheads="1"/>
        </xdr:cNvSpPr>
      </xdr:nvSpPr>
      <xdr:spPr bwMode="auto">
        <a:xfrm>
          <a:off x="12639675" y="58007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63</xdr:row>
      <xdr:rowOff>152400</xdr:rowOff>
    </xdr:from>
    <xdr:to>
      <xdr:col>6</xdr:col>
      <xdr:colOff>28575</xdr:colOff>
      <xdr:row>63</xdr:row>
      <xdr:rowOff>152400</xdr:rowOff>
    </xdr:to>
    <xdr:sp macro="" textlink="">
      <xdr:nvSpPr>
        <xdr:cNvPr id="121" name="Text Box 13">
          <a:extLst>
            <a:ext uri="{FF2B5EF4-FFF2-40B4-BE49-F238E27FC236}">
              <a16:creationId xmlns:a16="http://schemas.microsoft.com/office/drawing/2014/main" id="{00000000-0008-0000-0B00-000079000000}"/>
            </a:ext>
          </a:extLst>
        </xdr:cNvPr>
        <xdr:cNvSpPr txBox="1">
          <a:spLocks noChangeArrowheads="1"/>
        </xdr:cNvSpPr>
      </xdr:nvSpPr>
      <xdr:spPr bwMode="auto">
        <a:xfrm>
          <a:off x="4686300" y="764857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64</xdr:row>
      <xdr:rowOff>152400</xdr:rowOff>
    </xdr:from>
    <xdr:to>
      <xdr:col>6</xdr:col>
      <xdr:colOff>28575</xdr:colOff>
      <xdr:row>64</xdr:row>
      <xdr:rowOff>152400</xdr:rowOff>
    </xdr:to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00000000-0008-0000-0B00-00007A000000}"/>
            </a:ext>
          </a:extLst>
        </xdr:cNvPr>
        <xdr:cNvSpPr txBox="1">
          <a:spLocks noChangeArrowheads="1"/>
        </xdr:cNvSpPr>
      </xdr:nvSpPr>
      <xdr:spPr bwMode="auto">
        <a:xfrm>
          <a:off x="4686300" y="764857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59</xdr:row>
      <xdr:rowOff>152400</xdr:rowOff>
    </xdr:from>
    <xdr:to>
      <xdr:col>6</xdr:col>
      <xdr:colOff>28575</xdr:colOff>
      <xdr:row>59</xdr:row>
      <xdr:rowOff>152400</xdr:rowOff>
    </xdr:to>
    <xdr:sp macro="" textlink="">
      <xdr:nvSpPr>
        <xdr:cNvPr id="123" name="Text Box 13">
          <a:extLst>
            <a:ext uri="{FF2B5EF4-FFF2-40B4-BE49-F238E27FC236}">
              <a16:creationId xmlns:a16="http://schemas.microsoft.com/office/drawing/2014/main" id="{00000000-0008-0000-0B00-00007B000000}"/>
            </a:ext>
          </a:extLst>
        </xdr:cNvPr>
        <xdr:cNvSpPr txBox="1">
          <a:spLocks noChangeArrowheads="1"/>
        </xdr:cNvSpPr>
      </xdr:nvSpPr>
      <xdr:spPr bwMode="auto">
        <a:xfrm>
          <a:off x="4686300" y="764857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60</xdr:row>
      <xdr:rowOff>152400</xdr:rowOff>
    </xdr:from>
    <xdr:to>
      <xdr:col>6</xdr:col>
      <xdr:colOff>28575</xdr:colOff>
      <xdr:row>60</xdr:row>
      <xdr:rowOff>152400</xdr:rowOff>
    </xdr:to>
    <xdr:sp macro="" textlink="">
      <xdr:nvSpPr>
        <xdr:cNvPr id="124" name="Text Box 13">
          <a:extLst>
            <a:ext uri="{FF2B5EF4-FFF2-40B4-BE49-F238E27FC236}">
              <a16:creationId xmlns:a16="http://schemas.microsoft.com/office/drawing/2014/main" id="{00000000-0008-0000-0B00-00007C000000}"/>
            </a:ext>
          </a:extLst>
        </xdr:cNvPr>
        <xdr:cNvSpPr txBox="1">
          <a:spLocks noChangeArrowheads="1"/>
        </xdr:cNvSpPr>
      </xdr:nvSpPr>
      <xdr:spPr bwMode="auto">
        <a:xfrm>
          <a:off x="4686300" y="764857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 editAs="oneCell">
    <xdr:from>
      <xdr:col>25</xdr:col>
      <xdr:colOff>246529</xdr:colOff>
      <xdr:row>0</xdr:row>
      <xdr:rowOff>11203</xdr:rowOff>
    </xdr:from>
    <xdr:to>
      <xdr:col>33</xdr:col>
      <xdr:colOff>15748</xdr:colOff>
      <xdr:row>7</xdr:row>
      <xdr:rowOff>145556</xdr:rowOff>
    </xdr:to>
    <xdr:pic>
      <xdr:nvPicPr>
        <xdr:cNvPr id="125" name="Imagen 124" descr="C:\Users\USER\Downloads\IMG-20250403-WA0013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2829" y="11203"/>
          <a:ext cx="3036294" cy="12678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11209</xdr:colOff>
      <xdr:row>0</xdr:row>
      <xdr:rowOff>11203</xdr:rowOff>
    </xdr:from>
    <xdr:to>
      <xdr:col>1</xdr:col>
      <xdr:colOff>1414894</xdr:colOff>
      <xdr:row>5</xdr:row>
      <xdr:rowOff>109106</xdr:rowOff>
    </xdr:to>
    <xdr:pic>
      <xdr:nvPicPr>
        <xdr:cNvPr id="126" name="Imagen 125" descr="C:\Users\USER\Downloads\IMG-20250403-WA0014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884" y="11203"/>
          <a:ext cx="1403685" cy="90752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85</xdr:row>
      <xdr:rowOff>0</xdr:rowOff>
    </xdr:from>
    <xdr:to>
      <xdr:col>10</xdr:col>
      <xdr:colOff>295275</xdr:colOff>
      <xdr:row>85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>
          <a:spLocks noChangeArrowheads="1"/>
        </xdr:cNvSpPr>
      </xdr:nvSpPr>
      <xdr:spPr bwMode="auto">
        <a:xfrm>
          <a:off x="6886575" y="126206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LIC. RAMÓN AMADOR CASTILLO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JEFE DE DEPARTAMENTO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>
          <a:spLocks noChangeArrowheads="1"/>
        </xdr:cNvSpPr>
      </xdr:nvSpPr>
      <xdr:spPr bwMode="auto">
        <a:xfrm>
          <a:off x="57150" y="56959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>
          <a:spLocks noChangeArrowheads="1"/>
        </xdr:cNvSpPr>
      </xdr:nvSpPr>
      <xdr:spPr bwMode="auto">
        <a:xfrm>
          <a:off x="1809750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>
          <a:spLocks noChangeArrowheads="1"/>
        </xdr:cNvSpPr>
      </xdr:nvSpPr>
      <xdr:spPr bwMode="auto">
        <a:xfrm>
          <a:off x="35337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>
          <a:spLocks noChangeArrowheads="1"/>
        </xdr:cNvSpPr>
      </xdr:nvSpPr>
      <xdr:spPr bwMode="auto">
        <a:xfrm>
          <a:off x="5019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30</xdr:col>
      <xdr:colOff>28575</xdr:colOff>
      <xdr:row>42</xdr:row>
      <xdr:rowOff>0</xdr:rowOff>
    </xdr:from>
    <xdr:to>
      <xdr:col>30</xdr:col>
      <xdr:colOff>371475</xdr:colOff>
      <xdr:row>42</xdr:row>
      <xdr:rowOff>0</xdr:rowOff>
    </xdr:to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 txBox="1">
          <a:spLocks noChangeArrowheads="1"/>
        </xdr:cNvSpPr>
      </xdr:nvSpPr>
      <xdr:spPr bwMode="auto">
        <a:xfrm>
          <a:off x="14239875" y="5695950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( 14 )</a:t>
          </a:r>
        </a:p>
      </xdr:txBody>
    </xdr:sp>
    <xdr:clientData/>
  </xdr:twoCellAnchor>
  <xdr:twoCellAnchor>
    <xdr:from>
      <xdr:col>33</xdr:col>
      <xdr:colOff>161925</xdr:colOff>
      <xdr:row>42</xdr:row>
      <xdr:rowOff>0</xdr:rowOff>
    </xdr:from>
    <xdr:to>
      <xdr:col>33</xdr:col>
      <xdr:colOff>609600</xdr:colOff>
      <xdr:row>42</xdr:row>
      <xdr:rowOff>0</xdr:rowOff>
    </xdr:to>
    <xdr:sp macro="" textlink="">
      <xdr:nvSpPr>
        <xdr:cNvPr id="8" name="Text Box 19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 txBox="1">
          <a:spLocks noChangeArrowheads="1"/>
        </xdr:cNvSpPr>
      </xdr:nvSpPr>
      <xdr:spPr bwMode="auto">
        <a:xfrm>
          <a:off x="15735300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(17 )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" name="Text Box 24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 txBox="1">
          <a:spLocks noChangeArrowheads="1"/>
        </xdr:cNvSpPr>
      </xdr:nvSpPr>
      <xdr:spPr bwMode="auto">
        <a:xfrm>
          <a:off x="6924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10" name="Text Box 26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 txBox="1">
          <a:spLocks noChangeArrowheads="1"/>
        </xdr:cNvSpPr>
      </xdr:nvSpPr>
      <xdr:spPr bwMode="auto">
        <a:xfrm>
          <a:off x="7686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" name="Text Box 27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 txBox="1">
          <a:spLocks noChangeArrowheads="1"/>
        </xdr:cNvSpPr>
      </xdr:nvSpPr>
      <xdr:spPr bwMode="auto">
        <a:xfrm>
          <a:off x="8067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2" name="Text Box 28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 txBox="1">
          <a:spLocks noChangeArrowheads="1"/>
        </xdr:cNvSpPr>
      </xdr:nvSpPr>
      <xdr:spPr bwMode="auto">
        <a:xfrm>
          <a:off x="8458200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3" name="Text Box 29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 txBox="1">
          <a:spLocks noChangeArrowheads="1"/>
        </xdr:cNvSpPr>
      </xdr:nvSpPr>
      <xdr:spPr bwMode="auto">
        <a:xfrm>
          <a:off x="8829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4" name="Text Box 3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 txBox="1">
          <a:spLocks noChangeArrowheads="1"/>
        </xdr:cNvSpPr>
      </xdr:nvSpPr>
      <xdr:spPr bwMode="auto">
        <a:xfrm>
          <a:off x="10734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5" name="Text Box 3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 txBox="1">
          <a:spLocks noChangeArrowheads="1"/>
        </xdr:cNvSpPr>
      </xdr:nvSpPr>
      <xdr:spPr bwMode="auto">
        <a:xfrm>
          <a:off x="11115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6" name="Text Box 3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 txBox="1">
          <a:spLocks noChangeArrowheads="1"/>
        </xdr:cNvSpPr>
      </xdr:nvSpPr>
      <xdr:spPr bwMode="auto">
        <a:xfrm>
          <a:off x="11506200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7" name="Text Box 3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 txBox="1">
          <a:spLocks noChangeArrowheads="1"/>
        </xdr:cNvSpPr>
      </xdr:nvSpPr>
      <xdr:spPr bwMode="auto">
        <a:xfrm>
          <a:off x="11877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8" name="Text Box 3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 txBox="1">
          <a:spLocks noChangeArrowheads="1"/>
        </xdr:cNvSpPr>
      </xdr:nvSpPr>
      <xdr:spPr bwMode="auto">
        <a:xfrm>
          <a:off x="12258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9" name="Text Box 3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 txBox="1">
          <a:spLocks noChangeArrowheads="1"/>
        </xdr:cNvSpPr>
      </xdr:nvSpPr>
      <xdr:spPr bwMode="auto">
        <a:xfrm>
          <a:off x="12639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 txBox="1">
          <a:spLocks noChangeArrowheads="1"/>
        </xdr:cNvSpPr>
      </xdr:nvSpPr>
      <xdr:spPr bwMode="auto">
        <a:xfrm>
          <a:off x="57150" y="49911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39</xdr:row>
      <xdr:rowOff>0</xdr:rowOff>
    </xdr:from>
    <xdr:to>
      <xdr:col>1</xdr:col>
      <xdr:colOff>1514475</xdr:colOff>
      <xdr:row>39</xdr:row>
      <xdr:rowOff>0</xdr:rowOff>
    </xdr:to>
    <xdr:sp macro="" textlink="">
      <xdr:nvSpPr>
        <xdr:cNvPr id="21" name="Text Box 4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 txBox="1">
          <a:spLocks noChangeArrowheads="1"/>
        </xdr:cNvSpPr>
      </xdr:nvSpPr>
      <xdr:spPr bwMode="auto">
        <a:xfrm>
          <a:off x="1809750" y="499110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1</xdr:col>
      <xdr:colOff>1362075</xdr:colOff>
      <xdr:row>36</xdr:row>
      <xdr:rowOff>0</xdr:rowOff>
    </xdr:from>
    <xdr:to>
      <xdr:col>1</xdr:col>
      <xdr:colOff>1514475</xdr:colOff>
      <xdr:row>36</xdr:row>
      <xdr:rowOff>0</xdr:rowOff>
    </xdr:to>
    <xdr:sp macro="" textlink="">
      <xdr:nvSpPr>
        <xdr:cNvPr id="22" name="Text Box 6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 txBox="1">
          <a:spLocks noChangeArrowheads="1"/>
        </xdr:cNvSpPr>
      </xdr:nvSpPr>
      <xdr:spPr bwMode="auto">
        <a:xfrm>
          <a:off x="1809750" y="499110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3" name="Text Box 7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 txBox="1">
          <a:spLocks noChangeArrowheads="1"/>
        </xdr:cNvSpPr>
      </xdr:nvSpPr>
      <xdr:spPr bwMode="auto">
        <a:xfrm>
          <a:off x="3533775" y="4991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 txBox="1">
          <a:spLocks noChangeArrowheads="1"/>
        </xdr:cNvSpPr>
      </xdr:nvSpPr>
      <xdr:spPr bwMode="auto">
        <a:xfrm>
          <a:off x="4295775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5" name="Text Box 11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 txBox="1">
          <a:spLocks noChangeArrowheads="1"/>
        </xdr:cNvSpPr>
      </xdr:nvSpPr>
      <xdr:spPr bwMode="auto">
        <a:xfrm>
          <a:off x="3533775" y="4991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6" name="Text Box 12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 txBox="1">
          <a:spLocks noChangeArrowheads="1"/>
        </xdr:cNvSpPr>
      </xdr:nvSpPr>
      <xdr:spPr bwMode="auto">
        <a:xfrm>
          <a:off x="4295775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7" name="Text Box 13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 txBox="1">
          <a:spLocks noChangeArrowheads="1"/>
        </xdr:cNvSpPr>
      </xdr:nvSpPr>
      <xdr:spPr bwMode="auto">
        <a:xfrm>
          <a:off x="4295775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8" name="Text Box 7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 txBox="1">
          <a:spLocks noChangeArrowheads="1"/>
        </xdr:cNvSpPr>
      </xdr:nvSpPr>
      <xdr:spPr bwMode="auto">
        <a:xfrm>
          <a:off x="4295775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9" name="Text Box 11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 txBox="1">
          <a:spLocks noChangeArrowheads="1"/>
        </xdr:cNvSpPr>
      </xdr:nvSpPr>
      <xdr:spPr bwMode="auto">
        <a:xfrm>
          <a:off x="4295775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 txBox="1">
          <a:spLocks noChangeArrowheads="1"/>
        </xdr:cNvSpPr>
      </xdr:nvSpPr>
      <xdr:spPr bwMode="auto">
        <a:xfrm>
          <a:off x="57150" y="56959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 txBox="1">
          <a:spLocks noChangeArrowheads="1"/>
        </xdr:cNvSpPr>
      </xdr:nvSpPr>
      <xdr:spPr bwMode="auto">
        <a:xfrm>
          <a:off x="57150" y="56959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2" name="Text Box 7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 txBox="1">
          <a:spLocks noChangeArrowheads="1"/>
        </xdr:cNvSpPr>
      </xdr:nvSpPr>
      <xdr:spPr bwMode="auto">
        <a:xfrm>
          <a:off x="57150" y="56959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 txBox="1">
          <a:spLocks noChangeArrowheads="1"/>
        </xdr:cNvSpPr>
      </xdr:nvSpPr>
      <xdr:spPr bwMode="auto">
        <a:xfrm>
          <a:off x="1809750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4" name="Text Box 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 txBox="1">
          <a:spLocks noChangeArrowheads="1"/>
        </xdr:cNvSpPr>
      </xdr:nvSpPr>
      <xdr:spPr bwMode="auto">
        <a:xfrm>
          <a:off x="57150" y="56959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5" name="Text Box 7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 txBox="1">
          <a:spLocks noChangeArrowheads="1"/>
        </xdr:cNvSpPr>
      </xdr:nvSpPr>
      <xdr:spPr bwMode="auto">
        <a:xfrm>
          <a:off x="57150" y="56959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 txBox="1">
          <a:spLocks noChangeArrowheads="1"/>
        </xdr:cNvSpPr>
      </xdr:nvSpPr>
      <xdr:spPr bwMode="auto">
        <a:xfrm>
          <a:off x="1809750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7" name="Text Box 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 txBox="1">
          <a:spLocks noChangeArrowheads="1"/>
        </xdr:cNvSpPr>
      </xdr:nvSpPr>
      <xdr:spPr bwMode="auto">
        <a:xfrm>
          <a:off x="57150" y="56959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 txBox="1">
          <a:spLocks noChangeArrowheads="1"/>
        </xdr:cNvSpPr>
      </xdr:nvSpPr>
      <xdr:spPr bwMode="auto">
        <a:xfrm>
          <a:off x="35337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39" name="Text Box 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 txBox="1">
          <a:spLocks noChangeArrowheads="1"/>
        </xdr:cNvSpPr>
      </xdr:nvSpPr>
      <xdr:spPr bwMode="auto">
        <a:xfrm>
          <a:off x="57150" y="49911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 txBox="1">
          <a:spLocks noChangeArrowheads="1"/>
        </xdr:cNvSpPr>
      </xdr:nvSpPr>
      <xdr:spPr bwMode="auto">
        <a:xfrm>
          <a:off x="57150" y="56959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 txBox="1">
          <a:spLocks noChangeArrowheads="1"/>
        </xdr:cNvSpPr>
      </xdr:nvSpPr>
      <xdr:spPr bwMode="auto">
        <a:xfrm>
          <a:off x="57150" y="56959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 txBox="1">
          <a:spLocks noChangeArrowheads="1"/>
        </xdr:cNvSpPr>
      </xdr:nvSpPr>
      <xdr:spPr bwMode="auto">
        <a:xfrm>
          <a:off x="57150" y="56959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3" name="Text Box 8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 txBox="1">
          <a:spLocks noChangeArrowheads="1"/>
        </xdr:cNvSpPr>
      </xdr:nvSpPr>
      <xdr:spPr bwMode="auto">
        <a:xfrm>
          <a:off x="4295775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4" name="Text Box 12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 txBox="1">
          <a:spLocks noChangeArrowheads="1"/>
        </xdr:cNvSpPr>
      </xdr:nvSpPr>
      <xdr:spPr bwMode="auto">
        <a:xfrm>
          <a:off x="4295775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5" name="Text Box 13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 txBox="1">
          <a:spLocks noChangeArrowheads="1"/>
        </xdr:cNvSpPr>
      </xdr:nvSpPr>
      <xdr:spPr bwMode="auto">
        <a:xfrm>
          <a:off x="4295775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6" name="Text Box 7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 txBox="1">
          <a:spLocks noChangeArrowheads="1"/>
        </xdr:cNvSpPr>
      </xdr:nvSpPr>
      <xdr:spPr bwMode="auto">
        <a:xfrm>
          <a:off x="4295775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 txBox="1">
          <a:spLocks noChangeArrowheads="1"/>
        </xdr:cNvSpPr>
      </xdr:nvSpPr>
      <xdr:spPr bwMode="auto">
        <a:xfrm>
          <a:off x="4295775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48" name="Text Box 14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 txBox="1">
          <a:spLocks noChangeArrowheads="1"/>
        </xdr:cNvSpPr>
      </xdr:nvSpPr>
      <xdr:spPr bwMode="auto">
        <a:xfrm>
          <a:off x="5019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49" name="Text Box 24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 txBox="1">
          <a:spLocks noChangeArrowheads="1"/>
        </xdr:cNvSpPr>
      </xdr:nvSpPr>
      <xdr:spPr bwMode="auto">
        <a:xfrm>
          <a:off x="6924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50" name="Text Box 25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 txBox="1">
          <a:spLocks noChangeArrowheads="1"/>
        </xdr:cNvSpPr>
      </xdr:nvSpPr>
      <xdr:spPr bwMode="auto">
        <a:xfrm>
          <a:off x="7305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51" name="Text Box 26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 txBox="1">
          <a:spLocks noChangeArrowheads="1"/>
        </xdr:cNvSpPr>
      </xdr:nvSpPr>
      <xdr:spPr bwMode="auto">
        <a:xfrm>
          <a:off x="7686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52" name="Text Box 27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 txBox="1">
          <a:spLocks noChangeArrowheads="1"/>
        </xdr:cNvSpPr>
      </xdr:nvSpPr>
      <xdr:spPr bwMode="auto">
        <a:xfrm>
          <a:off x="8067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53" name="Text Box 28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 txBox="1">
          <a:spLocks noChangeArrowheads="1"/>
        </xdr:cNvSpPr>
      </xdr:nvSpPr>
      <xdr:spPr bwMode="auto">
        <a:xfrm>
          <a:off x="8458200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54" name="Text Box 29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 txBox="1">
          <a:spLocks noChangeArrowheads="1"/>
        </xdr:cNvSpPr>
      </xdr:nvSpPr>
      <xdr:spPr bwMode="auto">
        <a:xfrm>
          <a:off x="8829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55" name="Text Box 3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 txBox="1">
          <a:spLocks noChangeArrowheads="1"/>
        </xdr:cNvSpPr>
      </xdr:nvSpPr>
      <xdr:spPr bwMode="auto">
        <a:xfrm>
          <a:off x="10734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56" name="Text Box 3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 txBox="1">
          <a:spLocks noChangeArrowheads="1"/>
        </xdr:cNvSpPr>
      </xdr:nvSpPr>
      <xdr:spPr bwMode="auto">
        <a:xfrm>
          <a:off x="11115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57" name="Text Box 3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 txBox="1">
          <a:spLocks noChangeArrowheads="1"/>
        </xdr:cNvSpPr>
      </xdr:nvSpPr>
      <xdr:spPr bwMode="auto">
        <a:xfrm>
          <a:off x="11506200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58" name="Text Box 3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 txBox="1">
          <a:spLocks noChangeArrowheads="1"/>
        </xdr:cNvSpPr>
      </xdr:nvSpPr>
      <xdr:spPr bwMode="auto">
        <a:xfrm>
          <a:off x="11877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59" name="Text Box 3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 txBox="1">
          <a:spLocks noChangeArrowheads="1"/>
        </xdr:cNvSpPr>
      </xdr:nvSpPr>
      <xdr:spPr bwMode="auto">
        <a:xfrm>
          <a:off x="12258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60" name="Text Box 3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 txBox="1">
          <a:spLocks noChangeArrowheads="1"/>
        </xdr:cNvSpPr>
      </xdr:nvSpPr>
      <xdr:spPr bwMode="auto">
        <a:xfrm>
          <a:off x="12639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1" name="Text Box 8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 txBox="1">
          <a:spLocks noChangeArrowheads="1"/>
        </xdr:cNvSpPr>
      </xdr:nvSpPr>
      <xdr:spPr bwMode="auto">
        <a:xfrm>
          <a:off x="4295775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2" name="Text Box 12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 txBox="1">
          <a:spLocks noChangeArrowheads="1"/>
        </xdr:cNvSpPr>
      </xdr:nvSpPr>
      <xdr:spPr bwMode="auto">
        <a:xfrm>
          <a:off x="4295775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3" name="Text Box 13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 txBox="1">
          <a:spLocks noChangeArrowheads="1"/>
        </xdr:cNvSpPr>
      </xdr:nvSpPr>
      <xdr:spPr bwMode="auto">
        <a:xfrm>
          <a:off x="4295775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4" name="Text Box 7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 txBox="1">
          <a:spLocks noChangeArrowheads="1"/>
        </xdr:cNvSpPr>
      </xdr:nvSpPr>
      <xdr:spPr bwMode="auto">
        <a:xfrm>
          <a:off x="4295775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5" name="Text Box 11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 txBox="1">
          <a:spLocks noChangeArrowheads="1"/>
        </xdr:cNvSpPr>
      </xdr:nvSpPr>
      <xdr:spPr bwMode="auto">
        <a:xfrm>
          <a:off x="4295775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 txBox="1">
          <a:spLocks noChangeArrowheads="1"/>
        </xdr:cNvSpPr>
      </xdr:nvSpPr>
      <xdr:spPr bwMode="auto">
        <a:xfrm>
          <a:off x="4295775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7" name="Text Box 12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 txBox="1">
          <a:spLocks noChangeArrowheads="1"/>
        </xdr:cNvSpPr>
      </xdr:nvSpPr>
      <xdr:spPr bwMode="auto">
        <a:xfrm>
          <a:off x="4295775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8" name="Text Box 14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 txBox="1">
          <a:spLocks noChangeArrowheads="1"/>
        </xdr:cNvSpPr>
      </xdr:nvSpPr>
      <xdr:spPr bwMode="auto">
        <a:xfrm>
          <a:off x="5019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 txBox="1">
          <a:spLocks noChangeArrowheads="1"/>
        </xdr:cNvSpPr>
      </xdr:nvSpPr>
      <xdr:spPr bwMode="auto">
        <a:xfrm>
          <a:off x="6924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70" name="Text Box 25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 txBox="1">
          <a:spLocks noChangeArrowheads="1"/>
        </xdr:cNvSpPr>
      </xdr:nvSpPr>
      <xdr:spPr bwMode="auto">
        <a:xfrm>
          <a:off x="7305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71" name="Text Box 26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 txBox="1">
          <a:spLocks noChangeArrowheads="1"/>
        </xdr:cNvSpPr>
      </xdr:nvSpPr>
      <xdr:spPr bwMode="auto">
        <a:xfrm>
          <a:off x="7686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72" name="Text Box 27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 txBox="1">
          <a:spLocks noChangeArrowheads="1"/>
        </xdr:cNvSpPr>
      </xdr:nvSpPr>
      <xdr:spPr bwMode="auto">
        <a:xfrm>
          <a:off x="8067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73" name="Text Box 28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 txBox="1">
          <a:spLocks noChangeArrowheads="1"/>
        </xdr:cNvSpPr>
      </xdr:nvSpPr>
      <xdr:spPr bwMode="auto">
        <a:xfrm>
          <a:off x="8458200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74" name="Text Box 29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 txBox="1">
          <a:spLocks noChangeArrowheads="1"/>
        </xdr:cNvSpPr>
      </xdr:nvSpPr>
      <xdr:spPr bwMode="auto">
        <a:xfrm>
          <a:off x="8829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75" name="Text Box 34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 txBox="1">
          <a:spLocks noChangeArrowheads="1"/>
        </xdr:cNvSpPr>
      </xdr:nvSpPr>
      <xdr:spPr bwMode="auto">
        <a:xfrm>
          <a:off x="10734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76" name="Text Box 35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 txBox="1">
          <a:spLocks noChangeArrowheads="1"/>
        </xdr:cNvSpPr>
      </xdr:nvSpPr>
      <xdr:spPr bwMode="auto">
        <a:xfrm>
          <a:off x="11115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77" name="Text Box 36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 txBox="1">
          <a:spLocks noChangeArrowheads="1"/>
        </xdr:cNvSpPr>
      </xdr:nvSpPr>
      <xdr:spPr bwMode="auto">
        <a:xfrm>
          <a:off x="11506200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78" name="Text Box 37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 txBox="1">
          <a:spLocks noChangeArrowheads="1"/>
        </xdr:cNvSpPr>
      </xdr:nvSpPr>
      <xdr:spPr bwMode="auto">
        <a:xfrm>
          <a:off x="11877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79" name="Text Box 38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 txBox="1">
          <a:spLocks noChangeArrowheads="1"/>
        </xdr:cNvSpPr>
      </xdr:nvSpPr>
      <xdr:spPr bwMode="auto">
        <a:xfrm>
          <a:off x="12258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80" name="Text Box 39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 txBox="1">
          <a:spLocks noChangeArrowheads="1"/>
        </xdr:cNvSpPr>
      </xdr:nvSpPr>
      <xdr:spPr bwMode="auto">
        <a:xfrm>
          <a:off x="12639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81" name="Text Box 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 txBox="1">
          <a:spLocks noChangeArrowheads="1"/>
        </xdr:cNvSpPr>
      </xdr:nvSpPr>
      <xdr:spPr bwMode="auto">
        <a:xfrm>
          <a:off x="4686300" y="56959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82" name="Text Box 14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 txBox="1">
          <a:spLocks noChangeArrowheads="1"/>
        </xdr:cNvSpPr>
      </xdr:nvSpPr>
      <xdr:spPr bwMode="auto">
        <a:xfrm>
          <a:off x="5019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83" name="Text Box 24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 txBox="1">
          <a:spLocks noChangeArrowheads="1"/>
        </xdr:cNvSpPr>
      </xdr:nvSpPr>
      <xdr:spPr bwMode="auto">
        <a:xfrm>
          <a:off x="6924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84" name="Text Box 25">
          <a:extLst>
            <a:ext uri="{FF2B5EF4-FFF2-40B4-BE49-F238E27FC236}">
              <a16:creationId xmlns:a16="http://schemas.microsoft.com/office/drawing/2014/main" id="{00000000-0008-0000-0B00-000054000000}"/>
            </a:ext>
          </a:extLst>
        </xdr:cNvPr>
        <xdr:cNvSpPr txBox="1">
          <a:spLocks noChangeArrowheads="1"/>
        </xdr:cNvSpPr>
      </xdr:nvSpPr>
      <xdr:spPr bwMode="auto">
        <a:xfrm>
          <a:off x="7305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85" name="Text Box 26">
          <a:extLst>
            <a:ext uri="{FF2B5EF4-FFF2-40B4-BE49-F238E27FC236}">
              <a16:creationId xmlns:a16="http://schemas.microsoft.com/office/drawing/2014/main" id="{00000000-0008-0000-0B00-000055000000}"/>
            </a:ext>
          </a:extLst>
        </xdr:cNvPr>
        <xdr:cNvSpPr txBox="1">
          <a:spLocks noChangeArrowheads="1"/>
        </xdr:cNvSpPr>
      </xdr:nvSpPr>
      <xdr:spPr bwMode="auto">
        <a:xfrm>
          <a:off x="7686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86" name="Text Box 27">
          <a:extLst>
            <a:ext uri="{FF2B5EF4-FFF2-40B4-BE49-F238E27FC236}">
              <a16:creationId xmlns:a16="http://schemas.microsoft.com/office/drawing/2014/main" id="{00000000-0008-0000-0B00-000056000000}"/>
            </a:ext>
          </a:extLst>
        </xdr:cNvPr>
        <xdr:cNvSpPr txBox="1">
          <a:spLocks noChangeArrowheads="1"/>
        </xdr:cNvSpPr>
      </xdr:nvSpPr>
      <xdr:spPr bwMode="auto">
        <a:xfrm>
          <a:off x="8067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87" name="Text Box 28">
          <a:extLst>
            <a:ext uri="{FF2B5EF4-FFF2-40B4-BE49-F238E27FC236}">
              <a16:creationId xmlns:a16="http://schemas.microsoft.com/office/drawing/2014/main" id="{00000000-0008-0000-0B00-000057000000}"/>
            </a:ext>
          </a:extLst>
        </xdr:cNvPr>
        <xdr:cNvSpPr txBox="1">
          <a:spLocks noChangeArrowheads="1"/>
        </xdr:cNvSpPr>
      </xdr:nvSpPr>
      <xdr:spPr bwMode="auto">
        <a:xfrm>
          <a:off x="8458200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88" name="Text Box 29">
          <a:extLst>
            <a:ext uri="{FF2B5EF4-FFF2-40B4-BE49-F238E27FC236}">
              <a16:creationId xmlns:a16="http://schemas.microsoft.com/office/drawing/2014/main" id="{00000000-0008-0000-0B00-000058000000}"/>
            </a:ext>
          </a:extLst>
        </xdr:cNvPr>
        <xdr:cNvSpPr txBox="1">
          <a:spLocks noChangeArrowheads="1"/>
        </xdr:cNvSpPr>
      </xdr:nvSpPr>
      <xdr:spPr bwMode="auto">
        <a:xfrm>
          <a:off x="8829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00000000-0008-0000-0B00-000059000000}"/>
            </a:ext>
          </a:extLst>
        </xdr:cNvPr>
        <xdr:cNvSpPr txBox="1">
          <a:spLocks noChangeArrowheads="1"/>
        </xdr:cNvSpPr>
      </xdr:nvSpPr>
      <xdr:spPr bwMode="auto">
        <a:xfrm>
          <a:off x="10734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90" name="Text Box 35">
          <a:extLst>
            <a:ext uri="{FF2B5EF4-FFF2-40B4-BE49-F238E27FC236}">
              <a16:creationId xmlns:a16="http://schemas.microsoft.com/office/drawing/2014/main" id="{00000000-0008-0000-0B00-00005A000000}"/>
            </a:ext>
          </a:extLst>
        </xdr:cNvPr>
        <xdr:cNvSpPr txBox="1">
          <a:spLocks noChangeArrowheads="1"/>
        </xdr:cNvSpPr>
      </xdr:nvSpPr>
      <xdr:spPr bwMode="auto">
        <a:xfrm>
          <a:off x="11115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91" name="Text Box 36">
          <a:extLst>
            <a:ext uri="{FF2B5EF4-FFF2-40B4-BE49-F238E27FC236}">
              <a16:creationId xmlns:a16="http://schemas.microsoft.com/office/drawing/2014/main" id="{00000000-0008-0000-0B00-00005B000000}"/>
            </a:ext>
          </a:extLst>
        </xdr:cNvPr>
        <xdr:cNvSpPr txBox="1">
          <a:spLocks noChangeArrowheads="1"/>
        </xdr:cNvSpPr>
      </xdr:nvSpPr>
      <xdr:spPr bwMode="auto">
        <a:xfrm>
          <a:off x="11506200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92" name="Text Box 37">
          <a:extLst>
            <a:ext uri="{FF2B5EF4-FFF2-40B4-BE49-F238E27FC236}">
              <a16:creationId xmlns:a16="http://schemas.microsoft.com/office/drawing/2014/main" id="{00000000-0008-0000-0B00-00005C000000}"/>
            </a:ext>
          </a:extLst>
        </xdr:cNvPr>
        <xdr:cNvSpPr txBox="1">
          <a:spLocks noChangeArrowheads="1"/>
        </xdr:cNvSpPr>
      </xdr:nvSpPr>
      <xdr:spPr bwMode="auto">
        <a:xfrm>
          <a:off x="11877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93" name="Text Box 38">
          <a:extLst>
            <a:ext uri="{FF2B5EF4-FFF2-40B4-BE49-F238E27FC236}">
              <a16:creationId xmlns:a16="http://schemas.microsoft.com/office/drawing/2014/main" id="{00000000-0008-0000-0B00-00005D000000}"/>
            </a:ext>
          </a:extLst>
        </xdr:cNvPr>
        <xdr:cNvSpPr txBox="1">
          <a:spLocks noChangeArrowheads="1"/>
        </xdr:cNvSpPr>
      </xdr:nvSpPr>
      <xdr:spPr bwMode="auto">
        <a:xfrm>
          <a:off x="12258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94" name="Text Box 39">
          <a:extLst>
            <a:ext uri="{FF2B5EF4-FFF2-40B4-BE49-F238E27FC236}">
              <a16:creationId xmlns:a16="http://schemas.microsoft.com/office/drawing/2014/main" id="{00000000-0008-0000-0B00-00005E000000}"/>
            </a:ext>
          </a:extLst>
        </xdr:cNvPr>
        <xdr:cNvSpPr txBox="1">
          <a:spLocks noChangeArrowheads="1"/>
        </xdr:cNvSpPr>
      </xdr:nvSpPr>
      <xdr:spPr bwMode="auto">
        <a:xfrm>
          <a:off x="12639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95" name="Text Box 13">
          <a:extLst>
            <a:ext uri="{FF2B5EF4-FFF2-40B4-BE49-F238E27FC236}">
              <a16:creationId xmlns:a16="http://schemas.microsoft.com/office/drawing/2014/main" id="{00000000-0008-0000-0B00-00005F000000}"/>
            </a:ext>
          </a:extLst>
        </xdr:cNvPr>
        <xdr:cNvSpPr txBox="1">
          <a:spLocks noChangeArrowheads="1"/>
        </xdr:cNvSpPr>
      </xdr:nvSpPr>
      <xdr:spPr bwMode="auto">
        <a:xfrm>
          <a:off x="4686300" y="56959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96" name="Text Box 14">
          <a:extLst>
            <a:ext uri="{FF2B5EF4-FFF2-40B4-BE49-F238E27FC236}">
              <a16:creationId xmlns:a16="http://schemas.microsoft.com/office/drawing/2014/main" id="{00000000-0008-0000-0B00-000060000000}"/>
            </a:ext>
          </a:extLst>
        </xdr:cNvPr>
        <xdr:cNvSpPr txBox="1">
          <a:spLocks noChangeArrowheads="1"/>
        </xdr:cNvSpPr>
      </xdr:nvSpPr>
      <xdr:spPr bwMode="auto">
        <a:xfrm>
          <a:off x="5019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7" name="Text Box 24">
          <a:extLst>
            <a:ext uri="{FF2B5EF4-FFF2-40B4-BE49-F238E27FC236}">
              <a16:creationId xmlns:a16="http://schemas.microsoft.com/office/drawing/2014/main" id="{00000000-0008-0000-0B00-000061000000}"/>
            </a:ext>
          </a:extLst>
        </xdr:cNvPr>
        <xdr:cNvSpPr txBox="1">
          <a:spLocks noChangeArrowheads="1"/>
        </xdr:cNvSpPr>
      </xdr:nvSpPr>
      <xdr:spPr bwMode="auto">
        <a:xfrm>
          <a:off x="6924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98" name="Text Box 25">
          <a:extLst>
            <a:ext uri="{FF2B5EF4-FFF2-40B4-BE49-F238E27FC236}">
              <a16:creationId xmlns:a16="http://schemas.microsoft.com/office/drawing/2014/main" id="{00000000-0008-0000-0B00-000062000000}"/>
            </a:ext>
          </a:extLst>
        </xdr:cNvPr>
        <xdr:cNvSpPr txBox="1">
          <a:spLocks noChangeArrowheads="1"/>
        </xdr:cNvSpPr>
      </xdr:nvSpPr>
      <xdr:spPr bwMode="auto">
        <a:xfrm>
          <a:off x="7305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99" name="Text Box 26">
          <a:extLst>
            <a:ext uri="{FF2B5EF4-FFF2-40B4-BE49-F238E27FC236}">
              <a16:creationId xmlns:a16="http://schemas.microsoft.com/office/drawing/2014/main" id="{00000000-0008-0000-0B00-000063000000}"/>
            </a:ext>
          </a:extLst>
        </xdr:cNvPr>
        <xdr:cNvSpPr txBox="1">
          <a:spLocks noChangeArrowheads="1"/>
        </xdr:cNvSpPr>
      </xdr:nvSpPr>
      <xdr:spPr bwMode="auto">
        <a:xfrm>
          <a:off x="7686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00" name="Text Box 27">
          <a:extLst>
            <a:ext uri="{FF2B5EF4-FFF2-40B4-BE49-F238E27FC236}">
              <a16:creationId xmlns:a16="http://schemas.microsoft.com/office/drawing/2014/main" id="{00000000-0008-0000-0B00-000064000000}"/>
            </a:ext>
          </a:extLst>
        </xdr:cNvPr>
        <xdr:cNvSpPr txBox="1">
          <a:spLocks noChangeArrowheads="1"/>
        </xdr:cNvSpPr>
      </xdr:nvSpPr>
      <xdr:spPr bwMode="auto">
        <a:xfrm>
          <a:off x="8067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01" name="Text Box 28">
          <a:extLst>
            <a:ext uri="{FF2B5EF4-FFF2-40B4-BE49-F238E27FC236}">
              <a16:creationId xmlns:a16="http://schemas.microsoft.com/office/drawing/2014/main" id="{00000000-0008-0000-0B00-000065000000}"/>
            </a:ext>
          </a:extLst>
        </xdr:cNvPr>
        <xdr:cNvSpPr txBox="1">
          <a:spLocks noChangeArrowheads="1"/>
        </xdr:cNvSpPr>
      </xdr:nvSpPr>
      <xdr:spPr bwMode="auto">
        <a:xfrm>
          <a:off x="8458200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02" name="Text Box 29">
          <a:extLst>
            <a:ext uri="{FF2B5EF4-FFF2-40B4-BE49-F238E27FC236}">
              <a16:creationId xmlns:a16="http://schemas.microsoft.com/office/drawing/2014/main" id="{00000000-0008-0000-0B00-000066000000}"/>
            </a:ext>
          </a:extLst>
        </xdr:cNvPr>
        <xdr:cNvSpPr txBox="1">
          <a:spLocks noChangeArrowheads="1"/>
        </xdr:cNvSpPr>
      </xdr:nvSpPr>
      <xdr:spPr bwMode="auto">
        <a:xfrm>
          <a:off x="8829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03" name="Text Box 34">
          <a:extLst>
            <a:ext uri="{FF2B5EF4-FFF2-40B4-BE49-F238E27FC236}">
              <a16:creationId xmlns:a16="http://schemas.microsoft.com/office/drawing/2014/main" id="{00000000-0008-0000-0B00-000067000000}"/>
            </a:ext>
          </a:extLst>
        </xdr:cNvPr>
        <xdr:cNvSpPr txBox="1">
          <a:spLocks noChangeArrowheads="1"/>
        </xdr:cNvSpPr>
      </xdr:nvSpPr>
      <xdr:spPr bwMode="auto">
        <a:xfrm>
          <a:off x="10734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04" name="Text Box 35">
          <a:extLst>
            <a:ext uri="{FF2B5EF4-FFF2-40B4-BE49-F238E27FC236}">
              <a16:creationId xmlns:a16="http://schemas.microsoft.com/office/drawing/2014/main" id="{00000000-0008-0000-0B00-000068000000}"/>
            </a:ext>
          </a:extLst>
        </xdr:cNvPr>
        <xdr:cNvSpPr txBox="1">
          <a:spLocks noChangeArrowheads="1"/>
        </xdr:cNvSpPr>
      </xdr:nvSpPr>
      <xdr:spPr bwMode="auto">
        <a:xfrm>
          <a:off x="11115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05" name="Text Box 36">
          <a:extLst>
            <a:ext uri="{FF2B5EF4-FFF2-40B4-BE49-F238E27FC236}">
              <a16:creationId xmlns:a16="http://schemas.microsoft.com/office/drawing/2014/main" id="{00000000-0008-0000-0B00-000069000000}"/>
            </a:ext>
          </a:extLst>
        </xdr:cNvPr>
        <xdr:cNvSpPr txBox="1">
          <a:spLocks noChangeArrowheads="1"/>
        </xdr:cNvSpPr>
      </xdr:nvSpPr>
      <xdr:spPr bwMode="auto">
        <a:xfrm>
          <a:off x="11506200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06" name="Text Box 37">
          <a:extLst>
            <a:ext uri="{FF2B5EF4-FFF2-40B4-BE49-F238E27FC236}">
              <a16:creationId xmlns:a16="http://schemas.microsoft.com/office/drawing/2014/main" id="{00000000-0008-0000-0B00-00006A000000}"/>
            </a:ext>
          </a:extLst>
        </xdr:cNvPr>
        <xdr:cNvSpPr txBox="1">
          <a:spLocks noChangeArrowheads="1"/>
        </xdr:cNvSpPr>
      </xdr:nvSpPr>
      <xdr:spPr bwMode="auto">
        <a:xfrm>
          <a:off x="11877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07" name="Text Box 38">
          <a:extLst>
            <a:ext uri="{FF2B5EF4-FFF2-40B4-BE49-F238E27FC236}">
              <a16:creationId xmlns:a16="http://schemas.microsoft.com/office/drawing/2014/main" id="{00000000-0008-0000-0B00-00006B000000}"/>
            </a:ext>
          </a:extLst>
        </xdr:cNvPr>
        <xdr:cNvSpPr txBox="1">
          <a:spLocks noChangeArrowheads="1"/>
        </xdr:cNvSpPr>
      </xdr:nvSpPr>
      <xdr:spPr bwMode="auto">
        <a:xfrm>
          <a:off x="12258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08" name="Text Box 39">
          <a:extLst>
            <a:ext uri="{FF2B5EF4-FFF2-40B4-BE49-F238E27FC236}">
              <a16:creationId xmlns:a16="http://schemas.microsoft.com/office/drawing/2014/main" id="{00000000-0008-0000-0B00-00006C000000}"/>
            </a:ext>
          </a:extLst>
        </xdr:cNvPr>
        <xdr:cNvSpPr txBox="1">
          <a:spLocks noChangeArrowheads="1"/>
        </xdr:cNvSpPr>
      </xdr:nvSpPr>
      <xdr:spPr bwMode="auto">
        <a:xfrm>
          <a:off x="12639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00000000-0008-0000-0B00-00006D000000}"/>
            </a:ext>
          </a:extLst>
        </xdr:cNvPr>
        <xdr:cNvSpPr txBox="1">
          <a:spLocks noChangeArrowheads="1"/>
        </xdr:cNvSpPr>
      </xdr:nvSpPr>
      <xdr:spPr bwMode="auto">
        <a:xfrm>
          <a:off x="5019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00000000-0008-0000-0B00-00006E000000}"/>
            </a:ext>
          </a:extLst>
        </xdr:cNvPr>
        <xdr:cNvSpPr txBox="1">
          <a:spLocks noChangeArrowheads="1"/>
        </xdr:cNvSpPr>
      </xdr:nvSpPr>
      <xdr:spPr bwMode="auto">
        <a:xfrm>
          <a:off x="6924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00000000-0008-0000-0B00-00006F000000}"/>
            </a:ext>
          </a:extLst>
        </xdr:cNvPr>
        <xdr:cNvSpPr txBox="1">
          <a:spLocks noChangeArrowheads="1"/>
        </xdr:cNvSpPr>
      </xdr:nvSpPr>
      <xdr:spPr bwMode="auto">
        <a:xfrm>
          <a:off x="7305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2" name="Text Box 27">
          <a:extLst>
            <a:ext uri="{FF2B5EF4-FFF2-40B4-BE49-F238E27FC236}">
              <a16:creationId xmlns:a16="http://schemas.microsoft.com/office/drawing/2014/main" id="{00000000-0008-0000-0B00-000070000000}"/>
            </a:ext>
          </a:extLst>
        </xdr:cNvPr>
        <xdr:cNvSpPr txBox="1">
          <a:spLocks noChangeArrowheads="1"/>
        </xdr:cNvSpPr>
      </xdr:nvSpPr>
      <xdr:spPr bwMode="auto">
        <a:xfrm>
          <a:off x="8067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13" name="Text Box 28">
          <a:extLst>
            <a:ext uri="{FF2B5EF4-FFF2-40B4-BE49-F238E27FC236}">
              <a16:creationId xmlns:a16="http://schemas.microsoft.com/office/drawing/2014/main" id="{00000000-0008-0000-0B00-000071000000}"/>
            </a:ext>
          </a:extLst>
        </xdr:cNvPr>
        <xdr:cNvSpPr txBox="1">
          <a:spLocks noChangeArrowheads="1"/>
        </xdr:cNvSpPr>
      </xdr:nvSpPr>
      <xdr:spPr bwMode="auto">
        <a:xfrm>
          <a:off x="8458200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14" name="Text Box 29">
          <a:extLst>
            <a:ext uri="{FF2B5EF4-FFF2-40B4-BE49-F238E27FC236}">
              <a16:creationId xmlns:a16="http://schemas.microsoft.com/office/drawing/2014/main" id="{00000000-0008-0000-0B00-000072000000}"/>
            </a:ext>
          </a:extLst>
        </xdr:cNvPr>
        <xdr:cNvSpPr txBox="1">
          <a:spLocks noChangeArrowheads="1"/>
        </xdr:cNvSpPr>
      </xdr:nvSpPr>
      <xdr:spPr bwMode="auto">
        <a:xfrm>
          <a:off x="8829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15" name="Text Box 34">
          <a:extLst>
            <a:ext uri="{FF2B5EF4-FFF2-40B4-BE49-F238E27FC236}">
              <a16:creationId xmlns:a16="http://schemas.microsoft.com/office/drawing/2014/main" id="{00000000-0008-0000-0B00-000073000000}"/>
            </a:ext>
          </a:extLst>
        </xdr:cNvPr>
        <xdr:cNvSpPr txBox="1">
          <a:spLocks noChangeArrowheads="1"/>
        </xdr:cNvSpPr>
      </xdr:nvSpPr>
      <xdr:spPr bwMode="auto">
        <a:xfrm>
          <a:off x="10734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16" name="Text Box 35">
          <a:extLst>
            <a:ext uri="{FF2B5EF4-FFF2-40B4-BE49-F238E27FC236}">
              <a16:creationId xmlns:a16="http://schemas.microsoft.com/office/drawing/2014/main" id="{00000000-0008-0000-0B00-000074000000}"/>
            </a:ext>
          </a:extLst>
        </xdr:cNvPr>
        <xdr:cNvSpPr txBox="1">
          <a:spLocks noChangeArrowheads="1"/>
        </xdr:cNvSpPr>
      </xdr:nvSpPr>
      <xdr:spPr bwMode="auto">
        <a:xfrm>
          <a:off x="11115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17" name="Text Box 36">
          <a:extLst>
            <a:ext uri="{FF2B5EF4-FFF2-40B4-BE49-F238E27FC236}">
              <a16:creationId xmlns:a16="http://schemas.microsoft.com/office/drawing/2014/main" id="{00000000-0008-0000-0B00-000075000000}"/>
            </a:ext>
          </a:extLst>
        </xdr:cNvPr>
        <xdr:cNvSpPr txBox="1">
          <a:spLocks noChangeArrowheads="1"/>
        </xdr:cNvSpPr>
      </xdr:nvSpPr>
      <xdr:spPr bwMode="auto">
        <a:xfrm>
          <a:off x="11506200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18" name="Text Box 37">
          <a:extLst>
            <a:ext uri="{FF2B5EF4-FFF2-40B4-BE49-F238E27FC236}">
              <a16:creationId xmlns:a16="http://schemas.microsoft.com/office/drawing/2014/main" id="{00000000-0008-0000-0B00-000076000000}"/>
            </a:ext>
          </a:extLst>
        </xdr:cNvPr>
        <xdr:cNvSpPr txBox="1">
          <a:spLocks noChangeArrowheads="1"/>
        </xdr:cNvSpPr>
      </xdr:nvSpPr>
      <xdr:spPr bwMode="auto">
        <a:xfrm>
          <a:off x="11877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19" name="Text Box 38">
          <a:extLst>
            <a:ext uri="{FF2B5EF4-FFF2-40B4-BE49-F238E27FC236}">
              <a16:creationId xmlns:a16="http://schemas.microsoft.com/office/drawing/2014/main" id="{00000000-0008-0000-0B00-000077000000}"/>
            </a:ext>
          </a:extLst>
        </xdr:cNvPr>
        <xdr:cNvSpPr txBox="1">
          <a:spLocks noChangeArrowheads="1"/>
        </xdr:cNvSpPr>
      </xdr:nvSpPr>
      <xdr:spPr bwMode="auto">
        <a:xfrm>
          <a:off x="12258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20" name="Text Box 39">
          <a:extLst>
            <a:ext uri="{FF2B5EF4-FFF2-40B4-BE49-F238E27FC236}">
              <a16:creationId xmlns:a16="http://schemas.microsoft.com/office/drawing/2014/main" id="{00000000-0008-0000-0B00-000078000000}"/>
            </a:ext>
          </a:extLst>
        </xdr:cNvPr>
        <xdr:cNvSpPr txBox="1">
          <a:spLocks noChangeArrowheads="1"/>
        </xdr:cNvSpPr>
      </xdr:nvSpPr>
      <xdr:spPr bwMode="auto">
        <a:xfrm>
          <a:off x="12639675" y="5695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64</xdr:row>
      <xdr:rowOff>152400</xdr:rowOff>
    </xdr:from>
    <xdr:to>
      <xdr:col>6</xdr:col>
      <xdr:colOff>28575</xdr:colOff>
      <xdr:row>64</xdr:row>
      <xdr:rowOff>152400</xdr:rowOff>
    </xdr:to>
    <xdr:sp macro="" textlink="">
      <xdr:nvSpPr>
        <xdr:cNvPr id="121" name="Text Box 13">
          <a:extLst>
            <a:ext uri="{FF2B5EF4-FFF2-40B4-BE49-F238E27FC236}">
              <a16:creationId xmlns:a16="http://schemas.microsoft.com/office/drawing/2014/main" id="{00000000-0008-0000-0B00-000079000000}"/>
            </a:ext>
          </a:extLst>
        </xdr:cNvPr>
        <xdr:cNvSpPr txBox="1">
          <a:spLocks noChangeArrowheads="1"/>
        </xdr:cNvSpPr>
      </xdr:nvSpPr>
      <xdr:spPr bwMode="auto">
        <a:xfrm>
          <a:off x="4686300" y="95440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65</xdr:row>
      <xdr:rowOff>152400</xdr:rowOff>
    </xdr:from>
    <xdr:to>
      <xdr:col>6</xdr:col>
      <xdr:colOff>28575</xdr:colOff>
      <xdr:row>65</xdr:row>
      <xdr:rowOff>152400</xdr:rowOff>
    </xdr:to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00000000-0008-0000-0B00-00007A000000}"/>
            </a:ext>
          </a:extLst>
        </xdr:cNvPr>
        <xdr:cNvSpPr txBox="1">
          <a:spLocks noChangeArrowheads="1"/>
        </xdr:cNvSpPr>
      </xdr:nvSpPr>
      <xdr:spPr bwMode="auto">
        <a:xfrm>
          <a:off x="4686300" y="95440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60</xdr:row>
      <xdr:rowOff>152400</xdr:rowOff>
    </xdr:from>
    <xdr:to>
      <xdr:col>6</xdr:col>
      <xdr:colOff>28575</xdr:colOff>
      <xdr:row>60</xdr:row>
      <xdr:rowOff>152400</xdr:rowOff>
    </xdr:to>
    <xdr:sp macro="" textlink="">
      <xdr:nvSpPr>
        <xdr:cNvPr id="123" name="Text Box 13">
          <a:extLst>
            <a:ext uri="{FF2B5EF4-FFF2-40B4-BE49-F238E27FC236}">
              <a16:creationId xmlns:a16="http://schemas.microsoft.com/office/drawing/2014/main" id="{00000000-0008-0000-0B00-00007B000000}"/>
            </a:ext>
          </a:extLst>
        </xdr:cNvPr>
        <xdr:cNvSpPr txBox="1">
          <a:spLocks noChangeArrowheads="1"/>
        </xdr:cNvSpPr>
      </xdr:nvSpPr>
      <xdr:spPr bwMode="auto">
        <a:xfrm>
          <a:off x="4686300" y="95440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61</xdr:row>
      <xdr:rowOff>152400</xdr:rowOff>
    </xdr:from>
    <xdr:to>
      <xdr:col>6</xdr:col>
      <xdr:colOff>28575</xdr:colOff>
      <xdr:row>61</xdr:row>
      <xdr:rowOff>152400</xdr:rowOff>
    </xdr:to>
    <xdr:sp macro="" textlink="">
      <xdr:nvSpPr>
        <xdr:cNvPr id="124" name="Text Box 13">
          <a:extLst>
            <a:ext uri="{FF2B5EF4-FFF2-40B4-BE49-F238E27FC236}">
              <a16:creationId xmlns:a16="http://schemas.microsoft.com/office/drawing/2014/main" id="{00000000-0008-0000-0B00-00007C000000}"/>
            </a:ext>
          </a:extLst>
        </xdr:cNvPr>
        <xdr:cNvSpPr txBox="1">
          <a:spLocks noChangeArrowheads="1"/>
        </xdr:cNvSpPr>
      </xdr:nvSpPr>
      <xdr:spPr bwMode="auto">
        <a:xfrm>
          <a:off x="4686300" y="95440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 editAs="oneCell">
    <xdr:from>
      <xdr:col>25</xdr:col>
      <xdr:colOff>230610</xdr:colOff>
      <xdr:row>0</xdr:row>
      <xdr:rowOff>1</xdr:rowOff>
    </xdr:from>
    <xdr:to>
      <xdr:col>33</xdr:col>
      <xdr:colOff>1008</xdr:colOff>
      <xdr:row>7</xdr:row>
      <xdr:rowOff>134354</xdr:rowOff>
    </xdr:to>
    <xdr:pic>
      <xdr:nvPicPr>
        <xdr:cNvPr id="125" name="Imagen 124" descr="C:\Users\USER\Downloads\IMG-20250403-WA0013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6910" y="1"/>
          <a:ext cx="3037473" cy="12678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10025</xdr:colOff>
      <xdr:row>0</xdr:row>
      <xdr:rowOff>1</xdr:rowOff>
    </xdr:from>
    <xdr:to>
      <xdr:col>1</xdr:col>
      <xdr:colOff>1413710</xdr:colOff>
      <xdr:row>5</xdr:row>
      <xdr:rowOff>80211</xdr:rowOff>
    </xdr:to>
    <xdr:pic>
      <xdr:nvPicPr>
        <xdr:cNvPr id="126" name="Imagen 125" descr="C:\Users\USER\Downloads\IMG-20250403-WA0014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700" y="1"/>
          <a:ext cx="1403685" cy="8898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AN%20JOSE%20TEACALCO\POAS%20TEACALCO%20ENERO-DICIEMBRE%202025\01%20POA%202024%20Teacalco%20%20-%20Presidenci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AN%20JOSE%20TEACALCO\POAS%20TEACALCO%20ENERO-DICIEMBRE%202025\02%20POA%202024%20Teacalco%20%20-%20sindicatur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AN%20JOSE%20TEACALCO\POAS%20TEACALCO%20ENERO-DICIEMBRE%202025\04%20POA%202024%20Teacalco%20%20-%20Tesorer&#237;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AN%20JOSE%20TEACALCO\POAS%20TEACALCO%20ENERO-DICIEMBRE%202025\05%20POA%202024%20Teacalco%20%20-%20Secretaria%20del%20Ayuntamient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AN%20JOSE%20TEACALCO\POAS%20TEACALCO%20ENERO-DICIEMBRE%202025\06%20POA%202024%20Teacalco%20%20-%20Obras%20P&#250;blica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AN%20JOSE%20TEACALCO\POAS%20TEACALCO%20ENERO-DICIEMBRE%202025\07%20POA%202024%20Teacalco%20%20-%20Seguridad%20P&#250;blica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AN%20JOSE%20TEACALCO\POAS%20TEACALCO%20ENERO-DICIEMBRE%202025\08%20POA%202024%20Teacalco%20%20-%20Servicios%20P&#250;blico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AN%20JOSE%20TEACALCO\POAS%20TEACALCO%20ENERO-DICIEMBRE%202025\18%20POA%202024%20Teacalco%20%20-%20Educ.%20Cult.%20y%20Dep.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AN%20JOSE%20TEACALCO\POAS%20TEACALCO%20ENERO-DICIEMBRE%202025\20%20POA%202024%20Teacalco%20%20-%20DI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 Anual 2025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</sheetNames>
    <sheetDataSet>
      <sheetData sheetId="0">
        <row r="2">
          <cell r="A2" t="str">
            <v>MUNICIPIO DE SAN JOSE TEACALCO, TLAX.</v>
          </cell>
        </row>
        <row r="5">
          <cell r="A5" t="str">
            <v>PROGRAMA:</v>
          </cell>
          <cell r="B5"/>
          <cell r="C5" t="str">
            <v>24   EFICIENCIA EN LA GESTION DE POLÍTICAS GUBERNAMENTALES</v>
          </cell>
          <cell r="D5"/>
          <cell r="E5"/>
          <cell r="F5"/>
          <cell r="G5"/>
          <cell r="H5"/>
          <cell r="I5"/>
        </row>
        <row r="6">
          <cell r="A6" t="str">
            <v>PROYECTO:</v>
          </cell>
          <cell r="B6"/>
          <cell r="C6" t="str">
            <v>033 APOYO A LAS POLÍTICAS GUBERNAMENTALES</v>
          </cell>
          <cell r="D6"/>
          <cell r="E6"/>
          <cell r="F6"/>
          <cell r="G6"/>
          <cell r="H6"/>
          <cell r="I6"/>
        </row>
        <row r="7">
          <cell r="A7" t="str">
            <v>UNIDAD ADMINISTRATIVA RESPONSABLE:</v>
          </cell>
          <cell r="B7"/>
          <cell r="C7" t="str">
            <v>001 PRESIDENCIA</v>
          </cell>
          <cell r="D7"/>
          <cell r="E7"/>
          <cell r="F7"/>
          <cell r="G7"/>
          <cell r="H7"/>
          <cell r="I7"/>
        </row>
        <row r="9">
          <cell r="A9" t="str">
            <v>FIN:</v>
          </cell>
          <cell r="B9"/>
          <cell r="C9" t="str">
            <v>CONTRIBUIR A MEJORAR LA CALIDAD DE VIDA DE LA POBLACIÓN MEDIANTE LA EFICIENTE GESTIÓN DE LAS POLÍTICAS GUBERNAMENTALES DEL MUNICIPIO DE SAN JOSE TEACALCO, TLAX.</v>
          </cell>
          <cell r="D9"/>
          <cell r="E9"/>
          <cell r="F9"/>
          <cell r="G9"/>
          <cell r="H9"/>
          <cell r="I9"/>
        </row>
        <row r="10">
          <cell r="A10" t="str">
            <v>PROPÓSITO:</v>
          </cell>
          <cell r="B10"/>
          <cell r="C10" t="str">
            <v>LA POBLACIÓN DEL MUNICIPIO DE SAN JOSE TEACALCO, TLAX., OBTIENE MAYORES BENEFICIOS SOCIALES DE LOS PROGRAMAS, PROYECTOS Y POLÍTICAS APLICADAS.</v>
          </cell>
          <cell r="D10"/>
          <cell r="E10"/>
          <cell r="F10"/>
          <cell r="G10"/>
          <cell r="H10"/>
          <cell r="I10"/>
        </row>
        <row r="12">
          <cell r="A12" t="str">
            <v>N0.</v>
          </cell>
          <cell r="B12" t="str">
            <v>COMPONENTE - ACTIVIDAD</v>
          </cell>
          <cell r="C12"/>
          <cell r="D12"/>
        </row>
        <row r="13">
          <cell r="A13"/>
          <cell r="B13"/>
          <cell r="C13"/>
          <cell r="D13"/>
        </row>
        <row r="14">
          <cell r="A14"/>
          <cell r="B14"/>
          <cell r="C14"/>
          <cell r="D14"/>
          <cell r="E14" t="str">
            <v>U. DE MEDIDA</v>
          </cell>
          <cell r="F14" t="str">
            <v>CANTIDAD</v>
          </cell>
        </row>
        <row r="15">
          <cell r="A15" t="str">
            <v>C 1</v>
          </cell>
          <cell r="B15" t="str">
            <v>CUMPLIR  LOS EJES RECTORES DEL PLAN DE DESARROLLO MUNICIPAL</v>
          </cell>
        </row>
        <row r="16">
          <cell r="A16" t="str">
            <v>C1A1</v>
          </cell>
          <cell r="B16" t="str">
            <v>REALIZAR REUNIONES EN LAS COMUNIDADES PARA CONOCER LA PROBLEMÁTICA SOCIAL</v>
          </cell>
          <cell r="E16" t="str">
            <v>REUNIONES</v>
          </cell>
        </row>
        <row r="17">
          <cell r="A17" t="str">
            <v>C1A2</v>
          </cell>
          <cell r="B17" t="str">
            <v>CUMPLIR CON LA ENTREGA Y PUBLICACION DEL PLAN DE DESARROLLO MUNICIPAL</v>
          </cell>
          <cell r="E17" t="str">
            <v>PLAN</v>
          </cell>
        </row>
        <row r="18">
          <cell r="A18" t="str">
            <v>C1A3</v>
          </cell>
          <cell r="B18" t="str">
            <v>APROBAR Y ENTREGAR EL PRESUPUESTO EN BASE A RESULTADOS</v>
          </cell>
          <cell r="E18" t="str">
            <v>PBR</v>
          </cell>
        </row>
        <row r="19">
          <cell r="A19" t="str">
            <v>C1A4</v>
          </cell>
          <cell r="B19" t="str">
            <v>PRESENTAR EL INFORME DE GOBIERNO MUNICIPAL.</v>
          </cell>
          <cell r="E19" t="str">
            <v>INFORME</v>
          </cell>
        </row>
        <row r="20">
          <cell r="A20" t="str">
            <v>C1A5</v>
          </cell>
          <cell r="B20" t="str">
            <v>CUMPLIR LAS CONVOCATORIAS PARA SESIONAR EN CABILDO</v>
          </cell>
          <cell r="E20" t="str">
            <v>SESIONES</v>
          </cell>
        </row>
        <row r="21">
          <cell r="A21" t="str">
            <v>C1A6</v>
          </cell>
          <cell r="B21" t="str">
            <v>INFORMAR LOS ACUERDOS DE CABILDO</v>
          </cell>
          <cell r="E21" t="str">
            <v>ACUERDOS</v>
          </cell>
        </row>
        <row r="22">
          <cell r="A22" t="str">
            <v>C1A7</v>
          </cell>
          <cell r="B22" t="str">
            <v>PUBLICAR BANDOS, REGLAMENTOS Y DEMAS DISPOSICIONES</v>
          </cell>
          <cell r="E22" t="str">
            <v>PUBLICACIONES</v>
          </cell>
        </row>
        <row r="23">
          <cell r="A23" t="str">
            <v>C1A8</v>
          </cell>
          <cell r="B23" t="str">
            <v>CELEBRAR A NOMBRE DEL AYUNTAMIENTO LOS CONTRATOS Y CONVENIOS NECESARIOS</v>
          </cell>
          <cell r="E23" t="str">
            <v>CONVENIOS</v>
          </cell>
        </row>
        <row r="24">
          <cell r="A24" t="str">
            <v>C1A9</v>
          </cell>
          <cell r="B24" t="str">
            <v>VIGILAR LA RECAUDACION DE LA HACIENDA MUNICIPAL</v>
          </cell>
          <cell r="E24" t="str">
            <v>REPORTES</v>
          </cell>
        </row>
        <row r="25">
          <cell r="A25" t="str">
            <v>C1A10</v>
          </cell>
          <cell r="B25" t="str">
            <v>AUTORIZAR LA CUENTA PUBLICA PARA SU ENTREGA AL CONGRESO</v>
          </cell>
          <cell r="E25" t="str">
            <v>CUENTAS PUBLICAS</v>
          </cell>
        </row>
        <row r="26">
          <cell r="A26"/>
          <cell r="B26"/>
          <cell r="E26"/>
        </row>
        <row r="27">
          <cell r="A27"/>
          <cell r="B27"/>
          <cell r="E27"/>
        </row>
        <row r="28">
          <cell r="A28" t="str">
            <v>C 2</v>
          </cell>
          <cell r="B28" t="str">
            <v>GESTIONAR PROGRAMAS DE BENEFICIO SOCIAL</v>
          </cell>
        </row>
        <row r="29">
          <cell r="A29" t="str">
            <v>C2A1</v>
          </cell>
          <cell r="B29" t="str">
            <v>GESTIONAR OBRAS DE INVERSION PUBLICA</v>
          </cell>
          <cell r="E29" t="str">
            <v>OBRAS GESTIONADAS</v>
          </cell>
        </row>
        <row r="30">
          <cell r="A30" t="str">
            <v>C2A2</v>
          </cell>
          <cell r="B30" t="str">
            <v>GESTIONAR APOYOS PARA EL CAMPO</v>
          </cell>
          <cell r="E30" t="str">
            <v>APOYOS</v>
          </cell>
        </row>
        <row r="31">
          <cell r="A31" t="str">
            <v>C2A3</v>
          </cell>
          <cell r="B31" t="str">
            <v xml:space="preserve">OTORGAR APOYOS A INSTITUCIONES DE ENSEÑANZA Y SIN FINES DE LUCRO </v>
          </cell>
          <cell r="E31" t="str">
            <v>APOYOS</v>
          </cell>
        </row>
        <row r="32">
          <cell r="A32" t="str">
            <v>C2A4</v>
          </cell>
          <cell r="B32" t="str">
            <v>OTORGAR APOYO A LA POBLACION QUE LO REQUIERA</v>
          </cell>
          <cell r="E32" t="str">
            <v>SOLICITUDES</v>
          </cell>
        </row>
        <row r="33">
          <cell r="A33" t="str">
            <v>C2A5</v>
          </cell>
          <cell r="B33" t="str">
            <v xml:space="preserve">ATENCION DE DEMANDAS SOCIALES COMUNITARIAS </v>
          </cell>
          <cell r="E33" t="str">
            <v>APOYO</v>
          </cell>
        </row>
        <row r="34">
          <cell r="A34" t="str">
            <v>C2A6</v>
          </cell>
          <cell r="B34" t="str">
            <v>REALIZAR EVENTOS DE ORDEN SOCIAL Y CULTURAL EN COMUNIDADES</v>
          </cell>
          <cell r="E34" t="str">
            <v>EVENTO</v>
          </cell>
        </row>
        <row r="35">
          <cell r="A35"/>
          <cell r="B35"/>
          <cell r="E35"/>
        </row>
        <row r="36">
          <cell r="A36"/>
          <cell r="B36"/>
          <cell r="E36"/>
        </row>
        <row r="37">
          <cell r="A37"/>
          <cell r="B37"/>
          <cell r="E37"/>
        </row>
        <row r="38">
          <cell r="A38"/>
          <cell r="B38"/>
          <cell r="E38"/>
        </row>
        <row r="39">
          <cell r="A39"/>
          <cell r="B39"/>
          <cell r="E39"/>
        </row>
        <row r="40">
          <cell r="A40"/>
          <cell r="B40"/>
          <cell r="E40"/>
        </row>
        <row r="41">
          <cell r="A41" t="str">
            <v>C 3</v>
          </cell>
          <cell r="B41" t="str">
            <v>INCREMENTAR LA TRANSPARENCIA EN LA APLICACIÓN DE LOS RECURSOS PUBLICOS</v>
          </cell>
        </row>
        <row r="42">
          <cell r="A42" t="str">
            <v>C3A1</v>
          </cell>
          <cell r="B42" t="str">
            <v>REALIZAR ACTUALIZACIONES EN LA PAGINA WEB MUNICIPAL</v>
          </cell>
          <cell r="E42" t="str">
            <v>ACTUALIZACIONES</v>
          </cell>
        </row>
        <row r="43">
          <cell r="A43" t="str">
            <v>C3A2</v>
          </cell>
          <cell r="B43" t="str">
            <v>CONTESTAR OPORTUNAMENTE SOLICITUDES DE INFORMACION DE TRANSPARENCIA Y DATOS PERSONALES</v>
          </cell>
          <cell r="E43" t="str">
            <v>SOLICITUDES</v>
          </cell>
        </row>
        <row r="44">
          <cell r="A44" t="str">
            <v>C3A3</v>
          </cell>
          <cell r="B44" t="str">
            <v>REALIZAR CAPSULAS INFORMATIVAS DE ACCIONES DE GOBIERNO EN LOS DIFERENTES MEDIOS INFORMATIVOS</v>
          </cell>
          <cell r="E44" t="str">
            <v>CAPSULAS</v>
          </cell>
        </row>
        <row r="45">
          <cell r="A45" t="str">
            <v>C3A4</v>
          </cell>
          <cell r="B45" t="str">
            <v>ATENCIÓN DE DEMANDAS</v>
          </cell>
          <cell r="E45" t="str">
            <v>DOCUMENTO</v>
          </cell>
        </row>
        <row r="46">
          <cell r="A46" t="str">
            <v>C3A5</v>
          </cell>
          <cell r="B46" t="str">
            <v>CUMPLIR CON EL PAGO DE DERECHOS Y OBLIGACIONES DE LEY</v>
          </cell>
          <cell r="E46" t="str">
            <v>PAGO</v>
          </cell>
        </row>
        <row r="47">
          <cell r="A47" t="str">
            <v>C3A6</v>
          </cell>
          <cell r="B47" t="str">
            <v>REPRESENTAR LEGALMENTE AL H. AYUNTAMIENTO</v>
          </cell>
          <cell r="E47" t="str">
            <v>DOCUMENTO</v>
          </cell>
        </row>
        <row r="48">
          <cell r="A48" t="str">
            <v>C3A7</v>
          </cell>
          <cell r="B48" t="str">
            <v>BRINDAR ASESORÍA JURÍDICA A LA CIUDADANIA Y ÁREAS DE LA ADMON.</v>
          </cell>
          <cell r="E48" t="str">
            <v>ASESORÍA</v>
          </cell>
        </row>
        <row r="49">
          <cell r="A49"/>
          <cell r="B49"/>
          <cell r="E49"/>
        </row>
        <row r="50">
          <cell r="A50"/>
          <cell r="B50"/>
          <cell r="E50"/>
        </row>
        <row r="51">
          <cell r="A51"/>
          <cell r="B51"/>
          <cell r="E51"/>
        </row>
        <row r="52">
          <cell r="A52"/>
          <cell r="B52"/>
          <cell r="E52"/>
        </row>
        <row r="53">
          <cell r="A53"/>
          <cell r="B53"/>
          <cell r="E53"/>
        </row>
        <row r="54">
          <cell r="A54" t="str">
            <v>C 4</v>
          </cell>
          <cell r="B54" t="str">
            <v>INCREMENTAR LA COBERTURA DE LOS SERVICIOS MUNICIPALES</v>
          </cell>
        </row>
        <row r="55">
          <cell r="A55" t="str">
            <v>C4A1</v>
          </cell>
          <cell r="B55" t="str">
            <v>VIGILAR EL DESEMPEÑO DE LAS FUNCIONES DEL PERSONAL</v>
          </cell>
          <cell r="E55" t="str">
            <v>INFORME</v>
          </cell>
        </row>
        <row r="56">
          <cell r="A56" t="str">
            <v>C4A2</v>
          </cell>
          <cell r="B56" t="str">
            <v xml:space="preserve">IMPLEMENTAR CURSOS DE CAPACITACION AL PERSONAL </v>
          </cell>
          <cell r="E56" t="str">
            <v>CAPACITACION</v>
          </cell>
        </row>
        <row r="57">
          <cell r="A57" t="str">
            <v>C4A3</v>
          </cell>
          <cell r="B57" t="str">
            <v>VIGILAR LA CORRECTA PRESTACION DE SERVICIOS PUBLICOS MUNICIPALES</v>
          </cell>
          <cell r="E57" t="str">
            <v>QUEJAS</v>
          </cell>
        </row>
        <row r="58">
          <cell r="A58" t="str">
            <v>C4A4</v>
          </cell>
          <cell r="B58" t="str">
            <v>GARANTIZAR LA CONTESTACIÓN A LA CIUDADANÍA DE SOLICITUD DE ACCESO A LA INFORMACIÓN.</v>
          </cell>
          <cell r="E58" t="str">
            <v>DOCUMENTO</v>
          </cell>
        </row>
        <row r="59">
          <cell r="A59" t="str">
            <v>C4A5</v>
          </cell>
          <cell r="B59" t="str">
            <v>PRESENTAR EL INFORME ANUAL DE GOBIERNO</v>
          </cell>
          <cell r="E59" t="str">
            <v>INFORME</v>
          </cell>
        </row>
        <row r="60">
          <cell r="A60" t="str">
            <v>C4A6</v>
          </cell>
          <cell r="B60"/>
          <cell r="E60"/>
        </row>
        <row r="61">
          <cell r="A61" t="str">
            <v>C4A7</v>
          </cell>
          <cell r="B61"/>
          <cell r="E61"/>
        </row>
        <row r="62">
          <cell r="A62" t="str">
            <v>C4A8</v>
          </cell>
          <cell r="B62" t="str">
            <v>INVESTIGAR Y PROMOVER LA HISTORIA Y CULTURA DEL MUNICIPIO</v>
          </cell>
          <cell r="E62" t="str">
            <v>INVESTIGACION</v>
          </cell>
        </row>
        <row r="63">
          <cell r="A63"/>
          <cell r="B63"/>
          <cell r="E63"/>
        </row>
        <row r="64">
          <cell r="A64"/>
          <cell r="B64"/>
          <cell r="E64"/>
        </row>
        <row r="65">
          <cell r="A65"/>
          <cell r="B65"/>
          <cell r="E65"/>
        </row>
        <row r="66">
          <cell r="A66"/>
          <cell r="B66"/>
          <cell r="E66"/>
        </row>
        <row r="75">
          <cell r="A75" t="str">
            <v>Elaboró</v>
          </cell>
          <cell r="D75" t="str">
            <v>Reviso</v>
          </cell>
          <cell r="G75" t="str">
            <v>Aprobó</v>
          </cell>
        </row>
        <row r="78">
          <cell r="A78" t="str">
            <v>C. GRISELDA AGUILAR MACIAS</v>
          </cell>
          <cell r="D78" t="str">
            <v>C. VIRIDIANA CORONA NERIA</v>
          </cell>
          <cell r="G78" t="str">
            <v>C. GRISELDA AGUILAR MACIAS</v>
          </cell>
        </row>
        <row r="79">
          <cell r="A79" t="str">
            <v>PRESIDENTA MUNICIPAL</v>
          </cell>
          <cell r="D79" t="str">
            <v>SECRETARIA DEL H. AYUNTAMIENTO</v>
          </cell>
          <cell r="G79" t="str">
            <v>PRESIDENTA MUNICIPAL</v>
          </cell>
        </row>
      </sheetData>
      <sheetData sheetId="1">
        <row r="3">
          <cell r="A3" t="str">
            <v>PROGRAMA OPERATIVO ANUAL (POA) 2025</v>
          </cell>
        </row>
        <row r="16">
          <cell r="F16">
            <v>0</v>
          </cell>
          <cell r="G16">
            <v>2</v>
          </cell>
          <cell r="H16">
            <v>0</v>
          </cell>
          <cell r="J16">
            <v>1</v>
          </cell>
          <cell r="L16">
            <v>0</v>
          </cell>
          <cell r="N16">
            <v>0</v>
          </cell>
          <cell r="P16">
            <v>1</v>
          </cell>
          <cell r="R16">
            <v>0</v>
          </cell>
          <cell r="T16">
            <v>0</v>
          </cell>
          <cell r="V16">
            <v>0</v>
          </cell>
          <cell r="X16">
            <v>1</v>
          </cell>
          <cell r="Z16">
            <v>0</v>
          </cell>
          <cell r="AB16">
            <v>1</v>
          </cell>
        </row>
        <row r="17">
          <cell r="F17">
            <v>1</v>
          </cell>
          <cell r="G17">
            <v>1</v>
          </cell>
          <cell r="H17">
            <v>0</v>
          </cell>
          <cell r="J17">
            <v>0</v>
          </cell>
          <cell r="L17">
            <v>0</v>
          </cell>
          <cell r="N17">
            <v>0</v>
          </cell>
          <cell r="P17">
            <v>0</v>
          </cell>
          <cell r="R17">
            <v>0</v>
          </cell>
          <cell r="T17">
            <v>0</v>
          </cell>
          <cell r="V17">
            <v>0</v>
          </cell>
          <cell r="X17">
            <v>0</v>
          </cell>
          <cell r="Z17">
            <v>0</v>
          </cell>
          <cell r="AB17">
            <v>0</v>
          </cell>
        </row>
        <row r="18">
          <cell r="F18">
            <v>1</v>
          </cell>
          <cell r="G18">
            <v>0</v>
          </cell>
          <cell r="H18">
            <v>0</v>
          </cell>
          <cell r="J18">
            <v>0</v>
          </cell>
          <cell r="L18">
            <v>0</v>
          </cell>
          <cell r="N18">
            <v>0</v>
          </cell>
          <cell r="P18">
            <v>0</v>
          </cell>
          <cell r="R18">
            <v>0</v>
          </cell>
          <cell r="T18">
            <v>0</v>
          </cell>
          <cell r="V18">
            <v>0</v>
          </cell>
          <cell r="X18">
            <v>0</v>
          </cell>
          <cell r="Z18">
            <v>0</v>
          </cell>
          <cell r="AB18">
            <v>0</v>
          </cell>
        </row>
        <row r="19">
          <cell r="F19">
            <v>1</v>
          </cell>
          <cell r="G19">
            <v>0</v>
          </cell>
          <cell r="H19">
            <v>0</v>
          </cell>
          <cell r="J19">
            <v>0</v>
          </cell>
          <cell r="L19">
            <v>0</v>
          </cell>
          <cell r="N19">
            <v>0</v>
          </cell>
          <cell r="P19">
            <v>0</v>
          </cell>
          <cell r="R19">
            <v>0</v>
          </cell>
          <cell r="T19">
            <v>0</v>
          </cell>
          <cell r="V19">
            <v>0</v>
          </cell>
          <cell r="X19">
            <v>0</v>
          </cell>
          <cell r="Z19">
            <v>0</v>
          </cell>
          <cell r="AB19">
            <v>0</v>
          </cell>
        </row>
        <row r="20">
          <cell r="F20">
            <v>2</v>
          </cell>
          <cell r="G20">
            <v>1</v>
          </cell>
          <cell r="H20">
            <v>2</v>
          </cell>
          <cell r="J20">
            <v>2</v>
          </cell>
          <cell r="L20">
            <v>2</v>
          </cell>
          <cell r="N20">
            <v>2</v>
          </cell>
          <cell r="P20">
            <v>2</v>
          </cell>
          <cell r="R20">
            <v>2</v>
          </cell>
          <cell r="T20">
            <v>2</v>
          </cell>
          <cell r="V20">
            <v>2</v>
          </cell>
          <cell r="X20">
            <v>2</v>
          </cell>
          <cell r="Z20">
            <v>2</v>
          </cell>
          <cell r="AB20">
            <v>2</v>
          </cell>
        </row>
        <row r="21">
          <cell r="F21">
            <v>2</v>
          </cell>
          <cell r="G21">
            <v>0</v>
          </cell>
          <cell r="H21">
            <v>2</v>
          </cell>
          <cell r="J21">
            <v>2</v>
          </cell>
          <cell r="L21">
            <v>2</v>
          </cell>
          <cell r="N21">
            <v>2</v>
          </cell>
          <cell r="P21">
            <v>2</v>
          </cell>
          <cell r="R21">
            <v>2</v>
          </cell>
          <cell r="T21">
            <v>2</v>
          </cell>
          <cell r="V21">
            <v>2</v>
          </cell>
          <cell r="X21">
            <v>2</v>
          </cell>
          <cell r="Z21">
            <v>2</v>
          </cell>
          <cell r="AB21">
            <v>2</v>
          </cell>
        </row>
        <row r="22">
          <cell r="F22">
            <v>0</v>
          </cell>
          <cell r="G22">
            <v>0</v>
          </cell>
          <cell r="H22">
            <v>0</v>
          </cell>
          <cell r="J22">
            <v>3</v>
          </cell>
          <cell r="L22">
            <v>0</v>
          </cell>
          <cell r="N22">
            <v>0</v>
          </cell>
          <cell r="P22">
            <v>0</v>
          </cell>
          <cell r="R22">
            <v>0</v>
          </cell>
          <cell r="T22">
            <v>0</v>
          </cell>
          <cell r="V22">
            <v>0</v>
          </cell>
          <cell r="X22">
            <v>0</v>
          </cell>
          <cell r="Z22">
            <v>0</v>
          </cell>
          <cell r="AB22">
            <v>0</v>
          </cell>
        </row>
        <row r="23">
          <cell r="F23">
            <v>1</v>
          </cell>
          <cell r="G23">
            <v>2</v>
          </cell>
          <cell r="H23">
            <v>1</v>
          </cell>
          <cell r="J23">
            <v>1</v>
          </cell>
          <cell r="L23">
            <v>2</v>
          </cell>
          <cell r="N23">
            <v>1</v>
          </cell>
          <cell r="P23">
            <v>2</v>
          </cell>
          <cell r="R23">
            <v>2</v>
          </cell>
          <cell r="T23">
            <v>0</v>
          </cell>
          <cell r="V23">
            <v>0</v>
          </cell>
          <cell r="X23">
            <v>0</v>
          </cell>
          <cell r="Z23">
            <v>0</v>
          </cell>
          <cell r="AB23">
            <v>0</v>
          </cell>
        </row>
        <row r="24">
          <cell r="F24">
            <v>1</v>
          </cell>
          <cell r="G24">
            <v>1</v>
          </cell>
          <cell r="H24">
            <v>1</v>
          </cell>
          <cell r="J24">
            <v>1</v>
          </cell>
          <cell r="L24">
            <v>1</v>
          </cell>
          <cell r="N24">
            <v>1</v>
          </cell>
          <cell r="P24">
            <v>1</v>
          </cell>
          <cell r="R24">
            <v>1</v>
          </cell>
          <cell r="T24">
            <v>1</v>
          </cell>
          <cell r="V24">
            <v>1</v>
          </cell>
          <cell r="X24">
            <v>1</v>
          </cell>
          <cell r="Z24">
            <v>1</v>
          </cell>
          <cell r="AB24">
            <v>1</v>
          </cell>
        </row>
        <row r="25">
          <cell r="F25">
            <v>1</v>
          </cell>
          <cell r="G25">
            <v>1</v>
          </cell>
          <cell r="H25">
            <v>1</v>
          </cell>
          <cell r="J25">
            <v>1</v>
          </cell>
          <cell r="L25">
            <v>1</v>
          </cell>
          <cell r="N25">
            <v>1</v>
          </cell>
          <cell r="P25">
            <v>1</v>
          </cell>
          <cell r="R25">
            <v>1</v>
          </cell>
          <cell r="T25">
            <v>1</v>
          </cell>
          <cell r="V25">
            <v>1</v>
          </cell>
          <cell r="X25">
            <v>1</v>
          </cell>
          <cell r="Z25">
            <v>1</v>
          </cell>
          <cell r="AB25">
            <v>1</v>
          </cell>
        </row>
        <row r="26">
          <cell r="F26"/>
          <cell r="G26"/>
          <cell r="H26"/>
          <cell r="J26"/>
          <cell r="L26"/>
          <cell r="N26"/>
          <cell r="P26"/>
          <cell r="R26"/>
          <cell r="T26"/>
          <cell r="V26"/>
          <cell r="X26"/>
          <cell r="Z26"/>
          <cell r="AB26"/>
        </row>
        <row r="27">
          <cell r="F27"/>
          <cell r="G27"/>
          <cell r="H27"/>
          <cell r="J27"/>
          <cell r="L27"/>
          <cell r="N27"/>
          <cell r="P27"/>
          <cell r="R27"/>
          <cell r="T27"/>
          <cell r="V27"/>
          <cell r="X27"/>
          <cell r="Z27"/>
          <cell r="AB27"/>
        </row>
        <row r="29">
          <cell r="F29">
            <v>0</v>
          </cell>
          <cell r="G29">
            <v>1</v>
          </cell>
          <cell r="H29">
            <v>1</v>
          </cell>
          <cell r="J29">
            <v>1</v>
          </cell>
          <cell r="L29">
            <v>1</v>
          </cell>
          <cell r="N29">
            <v>1</v>
          </cell>
          <cell r="P29">
            <v>0</v>
          </cell>
          <cell r="R29">
            <v>0</v>
          </cell>
          <cell r="T29">
            <v>0</v>
          </cell>
          <cell r="V29">
            <v>0</v>
          </cell>
          <cell r="X29">
            <v>0</v>
          </cell>
          <cell r="Z29">
            <v>0</v>
          </cell>
          <cell r="AB29">
            <v>0</v>
          </cell>
        </row>
        <row r="30">
          <cell r="F30">
            <v>0</v>
          </cell>
          <cell r="G30">
            <v>1</v>
          </cell>
          <cell r="H30">
            <v>0</v>
          </cell>
          <cell r="J30">
            <v>1</v>
          </cell>
          <cell r="L30">
            <v>0</v>
          </cell>
          <cell r="N30">
            <v>0</v>
          </cell>
          <cell r="P30">
            <v>1</v>
          </cell>
          <cell r="R30">
            <v>0</v>
          </cell>
          <cell r="T30">
            <v>0</v>
          </cell>
          <cell r="V30">
            <v>0</v>
          </cell>
          <cell r="X30">
            <v>1</v>
          </cell>
          <cell r="Z30">
            <v>1</v>
          </cell>
          <cell r="AB30">
            <v>0</v>
          </cell>
        </row>
        <row r="31">
          <cell r="F31">
            <v>1</v>
          </cell>
          <cell r="G31">
            <v>6</v>
          </cell>
          <cell r="H31">
            <v>1</v>
          </cell>
          <cell r="J31">
            <v>1</v>
          </cell>
          <cell r="L31">
            <v>1</v>
          </cell>
          <cell r="N31">
            <v>1</v>
          </cell>
          <cell r="P31">
            <v>1</v>
          </cell>
          <cell r="R31">
            <v>1</v>
          </cell>
          <cell r="T31">
            <v>1</v>
          </cell>
          <cell r="V31">
            <v>1</v>
          </cell>
          <cell r="X31">
            <v>1</v>
          </cell>
          <cell r="Z31">
            <v>1</v>
          </cell>
          <cell r="AB31">
            <v>1</v>
          </cell>
        </row>
        <row r="32">
          <cell r="F32">
            <v>25</v>
          </cell>
          <cell r="G32">
            <v>15</v>
          </cell>
          <cell r="H32">
            <v>25</v>
          </cell>
          <cell r="J32">
            <v>25</v>
          </cell>
          <cell r="L32">
            <v>25</v>
          </cell>
          <cell r="N32">
            <v>25</v>
          </cell>
          <cell r="P32">
            <v>25</v>
          </cell>
          <cell r="R32">
            <v>25</v>
          </cell>
          <cell r="T32">
            <v>25</v>
          </cell>
          <cell r="V32">
            <v>25</v>
          </cell>
          <cell r="X32">
            <v>25</v>
          </cell>
          <cell r="Z32">
            <v>25</v>
          </cell>
          <cell r="AB32">
            <v>25</v>
          </cell>
        </row>
        <row r="33">
          <cell r="F33">
            <v>0</v>
          </cell>
          <cell r="G33">
            <v>0</v>
          </cell>
          <cell r="H33">
            <v>0</v>
          </cell>
          <cell r="J33">
            <v>0</v>
          </cell>
          <cell r="L33">
            <v>1</v>
          </cell>
          <cell r="N33">
            <v>1</v>
          </cell>
          <cell r="P33">
            <v>1</v>
          </cell>
          <cell r="R33">
            <v>1</v>
          </cell>
          <cell r="T33">
            <v>1</v>
          </cell>
          <cell r="V33">
            <v>1</v>
          </cell>
          <cell r="X33">
            <v>1</v>
          </cell>
          <cell r="Z33">
            <v>1</v>
          </cell>
          <cell r="AB33">
            <v>1</v>
          </cell>
        </row>
        <row r="34">
          <cell r="F34">
            <v>4</v>
          </cell>
          <cell r="G34">
            <v>1</v>
          </cell>
          <cell r="H34">
            <v>4</v>
          </cell>
          <cell r="J34">
            <v>4</v>
          </cell>
          <cell r="L34">
            <v>4</v>
          </cell>
          <cell r="N34">
            <v>4</v>
          </cell>
          <cell r="P34">
            <v>4</v>
          </cell>
          <cell r="R34">
            <v>4</v>
          </cell>
          <cell r="T34">
            <v>4</v>
          </cell>
          <cell r="V34">
            <v>4</v>
          </cell>
          <cell r="X34">
            <v>4</v>
          </cell>
          <cell r="Z34">
            <v>4</v>
          </cell>
          <cell r="AB34">
            <v>4</v>
          </cell>
        </row>
        <row r="35">
          <cell r="F35"/>
          <cell r="G35"/>
          <cell r="H35"/>
          <cell r="J35"/>
          <cell r="L35"/>
          <cell r="N35"/>
          <cell r="P35"/>
          <cell r="R35"/>
          <cell r="T35"/>
          <cell r="V35"/>
          <cell r="X35"/>
          <cell r="Z35"/>
          <cell r="AB35"/>
        </row>
        <row r="36">
          <cell r="F36"/>
          <cell r="G36"/>
          <cell r="H36"/>
          <cell r="J36"/>
          <cell r="L36"/>
          <cell r="N36"/>
          <cell r="P36"/>
          <cell r="R36"/>
          <cell r="T36"/>
          <cell r="V36"/>
          <cell r="X36"/>
          <cell r="Z36"/>
          <cell r="AB36"/>
        </row>
        <row r="37">
          <cell r="F37"/>
          <cell r="G37"/>
          <cell r="H37"/>
          <cell r="J37"/>
          <cell r="L37"/>
          <cell r="N37"/>
          <cell r="P37"/>
          <cell r="R37"/>
          <cell r="T37"/>
          <cell r="V37"/>
          <cell r="X37"/>
          <cell r="Z37"/>
          <cell r="AB37"/>
        </row>
        <row r="38">
          <cell r="F38"/>
          <cell r="G38"/>
          <cell r="H38"/>
          <cell r="J38"/>
          <cell r="L38"/>
          <cell r="N38"/>
          <cell r="P38"/>
          <cell r="R38"/>
          <cell r="T38"/>
          <cell r="V38"/>
          <cell r="X38"/>
          <cell r="Z38"/>
          <cell r="AB38"/>
        </row>
        <row r="39">
          <cell r="F39"/>
          <cell r="G39"/>
          <cell r="H39"/>
          <cell r="J39"/>
          <cell r="L39"/>
          <cell r="N39"/>
          <cell r="P39"/>
          <cell r="R39"/>
          <cell r="T39"/>
          <cell r="V39"/>
          <cell r="X39"/>
          <cell r="Z39"/>
          <cell r="AB39"/>
        </row>
        <row r="40">
          <cell r="F40"/>
          <cell r="G40"/>
          <cell r="H40"/>
          <cell r="J40"/>
          <cell r="L40"/>
          <cell r="N40"/>
          <cell r="P40"/>
          <cell r="R40"/>
          <cell r="T40"/>
          <cell r="V40"/>
          <cell r="X40"/>
          <cell r="Z40"/>
          <cell r="AB40"/>
        </row>
        <row r="42">
          <cell r="F42">
            <v>0</v>
          </cell>
          <cell r="G42">
            <v>1</v>
          </cell>
          <cell r="H42">
            <v>0</v>
          </cell>
          <cell r="J42">
            <v>1</v>
          </cell>
          <cell r="L42">
            <v>1</v>
          </cell>
          <cell r="N42">
            <v>1</v>
          </cell>
          <cell r="P42">
            <v>1</v>
          </cell>
          <cell r="R42">
            <v>1</v>
          </cell>
          <cell r="T42">
            <v>1</v>
          </cell>
          <cell r="V42">
            <v>0</v>
          </cell>
          <cell r="X42">
            <v>1</v>
          </cell>
          <cell r="Z42">
            <v>1</v>
          </cell>
          <cell r="AB42">
            <v>1</v>
          </cell>
        </row>
        <row r="43">
          <cell r="F43">
            <v>0</v>
          </cell>
          <cell r="G43">
            <v>1</v>
          </cell>
          <cell r="H43">
            <v>0</v>
          </cell>
          <cell r="J43">
            <v>4</v>
          </cell>
          <cell r="L43">
            <v>0</v>
          </cell>
          <cell r="N43">
            <v>0</v>
          </cell>
          <cell r="P43">
            <v>4</v>
          </cell>
          <cell r="R43">
            <v>0</v>
          </cell>
          <cell r="T43">
            <v>0</v>
          </cell>
          <cell r="V43">
            <v>0</v>
          </cell>
          <cell r="X43">
            <v>0</v>
          </cell>
          <cell r="Z43">
            <v>4</v>
          </cell>
          <cell r="AB43">
            <v>0</v>
          </cell>
        </row>
        <row r="44">
          <cell r="F44">
            <v>0</v>
          </cell>
          <cell r="G44">
            <v>2</v>
          </cell>
          <cell r="H44">
            <v>0</v>
          </cell>
          <cell r="J44">
            <v>0</v>
          </cell>
          <cell r="L44">
            <v>1</v>
          </cell>
          <cell r="N44">
            <v>1</v>
          </cell>
          <cell r="P44">
            <v>1</v>
          </cell>
          <cell r="R44">
            <v>1</v>
          </cell>
          <cell r="T44">
            <v>1</v>
          </cell>
          <cell r="V44">
            <v>1</v>
          </cell>
          <cell r="X44">
            <v>1</v>
          </cell>
          <cell r="Z44">
            <v>1</v>
          </cell>
          <cell r="AB44">
            <v>1</v>
          </cell>
        </row>
        <row r="45">
          <cell r="F45">
            <v>1</v>
          </cell>
          <cell r="G45">
            <v>1</v>
          </cell>
          <cell r="H45">
            <v>1</v>
          </cell>
          <cell r="J45">
            <v>1</v>
          </cell>
          <cell r="L45">
            <v>1</v>
          </cell>
          <cell r="N45">
            <v>1</v>
          </cell>
          <cell r="P45">
            <v>1</v>
          </cell>
          <cell r="R45">
            <v>1</v>
          </cell>
          <cell r="T45">
            <v>0</v>
          </cell>
          <cell r="V45">
            <v>0</v>
          </cell>
          <cell r="X45">
            <v>0</v>
          </cell>
          <cell r="Z45">
            <v>0</v>
          </cell>
          <cell r="AB45">
            <v>1</v>
          </cell>
        </row>
        <row r="46">
          <cell r="F46">
            <v>0</v>
          </cell>
          <cell r="G46">
            <v>1</v>
          </cell>
          <cell r="H46">
            <v>0</v>
          </cell>
          <cell r="J46">
            <v>2</v>
          </cell>
          <cell r="L46">
            <v>0</v>
          </cell>
          <cell r="N46">
            <v>2</v>
          </cell>
          <cell r="P46">
            <v>2</v>
          </cell>
          <cell r="R46">
            <v>0</v>
          </cell>
          <cell r="T46">
            <v>2</v>
          </cell>
          <cell r="V46">
            <v>2</v>
          </cell>
          <cell r="X46">
            <v>0</v>
          </cell>
          <cell r="Z46">
            <v>0</v>
          </cell>
          <cell r="AB46">
            <v>2</v>
          </cell>
        </row>
        <row r="47">
          <cell r="F47">
            <v>1</v>
          </cell>
          <cell r="G47">
            <v>1</v>
          </cell>
          <cell r="H47">
            <v>1</v>
          </cell>
          <cell r="J47">
            <v>1</v>
          </cell>
          <cell r="L47">
            <v>1</v>
          </cell>
          <cell r="N47">
            <v>1</v>
          </cell>
          <cell r="P47">
            <v>1</v>
          </cell>
          <cell r="R47">
            <v>1</v>
          </cell>
          <cell r="T47">
            <v>1</v>
          </cell>
          <cell r="V47">
            <v>1</v>
          </cell>
          <cell r="X47">
            <v>1</v>
          </cell>
          <cell r="Z47">
            <v>1</v>
          </cell>
          <cell r="AB47">
            <v>1</v>
          </cell>
        </row>
        <row r="48">
          <cell r="F48">
            <v>10</v>
          </cell>
          <cell r="G48">
            <v>6</v>
          </cell>
          <cell r="H48">
            <v>10</v>
          </cell>
          <cell r="J48">
            <v>10</v>
          </cell>
          <cell r="L48">
            <v>10</v>
          </cell>
          <cell r="N48">
            <v>10</v>
          </cell>
          <cell r="P48">
            <v>10</v>
          </cell>
          <cell r="R48">
            <v>10</v>
          </cell>
          <cell r="T48">
            <v>10</v>
          </cell>
          <cell r="V48">
            <v>10</v>
          </cell>
          <cell r="X48">
            <v>10</v>
          </cell>
          <cell r="Z48">
            <v>10</v>
          </cell>
          <cell r="AB48">
            <v>10</v>
          </cell>
        </row>
        <row r="49">
          <cell r="F49"/>
          <cell r="G49"/>
          <cell r="H49"/>
          <cell r="J49"/>
          <cell r="L49"/>
          <cell r="N49"/>
          <cell r="P49"/>
          <cell r="R49"/>
          <cell r="T49"/>
          <cell r="V49"/>
          <cell r="X49"/>
          <cell r="Z49"/>
          <cell r="AB49"/>
        </row>
        <row r="50">
          <cell r="F50"/>
          <cell r="G50"/>
          <cell r="H50"/>
          <cell r="J50"/>
          <cell r="L50"/>
          <cell r="N50"/>
          <cell r="P50"/>
          <cell r="R50"/>
          <cell r="T50"/>
          <cell r="V50"/>
          <cell r="X50"/>
          <cell r="Z50"/>
          <cell r="AB50"/>
        </row>
        <row r="51">
          <cell r="F51"/>
          <cell r="G51"/>
          <cell r="H51"/>
          <cell r="J51"/>
          <cell r="L51"/>
          <cell r="N51"/>
          <cell r="P51"/>
          <cell r="R51"/>
          <cell r="T51"/>
          <cell r="V51"/>
          <cell r="X51"/>
          <cell r="Z51"/>
          <cell r="AB51"/>
        </row>
        <row r="52">
          <cell r="F52"/>
          <cell r="G52"/>
          <cell r="H52"/>
          <cell r="J52"/>
          <cell r="L52"/>
          <cell r="N52"/>
          <cell r="P52"/>
          <cell r="R52"/>
          <cell r="T52"/>
          <cell r="V52"/>
          <cell r="X52"/>
          <cell r="Z52"/>
          <cell r="AB52"/>
        </row>
        <row r="53">
          <cell r="F53"/>
          <cell r="G53"/>
          <cell r="H53"/>
          <cell r="J53"/>
          <cell r="L53"/>
          <cell r="N53"/>
          <cell r="P53"/>
          <cell r="R53"/>
          <cell r="T53"/>
          <cell r="V53"/>
          <cell r="X53"/>
          <cell r="Z53"/>
          <cell r="AB53"/>
        </row>
        <row r="55">
          <cell r="F55">
            <v>0</v>
          </cell>
          <cell r="G55"/>
          <cell r="H55">
            <v>0</v>
          </cell>
          <cell r="J55">
            <v>1</v>
          </cell>
          <cell r="L55">
            <v>0</v>
          </cell>
          <cell r="N55">
            <v>0</v>
          </cell>
          <cell r="P55">
            <v>1</v>
          </cell>
          <cell r="R55">
            <v>0</v>
          </cell>
          <cell r="T55">
            <v>0</v>
          </cell>
          <cell r="V55">
            <v>0</v>
          </cell>
          <cell r="X55">
            <v>1</v>
          </cell>
          <cell r="Z55">
            <v>1</v>
          </cell>
          <cell r="AB55">
            <v>0</v>
          </cell>
        </row>
        <row r="56">
          <cell r="F56">
            <v>2</v>
          </cell>
          <cell r="G56">
            <v>0</v>
          </cell>
          <cell r="H56">
            <v>4</v>
          </cell>
          <cell r="J56">
            <v>2</v>
          </cell>
          <cell r="L56">
            <v>3</v>
          </cell>
          <cell r="N56">
            <v>3</v>
          </cell>
          <cell r="P56">
            <v>3</v>
          </cell>
          <cell r="R56">
            <v>3</v>
          </cell>
          <cell r="T56">
            <v>3</v>
          </cell>
          <cell r="V56">
            <v>3</v>
          </cell>
          <cell r="X56">
            <v>4</v>
          </cell>
          <cell r="Z56">
            <v>3</v>
          </cell>
          <cell r="AB56">
            <v>3</v>
          </cell>
        </row>
        <row r="57">
          <cell r="F57">
            <v>0</v>
          </cell>
          <cell r="G57"/>
          <cell r="H57">
            <v>0</v>
          </cell>
          <cell r="J57">
            <v>1</v>
          </cell>
          <cell r="L57">
            <v>0</v>
          </cell>
          <cell r="N57">
            <v>0</v>
          </cell>
          <cell r="P57">
            <v>2</v>
          </cell>
          <cell r="R57">
            <v>0</v>
          </cell>
          <cell r="T57">
            <v>0</v>
          </cell>
          <cell r="V57">
            <v>0</v>
          </cell>
          <cell r="X57">
            <v>1</v>
          </cell>
          <cell r="Z57">
            <v>0</v>
          </cell>
          <cell r="AB57">
            <v>1</v>
          </cell>
        </row>
        <row r="58">
          <cell r="F58">
            <v>2</v>
          </cell>
          <cell r="G58">
            <v>5</v>
          </cell>
          <cell r="H58">
            <v>2</v>
          </cell>
          <cell r="J58">
            <v>2</v>
          </cell>
          <cell r="L58">
            <v>2</v>
          </cell>
          <cell r="N58">
            <v>2</v>
          </cell>
          <cell r="P58">
            <v>2</v>
          </cell>
          <cell r="R58">
            <v>2</v>
          </cell>
          <cell r="T58">
            <v>2</v>
          </cell>
          <cell r="V58">
            <v>2</v>
          </cell>
          <cell r="X58">
            <v>2</v>
          </cell>
          <cell r="Z58">
            <v>2</v>
          </cell>
          <cell r="AB58">
            <v>2</v>
          </cell>
        </row>
        <row r="59">
          <cell r="F59">
            <v>0</v>
          </cell>
          <cell r="G59">
            <v>0</v>
          </cell>
          <cell r="H59">
            <v>0</v>
          </cell>
          <cell r="J59">
            <v>0</v>
          </cell>
          <cell r="L59">
            <v>0</v>
          </cell>
          <cell r="N59">
            <v>0</v>
          </cell>
          <cell r="P59">
            <v>0</v>
          </cell>
          <cell r="R59">
            <v>0</v>
          </cell>
          <cell r="T59">
            <v>1</v>
          </cell>
          <cell r="V59">
            <v>0</v>
          </cell>
          <cell r="X59">
            <v>0</v>
          </cell>
          <cell r="Z59">
            <v>0</v>
          </cell>
          <cell r="AB59">
            <v>0</v>
          </cell>
        </row>
        <row r="60">
          <cell r="F60"/>
          <cell r="G60"/>
          <cell r="H60"/>
          <cell r="J60"/>
          <cell r="L60"/>
          <cell r="N60"/>
          <cell r="P60"/>
          <cell r="R60"/>
          <cell r="T60"/>
          <cell r="V60"/>
          <cell r="X60"/>
          <cell r="Z60"/>
          <cell r="AB60"/>
        </row>
        <row r="61">
          <cell r="F61"/>
          <cell r="G61"/>
          <cell r="H61"/>
          <cell r="J61"/>
          <cell r="L61"/>
          <cell r="N61"/>
          <cell r="P61"/>
          <cell r="R61"/>
          <cell r="T61"/>
          <cell r="V61"/>
          <cell r="X61"/>
          <cell r="Z61"/>
          <cell r="AB61"/>
        </row>
        <row r="62">
          <cell r="F62">
            <v>0</v>
          </cell>
          <cell r="G62">
            <v>0</v>
          </cell>
          <cell r="H62">
            <v>0</v>
          </cell>
          <cell r="J62">
            <v>1</v>
          </cell>
          <cell r="L62">
            <v>0</v>
          </cell>
          <cell r="N62">
            <v>0</v>
          </cell>
          <cell r="P62">
            <v>1</v>
          </cell>
          <cell r="R62">
            <v>0</v>
          </cell>
          <cell r="T62">
            <v>0</v>
          </cell>
          <cell r="V62">
            <v>1</v>
          </cell>
          <cell r="X62">
            <v>0</v>
          </cell>
          <cell r="Z62">
            <v>0</v>
          </cell>
          <cell r="AB62">
            <v>0</v>
          </cell>
        </row>
        <row r="63">
          <cell r="F63"/>
          <cell r="G63"/>
          <cell r="H63"/>
          <cell r="J63"/>
          <cell r="L63"/>
          <cell r="N63"/>
          <cell r="P63"/>
          <cell r="R63"/>
          <cell r="T63"/>
          <cell r="V63"/>
          <cell r="X63"/>
          <cell r="Z63"/>
          <cell r="AB63"/>
        </row>
        <row r="64">
          <cell r="F64"/>
          <cell r="G64"/>
          <cell r="H64"/>
          <cell r="J64"/>
          <cell r="L64"/>
          <cell r="N64"/>
          <cell r="P64"/>
          <cell r="R64"/>
          <cell r="T64"/>
          <cell r="V64"/>
          <cell r="X64"/>
          <cell r="Z64"/>
          <cell r="AB64"/>
        </row>
        <row r="65">
          <cell r="F65"/>
          <cell r="G65"/>
          <cell r="H65"/>
          <cell r="J65"/>
          <cell r="L65"/>
          <cell r="N65"/>
          <cell r="P65"/>
          <cell r="R65"/>
          <cell r="T65"/>
          <cell r="V65"/>
          <cell r="X65"/>
          <cell r="Z65"/>
          <cell r="AB65"/>
        </row>
        <row r="66">
          <cell r="F66"/>
          <cell r="G66"/>
          <cell r="H66"/>
          <cell r="J66"/>
          <cell r="L66"/>
          <cell r="N66"/>
          <cell r="P66"/>
          <cell r="R66"/>
          <cell r="T66"/>
          <cell r="V66"/>
          <cell r="X66"/>
          <cell r="Z66"/>
          <cell r="AB66"/>
        </row>
      </sheetData>
      <sheetData sheetId="2">
        <row r="16">
          <cell r="I16">
            <v>2</v>
          </cell>
        </row>
        <row r="17">
          <cell r="I17">
            <v>1</v>
          </cell>
        </row>
        <row r="18">
          <cell r="I18">
            <v>1</v>
          </cell>
        </row>
        <row r="19">
          <cell r="I19">
            <v>1</v>
          </cell>
        </row>
        <row r="20">
          <cell r="I20">
            <v>1</v>
          </cell>
        </row>
        <row r="21">
          <cell r="I21">
            <v>0</v>
          </cell>
        </row>
        <row r="22">
          <cell r="I22">
            <v>1</v>
          </cell>
        </row>
        <row r="23">
          <cell r="I23">
            <v>2</v>
          </cell>
        </row>
        <row r="24">
          <cell r="I24">
            <v>1</v>
          </cell>
        </row>
        <row r="25">
          <cell r="I25">
            <v>2</v>
          </cell>
        </row>
        <row r="26">
          <cell r="I26"/>
        </row>
        <row r="27">
          <cell r="I27"/>
        </row>
        <row r="29">
          <cell r="I29">
            <v>1</v>
          </cell>
        </row>
        <row r="30">
          <cell r="I30">
            <v>2</v>
          </cell>
        </row>
        <row r="31">
          <cell r="I31">
            <v>4</v>
          </cell>
        </row>
        <row r="32">
          <cell r="I32">
            <v>12</v>
          </cell>
        </row>
        <row r="33">
          <cell r="I33">
            <v>10</v>
          </cell>
        </row>
        <row r="34">
          <cell r="I34">
            <v>0</v>
          </cell>
        </row>
        <row r="35">
          <cell r="I35"/>
        </row>
        <row r="36">
          <cell r="I36"/>
        </row>
        <row r="37">
          <cell r="I37"/>
        </row>
        <row r="38">
          <cell r="I38"/>
        </row>
        <row r="39">
          <cell r="I39"/>
        </row>
        <row r="40">
          <cell r="I40"/>
        </row>
        <row r="42">
          <cell r="I42">
            <v>2</v>
          </cell>
        </row>
        <row r="43">
          <cell r="I43">
            <v>2</v>
          </cell>
        </row>
        <row r="44">
          <cell r="I44">
            <v>2</v>
          </cell>
        </row>
        <row r="45">
          <cell r="I45">
            <v>1</v>
          </cell>
        </row>
        <row r="46">
          <cell r="I46">
            <v>1</v>
          </cell>
        </row>
        <row r="47">
          <cell r="I47">
            <v>1</v>
          </cell>
        </row>
        <row r="48">
          <cell r="I48">
            <v>6</v>
          </cell>
        </row>
        <row r="49">
          <cell r="I49"/>
        </row>
        <row r="50">
          <cell r="I50"/>
        </row>
        <row r="51">
          <cell r="I51"/>
        </row>
        <row r="52">
          <cell r="I52"/>
        </row>
        <row r="53">
          <cell r="I53"/>
        </row>
        <row r="55">
          <cell r="I55">
            <v>0</v>
          </cell>
        </row>
        <row r="56">
          <cell r="I56">
            <v>0</v>
          </cell>
        </row>
        <row r="57">
          <cell r="I57">
            <v>0</v>
          </cell>
        </row>
        <row r="58">
          <cell r="I58">
            <v>5</v>
          </cell>
        </row>
        <row r="59">
          <cell r="I59">
            <v>0</v>
          </cell>
        </row>
        <row r="60">
          <cell r="I60"/>
        </row>
        <row r="61">
          <cell r="I61"/>
        </row>
        <row r="62">
          <cell r="I62">
            <v>0</v>
          </cell>
        </row>
        <row r="63">
          <cell r="I63"/>
        </row>
        <row r="64">
          <cell r="I64"/>
        </row>
        <row r="65">
          <cell r="I65"/>
        </row>
        <row r="66">
          <cell r="I66"/>
        </row>
      </sheetData>
      <sheetData sheetId="3">
        <row r="16">
          <cell r="K16">
            <v>3</v>
          </cell>
        </row>
        <row r="17">
          <cell r="K17">
            <v>1</v>
          </cell>
        </row>
        <row r="18">
          <cell r="K18">
            <v>1</v>
          </cell>
        </row>
        <row r="19">
          <cell r="K19">
            <v>1</v>
          </cell>
        </row>
        <row r="20">
          <cell r="K20">
            <v>1</v>
          </cell>
        </row>
        <row r="21">
          <cell r="K21">
            <v>0</v>
          </cell>
        </row>
        <row r="22">
          <cell r="K22">
            <v>1</v>
          </cell>
        </row>
        <row r="23">
          <cell r="K23">
            <v>2</v>
          </cell>
        </row>
        <row r="24">
          <cell r="K24">
            <v>1</v>
          </cell>
        </row>
        <row r="25">
          <cell r="K25">
            <v>2</v>
          </cell>
        </row>
        <row r="26">
          <cell r="K26"/>
        </row>
        <row r="27">
          <cell r="K27"/>
        </row>
        <row r="29">
          <cell r="K29">
            <v>1</v>
          </cell>
        </row>
        <row r="30">
          <cell r="K30">
            <v>2</v>
          </cell>
        </row>
        <row r="31">
          <cell r="K31">
            <v>2</v>
          </cell>
        </row>
        <row r="32">
          <cell r="K32">
            <v>16</v>
          </cell>
        </row>
        <row r="33">
          <cell r="K33">
            <v>8</v>
          </cell>
        </row>
        <row r="34">
          <cell r="K34">
            <v>1</v>
          </cell>
        </row>
        <row r="35">
          <cell r="K35"/>
        </row>
        <row r="36">
          <cell r="K36"/>
        </row>
        <row r="37">
          <cell r="K37"/>
        </row>
        <row r="38">
          <cell r="K38"/>
        </row>
        <row r="39">
          <cell r="K39"/>
        </row>
        <row r="40">
          <cell r="K40"/>
        </row>
        <row r="42">
          <cell r="K42">
            <v>2</v>
          </cell>
        </row>
        <row r="43">
          <cell r="K43">
            <v>2</v>
          </cell>
        </row>
        <row r="44">
          <cell r="K44">
            <v>2</v>
          </cell>
        </row>
        <row r="45">
          <cell r="K45">
            <v>1</v>
          </cell>
        </row>
        <row r="46">
          <cell r="K46">
            <v>1</v>
          </cell>
        </row>
        <row r="47">
          <cell r="K47">
            <v>1</v>
          </cell>
        </row>
        <row r="48">
          <cell r="K48">
            <v>4</v>
          </cell>
        </row>
        <row r="49">
          <cell r="K49"/>
        </row>
        <row r="50">
          <cell r="K50"/>
        </row>
        <row r="51">
          <cell r="K51"/>
        </row>
        <row r="52">
          <cell r="K52"/>
        </row>
        <row r="53">
          <cell r="K53"/>
        </row>
        <row r="55">
          <cell r="K55">
            <v>1</v>
          </cell>
        </row>
        <row r="56">
          <cell r="K56">
            <v>1</v>
          </cell>
        </row>
        <row r="57">
          <cell r="K57">
            <v>1</v>
          </cell>
        </row>
        <row r="58">
          <cell r="K58">
            <v>2</v>
          </cell>
        </row>
        <row r="59">
          <cell r="K59">
            <v>0</v>
          </cell>
        </row>
        <row r="60">
          <cell r="K60"/>
        </row>
        <row r="61">
          <cell r="K61"/>
        </row>
        <row r="62">
          <cell r="K62">
            <v>0</v>
          </cell>
        </row>
        <row r="63">
          <cell r="K63"/>
        </row>
        <row r="64">
          <cell r="K64"/>
        </row>
        <row r="65">
          <cell r="K65"/>
        </row>
        <row r="66">
          <cell r="K66"/>
        </row>
      </sheetData>
      <sheetData sheetId="4">
        <row r="16">
          <cell r="M16">
            <v>4</v>
          </cell>
        </row>
        <row r="17">
          <cell r="M17">
            <v>1</v>
          </cell>
        </row>
        <row r="18">
          <cell r="M18">
            <v>1</v>
          </cell>
        </row>
        <row r="19">
          <cell r="M19">
            <v>1</v>
          </cell>
        </row>
        <row r="20">
          <cell r="M20">
            <v>3</v>
          </cell>
        </row>
        <row r="21">
          <cell r="M21">
            <v>3</v>
          </cell>
        </row>
        <row r="22">
          <cell r="M22">
            <v>1</v>
          </cell>
        </row>
        <row r="23">
          <cell r="M23">
            <v>2</v>
          </cell>
        </row>
        <row r="24">
          <cell r="M24">
            <v>1</v>
          </cell>
        </row>
        <row r="25">
          <cell r="M25">
            <v>2</v>
          </cell>
        </row>
        <row r="29">
          <cell r="M29">
            <v>1</v>
          </cell>
        </row>
        <row r="30">
          <cell r="M30">
            <v>1</v>
          </cell>
        </row>
        <row r="31">
          <cell r="M31">
            <v>1</v>
          </cell>
        </row>
        <row r="32">
          <cell r="M32">
            <v>10</v>
          </cell>
        </row>
        <row r="42">
          <cell r="M42">
            <v>2</v>
          </cell>
        </row>
        <row r="43">
          <cell r="M43">
            <v>1</v>
          </cell>
        </row>
        <row r="44">
          <cell r="M44">
            <v>1</v>
          </cell>
        </row>
        <row r="56">
          <cell r="M56">
            <v>1</v>
          </cell>
        </row>
        <row r="57">
          <cell r="M57"/>
        </row>
        <row r="58">
          <cell r="M58"/>
        </row>
        <row r="59">
          <cell r="M59"/>
        </row>
        <row r="60">
          <cell r="M60"/>
        </row>
        <row r="61">
          <cell r="M61"/>
        </row>
        <row r="62">
          <cell r="M62">
            <v>1</v>
          </cell>
        </row>
      </sheetData>
      <sheetData sheetId="5">
        <row r="16">
          <cell r="O16">
            <v>3</v>
          </cell>
        </row>
        <row r="17">
          <cell r="O17">
            <v>1</v>
          </cell>
        </row>
        <row r="18">
          <cell r="O18">
            <v>1</v>
          </cell>
        </row>
        <row r="19">
          <cell r="O19">
            <v>1</v>
          </cell>
        </row>
        <row r="20">
          <cell r="O20">
            <v>3</v>
          </cell>
        </row>
        <row r="21">
          <cell r="O21">
            <v>3</v>
          </cell>
        </row>
        <row r="22">
          <cell r="O22">
            <v>2</v>
          </cell>
        </row>
        <row r="23">
          <cell r="O23">
            <v>2</v>
          </cell>
        </row>
        <row r="24">
          <cell r="O24">
            <v>1</v>
          </cell>
        </row>
        <row r="25">
          <cell r="O25">
            <v>2</v>
          </cell>
        </row>
        <row r="29">
          <cell r="O29">
            <v>1</v>
          </cell>
        </row>
        <row r="30">
          <cell r="O30">
            <v>2</v>
          </cell>
        </row>
        <row r="31">
          <cell r="O31">
            <v>2</v>
          </cell>
        </row>
        <row r="32">
          <cell r="O32">
            <v>14</v>
          </cell>
        </row>
        <row r="42">
          <cell r="O42">
            <v>2</v>
          </cell>
        </row>
        <row r="43">
          <cell r="O43">
            <v>1</v>
          </cell>
        </row>
        <row r="44">
          <cell r="O44">
            <v>2</v>
          </cell>
        </row>
        <row r="56">
          <cell r="O56">
            <v>1</v>
          </cell>
        </row>
        <row r="57">
          <cell r="O57"/>
        </row>
        <row r="58">
          <cell r="O58"/>
        </row>
        <row r="59">
          <cell r="O59"/>
        </row>
        <row r="60">
          <cell r="O60"/>
        </row>
        <row r="61">
          <cell r="O61"/>
        </row>
        <row r="62">
          <cell r="O62">
            <v>1</v>
          </cell>
        </row>
      </sheetData>
      <sheetData sheetId="6">
        <row r="16">
          <cell r="Q16">
            <v>3</v>
          </cell>
        </row>
        <row r="17">
          <cell r="Q17">
            <v>1</v>
          </cell>
        </row>
        <row r="18">
          <cell r="Q18">
            <v>1</v>
          </cell>
        </row>
        <row r="19">
          <cell r="Q19">
            <v>1</v>
          </cell>
        </row>
        <row r="20">
          <cell r="Q20">
            <v>4</v>
          </cell>
        </row>
        <row r="21">
          <cell r="Q21">
            <v>3</v>
          </cell>
        </row>
        <row r="22">
          <cell r="Q22">
            <v>1</v>
          </cell>
        </row>
        <row r="23">
          <cell r="Q23">
            <v>1</v>
          </cell>
        </row>
        <row r="24">
          <cell r="Q24">
            <v>1</v>
          </cell>
        </row>
        <row r="25">
          <cell r="Q25">
            <v>2</v>
          </cell>
        </row>
        <row r="29">
          <cell r="Q29">
            <v>1</v>
          </cell>
        </row>
        <row r="30">
          <cell r="Q30">
            <v>1</v>
          </cell>
        </row>
        <row r="31">
          <cell r="Q31">
            <v>1</v>
          </cell>
        </row>
        <row r="32">
          <cell r="Q32">
            <v>16</v>
          </cell>
        </row>
        <row r="42">
          <cell r="Q42">
            <v>1</v>
          </cell>
        </row>
        <row r="43">
          <cell r="Q43">
            <v>1</v>
          </cell>
        </row>
        <row r="44">
          <cell r="Q44">
            <v>1</v>
          </cell>
        </row>
        <row r="56">
          <cell r="Q56">
            <v>1</v>
          </cell>
        </row>
        <row r="57">
          <cell r="Q57"/>
        </row>
        <row r="58">
          <cell r="Q58"/>
        </row>
        <row r="59">
          <cell r="Q59"/>
        </row>
        <row r="60">
          <cell r="Q60"/>
        </row>
        <row r="61">
          <cell r="Q61"/>
        </row>
        <row r="62">
          <cell r="Q62">
            <v>1</v>
          </cell>
        </row>
      </sheetData>
      <sheetData sheetId="7">
        <row r="16">
          <cell r="S16">
            <v>3</v>
          </cell>
        </row>
        <row r="17">
          <cell r="S17">
            <v>1</v>
          </cell>
        </row>
        <row r="18">
          <cell r="S18">
            <v>1</v>
          </cell>
        </row>
        <row r="19">
          <cell r="S19">
            <v>1</v>
          </cell>
        </row>
        <row r="20">
          <cell r="S20">
            <v>2</v>
          </cell>
        </row>
        <row r="21">
          <cell r="S21">
            <v>2</v>
          </cell>
        </row>
        <row r="22">
          <cell r="S22">
            <v>1</v>
          </cell>
        </row>
        <row r="23">
          <cell r="S23">
            <v>1</v>
          </cell>
        </row>
        <row r="24">
          <cell r="S24">
            <v>1</v>
          </cell>
        </row>
        <row r="25">
          <cell r="S25">
            <v>2</v>
          </cell>
        </row>
        <row r="26">
          <cell r="S26"/>
        </row>
        <row r="27">
          <cell r="S27"/>
        </row>
        <row r="29">
          <cell r="S29">
            <v>2</v>
          </cell>
        </row>
        <row r="30">
          <cell r="S30">
            <v>1</v>
          </cell>
        </row>
        <row r="31">
          <cell r="S31">
            <v>1</v>
          </cell>
        </row>
        <row r="32">
          <cell r="S32">
            <v>15</v>
          </cell>
        </row>
        <row r="33">
          <cell r="S33">
            <v>3</v>
          </cell>
        </row>
        <row r="34">
          <cell r="S34">
            <v>3</v>
          </cell>
        </row>
        <row r="35">
          <cell r="S35"/>
        </row>
        <row r="36">
          <cell r="S36"/>
        </row>
        <row r="37">
          <cell r="S37"/>
        </row>
        <row r="38">
          <cell r="S38"/>
        </row>
        <row r="39">
          <cell r="S39"/>
        </row>
        <row r="40">
          <cell r="S40"/>
        </row>
        <row r="42">
          <cell r="S42">
            <v>2</v>
          </cell>
        </row>
        <row r="43">
          <cell r="S43">
            <v>2</v>
          </cell>
        </row>
        <row r="44">
          <cell r="S44">
            <v>1</v>
          </cell>
        </row>
        <row r="45">
          <cell r="S45">
            <v>0</v>
          </cell>
        </row>
        <row r="46">
          <cell r="S46">
            <v>0</v>
          </cell>
        </row>
        <row r="47">
          <cell r="S47">
            <v>1</v>
          </cell>
        </row>
        <row r="48">
          <cell r="S48">
            <v>0</v>
          </cell>
        </row>
        <row r="49">
          <cell r="S49"/>
        </row>
        <row r="50">
          <cell r="S50"/>
        </row>
        <row r="51">
          <cell r="S51"/>
        </row>
        <row r="52">
          <cell r="S52"/>
        </row>
        <row r="53">
          <cell r="S53"/>
        </row>
        <row r="55">
          <cell r="S55">
            <v>0</v>
          </cell>
        </row>
        <row r="56">
          <cell r="S56">
            <v>2</v>
          </cell>
        </row>
        <row r="57">
          <cell r="S57">
            <v>0</v>
          </cell>
        </row>
        <row r="58">
          <cell r="S58">
            <v>2</v>
          </cell>
        </row>
        <row r="59">
          <cell r="S59">
            <v>1</v>
          </cell>
        </row>
        <row r="60">
          <cell r="S60"/>
        </row>
        <row r="61">
          <cell r="S61"/>
        </row>
        <row r="62">
          <cell r="S62">
            <v>2</v>
          </cell>
        </row>
        <row r="63">
          <cell r="S63"/>
        </row>
        <row r="64">
          <cell r="S64"/>
        </row>
        <row r="65">
          <cell r="S65"/>
        </row>
        <row r="66">
          <cell r="S66"/>
        </row>
      </sheetData>
      <sheetData sheetId="8">
        <row r="16">
          <cell r="U16">
            <v>2</v>
          </cell>
        </row>
        <row r="17">
          <cell r="U17">
            <v>1</v>
          </cell>
        </row>
        <row r="18">
          <cell r="U18">
            <v>1</v>
          </cell>
        </row>
        <row r="19">
          <cell r="U19">
            <v>1</v>
          </cell>
        </row>
        <row r="20">
          <cell r="U20">
            <v>2</v>
          </cell>
        </row>
        <row r="21">
          <cell r="U21">
            <v>2</v>
          </cell>
        </row>
        <row r="22">
          <cell r="U22">
            <v>2</v>
          </cell>
        </row>
        <row r="23">
          <cell r="U23">
            <v>1</v>
          </cell>
        </row>
        <row r="24">
          <cell r="U24">
            <v>1</v>
          </cell>
        </row>
        <row r="25">
          <cell r="U25">
            <v>2</v>
          </cell>
        </row>
        <row r="26">
          <cell r="U26"/>
        </row>
        <row r="27">
          <cell r="U27"/>
        </row>
        <row r="29">
          <cell r="U29">
            <v>1</v>
          </cell>
        </row>
        <row r="30">
          <cell r="U30">
            <v>2</v>
          </cell>
        </row>
        <row r="31">
          <cell r="U31">
            <v>1</v>
          </cell>
        </row>
        <row r="32">
          <cell r="U32">
            <v>18</v>
          </cell>
        </row>
        <row r="33">
          <cell r="U33">
            <v>1</v>
          </cell>
        </row>
        <row r="34">
          <cell r="U34">
            <v>0</v>
          </cell>
        </row>
        <row r="35">
          <cell r="U35"/>
        </row>
        <row r="36">
          <cell r="U36"/>
        </row>
        <row r="37">
          <cell r="U37"/>
        </row>
        <row r="38">
          <cell r="U38"/>
        </row>
        <row r="39">
          <cell r="U39"/>
        </row>
        <row r="40">
          <cell r="U40"/>
        </row>
        <row r="42">
          <cell r="U42">
            <v>2</v>
          </cell>
        </row>
        <row r="43">
          <cell r="U43">
            <v>1</v>
          </cell>
        </row>
        <row r="44">
          <cell r="U44">
            <v>1</v>
          </cell>
        </row>
        <row r="45">
          <cell r="U45">
            <v>0</v>
          </cell>
        </row>
        <row r="46">
          <cell r="U46">
            <v>0</v>
          </cell>
        </row>
        <row r="47">
          <cell r="U47">
            <v>1</v>
          </cell>
        </row>
        <row r="48">
          <cell r="U48">
            <v>0</v>
          </cell>
        </row>
        <row r="49">
          <cell r="U49"/>
        </row>
        <row r="50">
          <cell r="U50"/>
        </row>
        <row r="51">
          <cell r="U51"/>
        </row>
        <row r="52">
          <cell r="U52"/>
        </row>
        <row r="53">
          <cell r="U53"/>
        </row>
        <row r="55">
          <cell r="U55">
            <v>0</v>
          </cell>
        </row>
        <row r="56">
          <cell r="U56">
            <v>1</v>
          </cell>
        </row>
        <row r="57">
          <cell r="U57">
            <v>0</v>
          </cell>
        </row>
        <row r="58">
          <cell r="U58">
            <v>2</v>
          </cell>
        </row>
        <row r="59">
          <cell r="U59">
            <v>1</v>
          </cell>
        </row>
        <row r="60">
          <cell r="U60"/>
        </row>
        <row r="61">
          <cell r="U61"/>
        </row>
        <row r="62">
          <cell r="U62">
            <v>2</v>
          </cell>
        </row>
        <row r="63">
          <cell r="U63"/>
        </row>
        <row r="64">
          <cell r="U64"/>
        </row>
        <row r="65">
          <cell r="U65"/>
        </row>
        <row r="66">
          <cell r="U66"/>
        </row>
      </sheetData>
      <sheetData sheetId="9">
        <row r="16">
          <cell r="W16">
            <v>2</v>
          </cell>
        </row>
        <row r="17">
          <cell r="W17">
            <v>1</v>
          </cell>
        </row>
        <row r="18">
          <cell r="W18">
            <v>1</v>
          </cell>
        </row>
        <row r="19">
          <cell r="W19">
            <v>1</v>
          </cell>
        </row>
        <row r="20">
          <cell r="W20">
            <v>2</v>
          </cell>
        </row>
        <row r="21">
          <cell r="W21">
            <v>2</v>
          </cell>
        </row>
        <row r="22">
          <cell r="W22">
            <v>2</v>
          </cell>
        </row>
        <row r="23">
          <cell r="W23">
            <v>1</v>
          </cell>
        </row>
        <row r="24">
          <cell r="W24">
            <v>1</v>
          </cell>
        </row>
        <row r="25">
          <cell r="W25">
            <v>1</v>
          </cell>
        </row>
        <row r="26">
          <cell r="W26"/>
        </row>
        <row r="27">
          <cell r="W27"/>
        </row>
        <row r="29">
          <cell r="W29">
            <v>1</v>
          </cell>
        </row>
        <row r="30">
          <cell r="W30">
            <v>1</v>
          </cell>
        </row>
        <row r="31">
          <cell r="W31">
            <v>1</v>
          </cell>
        </row>
        <row r="32">
          <cell r="W32">
            <v>13</v>
          </cell>
        </row>
        <row r="33">
          <cell r="W33">
            <v>3</v>
          </cell>
        </row>
        <row r="34">
          <cell r="W34">
            <v>2</v>
          </cell>
        </row>
        <row r="35">
          <cell r="W35"/>
        </row>
        <row r="36">
          <cell r="W36"/>
        </row>
        <row r="37">
          <cell r="W37"/>
        </row>
        <row r="38">
          <cell r="W38"/>
        </row>
        <row r="39">
          <cell r="W39"/>
        </row>
        <row r="40">
          <cell r="W40"/>
        </row>
        <row r="42">
          <cell r="W42">
            <v>0</v>
          </cell>
        </row>
        <row r="43">
          <cell r="W43">
            <v>0</v>
          </cell>
        </row>
        <row r="44">
          <cell r="W44">
            <v>1</v>
          </cell>
        </row>
        <row r="45">
          <cell r="W45">
            <v>1</v>
          </cell>
        </row>
        <row r="46">
          <cell r="W46">
            <v>1</v>
          </cell>
        </row>
        <row r="47">
          <cell r="W47">
            <v>1</v>
          </cell>
        </row>
        <row r="48">
          <cell r="W48">
            <v>7</v>
          </cell>
        </row>
        <row r="49">
          <cell r="W49"/>
        </row>
        <row r="50">
          <cell r="W50"/>
        </row>
        <row r="51">
          <cell r="W51"/>
        </row>
        <row r="52">
          <cell r="W52"/>
        </row>
        <row r="53">
          <cell r="W53"/>
        </row>
        <row r="55">
          <cell r="W55">
            <v>0</v>
          </cell>
        </row>
        <row r="56">
          <cell r="W56">
            <v>3</v>
          </cell>
        </row>
        <row r="57">
          <cell r="W57">
            <v>0</v>
          </cell>
        </row>
        <row r="58">
          <cell r="W58">
            <v>1</v>
          </cell>
        </row>
        <row r="59">
          <cell r="W59">
            <v>0</v>
          </cell>
        </row>
        <row r="60">
          <cell r="W60"/>
        </row>
        <row r="61">
          <cell r="W61"/>
        </row>
        <row r="62">
          <cell r="W62"/>
        </row>
        <row r="63">
          <cell r="W63"/>
        </row>
        <row r="64">
          <cell r="W64"/>
        </row>
        <row r="65">
          <cell r="W65"/>
        </row>
        <row r="66">
          <cell r="W66"/>
        </row>
      </sheetData>
      <sheetData sheetId="10">
        <row r="16">
          <cell r="Y16">
            <v>2</v>
          </cell>
        </row>
        <row r="17">
          <cell r="Y17">
            <v>1</v>
          </cell>
        </row>
        <row r="18">
          <cell r="Y18">
            <v>1</v>
          </cell>
        </row>
        <row r="19">
          <cell r="Y19">
            <v>0</v>
          </cell>
        </row>
        <row r="20">
          <cell r="Y20">
            <v>2</v>
          </cell>
        </row>
        <row r="21">
          <cell r="Y21">
            <v>1</v>
          </cell>
        </row>
        <row r="22">
          <cell r="Y22">
            <v>1</v>
          </cell>
        </row>
        <row r="23">
          <cell r="Y23">
            <v>2</v>
          </cell>
        </row>
        <row r="24">
          <cell r="Y24">
            <v>1</v>
          </cell>
        </row>
        <row r="25">
          <cell r="Y25">
            <v>1</v>
          </cell>
        </row>
        <row r="26">
          <cell r="Y26"/>
        </row>
        <row r="27">
          <cell r="Y27"/>
        </row>
        <row r="29">
          <cell r="Y29">
            <v>1</v>
          </cell>
        </row>
        <row r="30">
          <cell r="Y30">
            <v>1</v>
          </cell>
        </row>
        <row r="31">
          <cell r="Y31">
            <v>2</v>
          </cell>
        </row>
        <row r="32">
          <cell r="Y32">
            <v>15</v>
          </cell>
        </row>
        <row r="33">
          <cell r="Y33">
            <v>1</v>
          </cell>
        </row>
        <row r="34">
          <cell r="Y34">
            <v>1</v>
          </cell>
        </row>
        <row r="35">
          <cell r="Y35"/>
        </row>
        <row r="36">
          <cell r="Y36"/>
        </row>
        <row r="37">
          <cell r="Y37"/>
        </row>
        <row r="38">
          <cell r="Y38"/>
        </row>
        <row r="39">
          <cell r="Y39"/>
        </row>
        <row r="40">
          <cell r="Y40"/>
        </row>
        <row r="42">
          <cell r="Y42">
            <v>3</v>
          </cell>
        </row>
        <row r="43">
          <cell r="Y43">
            <v>2</v>
          </cell>
        </row>
        <row r="44">
          <cell r="Y44">
            <v>2</v>
          </cell>
        </row>
        <row r="45">
          <cell r="Y45">
            <v>0</v>
          </cell>
        </row>
        <row r="46">
          <cell r="Y46">
            <v>1</v>
          </cell>
        </row>
        <row r="47">
          <cell r="Y47">
            <v>1</v>
          </cell>
        </row>
        <row r="48">
          <cell r="Y48">
            <v>4</v>
          </cell>
        </row>
        <row r="49">
          <cell r="Y49"/>
        </row>
        <row r="50">
          <cell r="Y50"/>
        </row>
        <row r="51">
          <cell r="Y51"/>
        </row>
        <row r="52">
          <cell r="Y52"/>
        </row>
        <row r="53">
          <cell r="Y53"/>
        </row>
        <row r="55">
          <cell r="Y55">
            <v>1</v>
          </cell>
        </row>
        <row r="56">
          <cell r="Y56">
            <v>0</v>
          </cell>
        </row>
        <row r="57">
          <cell r="Y57">
            <v>0</v>
          </cell>
        </row>
        <row r="58">
          <cell r="Y58">
            <v>1</v>
          </cell>
        </row>
        <row r="59">
          <cell r="Y59">
            <v>0</v>
          </cell>
        </row>
        <row r="60">
          <cell r="Y60"/>
        </row>
        <row r="61">
          <cell r="Y61"/>
        </row>
        <row r="62">
          <cell r="Y62">
            <v>0</v>
          </cell>
        </row>
        <row r="63">
          <cell r="Y63"/>
        </row>
        <row r="64">
          <cell r="Y64"/>
        </row>
        <row r="65">
          <cell r="Y65"/>
        </row>
        <row r="66">
          <cell r="Y66"/>
        </row>
      </sheetData>
      <sheetData sheetId="11">
        <row r="16">
          <cell r="AA16">
            <v>1</v>
          </cell>
        </row>
      </sheetData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 Anual 2025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</sheetNames>
    <sheetDataSet>
      <sheetData sheetId="0">
        <row r="2">
          <cell r="A2" t="str">
            <v>MUNICIPIO DE SAN JOSE TEACALCO, TLAX.</v>
          </cell>
        </row>
        <row r="5">
          <cell r="A5" t="str">
            <v>PROGRAMA:</v>
          </cell>
          <cell r="B5"/>
          <cell r="C5" t="str">
            <v>03 ADMINISTRACION Y PROCURACION DE JUSTICIA</v>
          </cell>
          <cell r="D5"/>
          <cell r="E5"/>
          <cell r="F5"/>
          <cell r="G5"/>
          <cell r="H5"/>
          <cell r="I5"/>
        </row>
        <row r="6">
          <cell r="A6" t="str">
            <v>PROYECTO:</v>
          </cell>
          <cell r="B6"/>
          <cell r="C6" t="str">
            <v>003 PROCURACION Y DEFENSA DE LOS INTERESES MUNICIPALES</v>
          </cell>
          <cell r="D6"/>
          <cell r="E6"/>
          <cell r="F6"/>
          <cell r="G6"/>
          <cell r="H6"/>
          <cell r="I6"/>
        </row>
        <row r="7">
          <cell r="A7" t="str">
            <v>UNIDAD ADMINISTRATIVA RESPONSABLE:</v>
          </cell>
          <cell r="B7"/>
          <cell r="C7" t="str">
            <v>02 SINDICATURA</v>
          </cell>
          <cell r="D7"/>
          <cell r="E7"/>
          <cell r="F7"/>
          <cell r="G7"/>
          <cell r="H7"/>
          <cell r="I7"/>
        </row>
        <row r="9">
          <cell r="A9" t="str">
            <v>FIN:</v>
          </cell>
          <cell r="B9"/>
          <cell r="C9" t="str">
            <v>CONTRIBUIR A MEJORAR LA ADMINISTRACION, INNOVACION GUBERNAMENTAL Y ESTADO DE DERECHO MEDIANTE LA PROCURACION Y DEFENSA DELOS INTERESES MUNICIPALES</v>
          </cell>
          <cell r="D9"/>
          <cell r="E9"/>
          <cell r="F9"/>
          <cell r="G9"/>
          <cell r="H9"/>
          <cell r="I9"/>
        </row>
        <row r="10">
          <cell r="A10" t="str">
            <v>PROPÓSITO:</v>
          </cell>
          <cell r="B10"/>
          <cell r="C10" t="str">
            <v>EFICIENTAR LA PROCURACION Y DEFENSA DE LOS INTERESES MUNICIPALES</v>
          </cell>
          <cell r="D10"/>
          <cell r="E10"/>
          <cell r="F10"/>
          <cell r="G10"/>
          <cell r="H10"/>
          <cell r="I10"/>
        </row>
        <row r="12">
          <cell r="A12" t="str">
            <v>N0.</v>
          </cell>
          <cell r="B12" t="str">
            <v>COMPONENTE - ACTIVIDAD</v>
          </cell>
          <cell r="C12"/>
          <cell r="D12"/>
        </row>
        <row r="13">
          <cell r="A13"/>
          <cell r="B13"/>
          <cell r="C13"/>
          <cell r="D13"/>
        </row>
        <row r="14">
          <cell r="A14"/>
          <cell r="B14"/>
          <cell r="C14"/>
          <cell r="D14"/>
          <cell r="E14" t="str">
            <v>U. DE MEDIDA</v>
          </cell>
          <cell r="F14" t="str">
            <v>CANTIDAD</v>
          </cell>
        </row>
        <row r="15">
          <cell r="A15" t="str">
            <v>C 1</v>
          </cell>
          <cell r="B15" t="str">
            <v>VIGILAR EL ORIGEN DE LOS INGRESOS Y APLICACIÓN DE LOS RECURSOS</v>
          </cell>
        </row>
        <row r="16">
          <cell r="A16" t="str">
            <v>C1A1</v>
          </cell>
          <cell r="B16" t="str">
            <v>ANALIZAR, REVISAR Y VALIDAR LA CUENTA PUBLICA.</v>
          </cell>
          <cell r="E16" t="str">
            <v>CUENTA PUBLICA</v>
          </cell>
        </row>
        <row r="17">
          <cell r="A17" t="str">
            <v>C1A2</v>
          </cell>
          <cell r="B17" t="str">
            <v xml:space="preserve">DETECTAR IRREGULARIDADES EN EL MANEJO DE LA HACIENDA PUBLICA MUNICIPAL </v>
          </cell>
          <cell r="E17" t="str">
            <v>REVISIONES</v>
          </cell>
        </row>
        <row r="18">
          <cell r="A18" t="str">
            <v>C1A3</v>
          </cell>
          <cell r="B18" t="str">
            <v xml:space="preserve">PARTICIPAR EN LA PROTECCION Y CONTROL DE PATRIMONIO MUNICIPAL </v>
          </cell>
          <cell r="E18" t="str">
            <v>INVENTARIOS</v>
          </cell>
        </row>
        <row r="19">
          <cell r="A19" t="str">
            <v>C1A4</v>
          </cell>
          <cell r="B19" t="str">
            <v xml:space="preserve">VIGILAR Y CONTROLAR LAS ADQUISICIONES, SERVICIOS Y OBRAS DEL MUNICIPIO </v>
          </cell>
          <cell r="E19" t="str">
            <v>SESIONES</v>
          </cell>
        </row>
        <row r="20">
          <cell r="A20" t="str">
            <v>C 2</v>
          </cell>
          <cell r="B20" t="str">
            <v xml:space="preserve">REPRESENTAR  JURÍDICAMENTE  Y ADMINISTRATIVAMENTE AL MUNICIPIO </v>
          </cell>
        </row>
        <row r="21">
          <cell r="A21" t="str">
            <v>C2A1</v>
          </cell>
          <cell r="B21" t="str">
            <v xml:space="preserve">ASISTIR A LAS SESIONES DE CABILDO </v>
          </cell>
          <cell r="E21" t="str">
            <v>SESIONES</v>
          </cell>
        </row>
        <row r="22">
          <cell r="A22" t="str">
            <v>C2A2</v>
          </cell>
          <cell r="B22" t="str">
            <v>PRESENTAR LAS DEMANDAS O QUERELLAS ANTE LA AUTORIDAD COMPETENTE</v>
          </cell>
          <cell r="E22" t="str">
            <v>DEMANDAS</v>
          </cell>
        </row>
        <row r="23">
          <cell r="A23" t="str">
            <v>C2A3</v>
          </cell>
          <cell r="B23" t="str">
            <v>PRESENTAR RECURSOS ANTE LAS RESOLUCIONES DE LAS DIFERENTES INSTANCIAS</v>
          </cell>
          <cell r="E23" t="str">
            <v>RECURSO</v>
          </cell>
        </row>
        <row r="24">
          <cell r="A24" t="str">
            <v>C2A4</v>
          </cell>
          <cell r="B24" t="str">
            <v>PROPORNER AL AYUNTAMIENTO LOS PROYECTOS DE LEY, REGLAMENTOS, DECREMENTOS Y DEMAS DISPOSICIONES</v>
          </cell>
          <cell r="E24" t="str">
            <v>PROYECTOS</v>
          </cell>
        </row>
        <row r="25">
          <cell r="A25" t="str">
            <v>C2A5</v>
          </cell>
          <cell r="B25" t="str">
            <v>ANALIZAR EL ESTUDIO JURIDICO DE LOS CONTRATOS Y CONVENIOS QUE SERAN SUSCRITOS POR EL PRESIDENTE</v>
          </cell>
          <cell r="E25" t="str">
            <v>CONTRATOS/CONVENIO</v>
          </cell>
        </row>
        <row r="26">
          <cell r="A26" t="str">
            <v>C2A6</v>
          </cell>
          <cell r="B26" t="str">
            <v xml:space="preserve">PROMOVER PROGRAMAS DE CAPACITACIONES A FUNCIONARIOS PUBLICOS </v>
          </cell>
          <cell r="E26" t="str">
            <v>CAPACITACIONES</v>
          </cell>
        </row>
        <row r="27">
          <cell r="A27" t="str">
            <v>C2A7</v>
          </cell>
          <cell r="B27" t="str">
            <v>INSPECCIONAR FISICAMENTE LOS LIMITES TERRITORIALES DEL MUNICIPIO</v>
          </cell>
          <cell r="E27" t="str">
            <v>INSPECCIONES</v>
          </cell>
        </row>
        <row r="29">
          <cell r="A29"/>
          <cell r="B29"/>
          <cell r="E29"/>
        </row>
        <row r="30">
          <cell r="A30"/>
          <cell r="B30"/>
          <cell r="E30"/>
        </row>
        <row r="31">
          <cell r="A31"/>
          <cell r="B31"/>
          <cell r="E31"/>
        </row>
        <row r="32">
          <cell r="A32"/>
          <cell r="B32"/>
          <cell r="E32"/>
        </row>
        <row r="33">
          <cell r="A33" t="str">
            <v>C 3</v>
          </cell>
          <cell r="B33" t="str">
            <v>ADMINISTRAR  JUSTICIA APLICANDO LEYES Y REGLAMENTOS</v>
          </cell>
        </row>
        <row r="34">
          <cell r="A34" t="str">
            <v>C3A1</v>
          </cell>
          <cell r="B34" t="str">
            <v xml:space="preserve">APLICAR SANCIONES POR FALTAS ADMINISTRATIVAS A LOS INFRACTORES </v>
          </cell>
          <cell r="E34" t="str">
            <v>INFRACTORES</v>
          </cell>
        </row>
        <row r="35">
          <cell r="A35" t="str">
            <v>C3A2</v>
          </cell>
          <cell r="B35" t="str">
            <v xml:space="preserve">RESOLVER CONFLICTOS ENTRE PARTICULARES </v>
          </cell>
          <cell r="E35" t="str">
            <v>CONFLICTOS</v>
          </cell>
        </row>
        <row r="36">
          <cell r="A36" t="str">
            <v>C3A3</v>
          </cell>
          <cell r="B36" t="str">
            <v xml:space="preserve">RECIBIR PERSONAS PUESTAS A DISPOSICION POR DETENCION </v>
          </cell>
          <cell r="E36" t="str">
            <v>PERSONAS</v>
          </cell>
        </row>
        <row r="37">
          <cell r="A37" t="str">
            <v>C3A4</v>
          </cell>
          <cell r="B37" t="str">
            <v>IMPULSAR ACTIVIDADES RECREATIVAS Y DE CONVIVENCIA FAMILIAR.</v>
          </cell>
          <cell r="E37" t="str">
            <v>EVENTO</v>
          </cell>
        </row>
        <row r="38">
          <cell r="A38"/>
          <cell r="B38"/>
          <cell r="E38"/>
        </row>
        <row r="39">
          <cell r="A39"/>
          <cell r="B39"/>
          <cell r="E39"/>
        </row>
        <row r="40">
          <cell r="A40"/>
          <cell r="B40"/>
          <cell r="E40"/>
        </row>
        <row r="41">
          <cell r="A41"/>
          <cell r="B41"/>
          <cell r="E41"/>
        </row>
        <row r="42">
          <cell r="A42"/>
          <cell r="B42"/>
          <cell r="E42"/>
        </row>
        <row r="43">
          <cell r="A43"/>
          <cell r="B43"/>
          <cell r="E43"/>
        </row>
        <row r="44">
          <cell r="A44"/>
          <cell r="B44"/>
          <cell r="E44"/>
        </row>
        <row r="45">
          <cell r="A45"/>
          <cell r="B45"/>
          <cell r="E45"/>
        </row>
        <row r="46">
          <cell r="A46" t="str">
            <v>C 4</v>
          </cell>
          <cell r="B46" t="str">
            <v>AUMENTAR LA DELIMITACION TERRITORIAL DEL MUNICIPIO</v>
          </cell>
        </row>
        <row r="47">
          <cell r="A47" t="str">
            <v>C4A1</v>
          </cell>
          <cell r="B47" t="str">
            <v>INTEGRAR DOCUMENTOS HISTORICOS, SOCIALES, TECNICOS Y DECRETOS QUE DELIMITEN TERRITORIALMENTE AL MUNICIPIO</v>
          </cell>
          <cell r="E47" t="str">
            <v>DOCUMENTOS</v>
          </cell>
        </row>
        <row r="48">
          <cell r="A48" t="str">
            <v>C4A2</v>
          </cell>
          <cell r="B48" t="str">
            <v>INSPECCIONAR FISICAMENTE LOS LIMITES TERRITORIALES DEL MUNICIPIO</v>
          </cell>
          <cell r="E48" t="str">
            <v>INSPECCIONES</v>
          </cell>
        </row>
        <row r="49">
          <cell r="A49"/>
          <cell r="B49"/>
          <cell r="E49"/>
        </row>
        <row r="50">
          <cell r="A50"/>
          <cell r="B50"/>
          <cell r="E50"/>
        </row>
        <row r="51">
          <cell r="A51"/>
          <cell r="B51"/>
          <cell r="E51"/>
        </row>
        <row r="52">
          <cell r="A52"/>
          <cell r="B52"/>
          <cell r="E52"/>
        </row>
        <row r="53">
          <cell r="A53"/>
          <cell r="B53"/>
          <cell r="E53"/>
        </row>
        <row r="54">
          <cell r="A54"/>
          <cell r="B54"/>
          <cell r="E54"/>
        </row>
        <row r="55">
          <cell r="A55"/>
          <cell r="B55"/>
          <cell r="E55"/>
        </row>
        <row r="56">
          <cell r="A56"/>
          <cell r="B56"/>
          <cell r="E56"/>
        </row>
        <row r="57">
          <cell r="A57"/>
          <cell r="B57"/>
          <cell r="E57"/>
        </row>
        <row r="58">
          <cell r="A58"/>
          <cell r="B58"/>
          <cell r="E58"/>
        </row>
        <row r="69">
          <cell r="A69" t="str">
            <v>Elaboró</v>
          </cell>
          <cell r="D69" t="str">
            <v>Reviso</v>
          </cell>
          <cell r="G69" t="str">
            <v>Aprobó</v>
          </cell>
        </row>
        <row r="72">
          <cell r="A72" t="str">
            <v>EZEQUIEL SANLUIS VAZQUEZ</v>
          </cell>
          <cell r="G72" t="str">
            <v>C. GRISELDA AGUILAR MACIAS</v>
          </cell>
        </row>
        <row r="73">
          <cell r="A73" t="str">
            <v>SINDICO MUNICIPAL</v>
          </cell>
          <cell r="D73" t="str">
            <v>SECRETARIA DEL H. AYUNTAMIENTO</v>
          </cell>
          <cell r="G73" t="str">
            <v>PRESIDENTA MUNICIPAL</v>
          </cell>
        </row>
      </sheetData>
      <sheetData sheetId="1">
        <row r="3">
          <cell r="A3" t="str">
            <v>PROGRAMA OPERATIVO ANUAL (POA) 2025</v>
          </cell>
        </row>
        <row r="16">
          <cell r="F16">
            <v>1</v>
          </cell>
          <cell r="G16">
            <v>1</v>
          </cell>
          <cell r="H16">
            <v>0</v>
          </cell>
          <cell r="J16">
            <v>1</v>
          </cell>
          <cell r="L16">
            <v>1</v>
          </cell>
          <cell r="N16">
            <v>1</v>
          </cell>
          <cell r="P16">
            <v>1</v>
          </cell>
          <cell r="R16">
            <v>1</v>
          </cell>
          <cell r="T16">
            <v>1</v>
          </cell>
          <cell r="V16">
            <v>1</v>
          </cell>
          <cell r="X16">
            <v>1</v>
          </cell>
          <cell r="Z16">
            <v>1</v>
          </cell>
          <cell r="AB16">
            <v>1</v>
          </cell>
        </row>
        <row r="17">
          <cell r="F17">
            <v>0</v>
          </cell>
          <cell r="G17">
            <v>1</v>
          </cell>
          <cell r="H17">
            <v>0</v>
          </cell>
          <cell r="J17">
            <v>0</v>
          </cell>
          <cell r="L17">
            <v>0</v>
          </cell>
          <cell r="N17">
            <v>0</v>
          </cell>
          <cell r="P17">
            <v>0</v>
          </cell>
          <cell r="R17">
            <v>1</v>
          </cell>
          <cell r="T17">
            <v>0</v>
          </cell>
          <cell r="V17">
            <v>0</v>
          </cell>
          <cell r="X17">
            <v>0</v>
          </cell>
          <cell r="Z17">
            <v>0</v>
          </cell>
          <cell r="AB17">
            <v>1</v>
          </cell>
        </row>
        <row r="18">
          <cell r="F18">
            <v>0</v>
          </cell>
          <cell r="G18">
            <v>0</v>
          </cell>
          <cell r="H18">
            <v>0</v>
          </cell>
          <cell r="J18">
            <v>0</v>
          </cell>
          <cell r="L18">
            <v>0</v>
          </cell>
          <cell r="N18">
            <v>1</v>
          </cell>
          <cell r="P18">
            <v>0</v>
          </cell>
          <cell r="R18">
            <v>0</v>
          </cell>
          <cell r="T18">
            <v>1</v>
          </cell>
          <cell r="V18">
            <v>0</v>
          </cell>
          <cell r="X18">
            <v>0</v>
          </cell>
          <cell r="Z18">
            <v>1</v>
          </cell>
          <cell r="AB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J19">
            <v>0</v>
          </cell>
          <cell r="L19">
            <v>0</v>
          </cell>
          <cell r="N19">
            <v>1</v>
          </cell>
          <cell r="P19">
            <v>0</v>
          </cell>
          <cell r="R19">
            <v>0</v>
          </cell>
          <cell r="T19">
            <v>1</v>
          </cell>
          <cell r="V19">
            <v>0</v>
          </cell>
          <cell r="X19">
            <v>0</v>
          </cell>
          <cell r="Z19">
            <v>1</v>
          </cell>
          <cell r="AB19">
            <v>0</v>
          </cell>
        </row>
        <row r="20">
          <cell r="F20"/>
          <cell r="G20"/>
          <cell r="H20"/>
          <cell r="J20"/>
          <cell r="L20"/>
          <cell r="N20"/>
          <cell r="P20"/>
          <cell r="R20"/>
          <cell r="T20"/>
          <cell r="V20"/>
          <cell r="X20"/>
          <cell r="Z20"/>
          <cell r="AB20"/>
        </row>
        <row r="21">
          <cell r="F21"/>
          <cell r="G21"/>
          <cell r="H21"/>
          <cell r="J21"/>
          <cell r="L21"/>
          <cell r="N21"/>
          <cell r="P21"/>
          <cell r="R21"/>
          <cell r="T21"/>
          <cell r="V21"/>
          <cell r="X21"/>
          <cell r="Z21"/>
          <cell r="AB21"/>
        </row>
        <row r="22">
          <cell r="F22"/>
          <cell r="G22"/>
          <cell r="H22"/>
          <cell r="J22"/>
          <cell r="L22"/>
          <cell r="N22"/>
          <cell r="P22"/>
          <cell r="R22"/>
          <cell r="T22"/>
          <cell r="V22"/>
          <cell r="X22"/>
          <cell r="Z22"/>
          <cell r="AB22"/>
        </row>
        <row r="23">
          <cell r="F23"/>
          <cell r="G23"/>
          <cell r="H23"/>
          <cell r="J23"/>
          <cell r="L23"/>
          <cell r="N23"/>
          <cell r="P23"/>
          <cell r="R23"/>
          <cell r="T23"/>
          <cell r="V23"/>
          <cell r="X23"/>
          <cell r="Z23"/>
          <cell r="AB23"/>
        </row>
        <row r="24">
          <cell r="F24"/>
          <cell r="G24"/>
          <cell r="H24"/>
          <cell r="J24"/>
          <cell r="L24"/>
          <cell r="N24"/>
          <cell r="P24"/>
          <cell r="R24"/>
          <cell r="T24"/>
          <cell r="V24"/>
          <cell r="X24"/>
          <cell r="Z24"/>
          <cell r="AB24"/>
        </row>
        <row r="25">
          <cell r="F25"/>
          <cell r="G25"/>
          <cell r="H25"/>
          <cell r="J25"/>
          <cell r="L25"/>
          <cell r="N25"/>
          <cell r="P25"/>
          <cell r="R25"/>
          <cell r="T25"/>
          <cell r="V25"/>
          <cell r="X25"/>
          <cell r="Z25"/>
          <cell r="AB25"/>
        </row>
        <row r="27">
          <cell r="F27">
            <v>2</v>
          </cell>
          <cell r="G27">
            <v>1</v>
          </cell>
          <cell r="H27">
            <v>2</v>
          </cell>
          <cell r="J27">
            <v>2</v>
          </cell>
          <cell r="L27">
            <v>2</v>
          </cell>
          <cell r="N27">
            <v>2</v>
          </cell>
          <cell r="P27">
            <v>2</v>
          </cell>
          <cell r="R27">
            <v>2</v>
          </cell>
          <cell r="T27">
            <v>2</v>
          </cell>
          <cell r="V27">
            <v>2</v>
          </cell>
          <cell r="X27">
            <v>2</v>
          </cell>
          <cell r="Z27">
            <v>2</v>
          </cell>
          <cell r="AB27">
            <v>2</v>
          </cell>
        </row>
        <row r="28">
          <cell r="F28">
            <v>0</v>
          </cell>
          <cell r="G28">
            <v>0</v>
          </cell>
          <cell r="H28">
            <v>0</v>
          </cell>
          <cell r="J28">
            <v>0</v>
          </cell>
          <cell r="L28">
            <v>1</v>
          </cell>
          <cell r="N28">
            <v>1</v>
          </cell>
          <cell r="P28">
            <v>1</v>
          </cell>
          <cell r="R28">
            <v>1</v>
          </cell>
          <cell r="T28">
            <v>1</v>
          </cell>
          <cell r="V28">
            <v>0</v>
          </cell>
          <cell r="X28">
            <v>0</v>
          </cell>
          <cell r="Z28">
            <v>0</v>
          </cell>
          <cell r="AB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2</v>
          </cell>
          <cell r="N29">
            <v>2</v>
          </cell>
          <cell r="P29">
            <v>1</v>
          </cell>
          <cell r="R29">
            <v>0</v>
          </cell>
          <cell r="T29">
            <v>0</v>
          </cell>
          <cell r="V29">
            <v>0</v>
          </cell>
          <cell r="X29">
            <v>0</v>
          </cell>
          <cell r="Z29">
            <v>0</v>
          </cell>
          <cell r="AB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  <cell r="J30">
            <v>0</v>
          </cell>
          <cell r="L30">
            <v>2</v>
          </cell>
          <cell r="N30">
            <v>0</v>
          </cell>
          <cell r="P30">
            <v>1</v>
          </cell>
          <cell r="R30">
            <v>0</v>
          </cell>
          <cell r="T30">
            <v>1</v>
          </cell>
          <cell r="V30">
            <v>0</v>
          </cell>
          <cell r="X30">
            <v>0</v>
          </cell>
          <cell r="Z30">
            <v>1</v>
          </cell>
          <cell r="AB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P31">
            <v>1</v>
          </cell>
          <cell r="R31">
            <v>0</v>
          </cell>
          <cell r="T31">
            <v>0</v>
          </cell>
          <cell r="V31">
            <v>0</v>
          </cell>
          <cell r="X31">
            <v>0</v>
          </cell>
          <cell r="Z31">
            <v>1</v>
          </cell>
          <cell r="AB31">
            <v>0</v>
          </cell>
        </row>
        <row r="32">
          <cell r="F32">
            <v>0</v>
          </cell>
          <cell r="G32">
            <v>0</v>
          </cell>
          <cell r="H32">
            <v>1</v>
          </cell>
          <cell r="J32">
            <v>0</v>
          </cell>
          <cell r="L32">
            <v>1</v>
          </cell>
          <cell r="N32">
            <v>0</v>
          </cell>
          <cell r="P32">
            <v>0</v>
          </cell>
          <cell r="R32">
            <v>1</v>
          </cell>
          <cell r="T32">
            <v>0</v>
          </cell>
          <cell r="V32">
            <v>1</v>
          </cell>
          <cell r="X32">
            <v>0</v>
          </cell>
          <cell r="Z32">
            <v>1</v>
          </cell>
          <cell r="AB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P33">
            <v>1</v>
          </cell>
          <cell r="R33">
            <v>0</v>
          </cell>
          <cell r="T33">
            <v>0</v>
          </cell>
          <cell r="V33">
            <v>0</v>
          </cell>
          <cell r="X33">
            <v>0</v>
          </cell>
          <cell r="Z33">
            <v>1</v>
          </cell>
          <cell r="AB33">
            <v>0</v>
          </cell>
        </row>
        <row r="35">
          <cell r="F35"/>
          <cell r="G35"/>
          <cell r="H35"/>
          <cell r="J35"/>
          <cell r="L35"/>
          <cell r="N35"/>
          <cell r="P35"/>
          <cell r="R35"/>
          <cell r="T35"/>
          <cell r="V35"/>
          <cell r="X35"/>
          <cell r="Z35"/>
          <cell r="AB35"/>
        </row>
        <row r="36">
          <cell r="F36"/>
          <cell r="G36"/>
          <cell r="H36"/>
          <cell r="J36"/>
          <cell r="L36"/>
          <cell r="N36"/>
          <cell r="P36"/>
          <cell r="R36"/>
          <cell r="T36"/>
          <cell r="V36"/>
          <cell r="X36"/>
          <cell r="Z36"/>
          <cell r="AB36"/>
        </row>
        <row r="37">
          <cell r="F37"/>
          <cell r="G37"/>
          <cell r="H37"/>
          <cell r="J37"/>
          <cell r="L37"/>
          <cell r="N37"/>
          <cell r="P37"/>
          <cell r="R37"/>
          <cell r="T37"/>
          <cell r="V37"/>
          <cell r="X37"/>
          <cell r="Z37"/>
          <cell r="AB37"/>
        </row>
        <row r="38">
          <cell r="F38"/>
          <cell r="G38"/>
          <cell r="H38"/>
          <cell r="J38"/>
          <cell r="L38"/>
          <cell r="N38"/>
          <cell r="P38"/>
          <cell r="R38"/>
          <cell r="T38"/>
          <cell r="V38"/>
          <cell r="X38"/>
          <cell r="Z38"/>
          <cell r="AB38"/>
        </row>
        <row r="40">
          <cell r="F40">
            <v>0</v>
          </cell>
          <cell r="G40">
            <v>2</v>
          </cell>
          <cell r="H40">
            <v>0</v>
          </cell>
          <cell r="J40">
            <v>0</v>
          </cell>
          <cell r="L40">
            <v>2</v>
          </cell>
          <cell r="N40">
            <v>0</v>
          </cell>
          <cell r="P40">
            <v>2</v>
          </cell>
          <cell r="R40">
            <v>0</v>
          </cell>
          <cell r="T40">
            <v>0</v>
          </cell>
          <cell r="V40">
            <v>0</v>
          </cell>
          <cell r="X40">
            <v>2</v>
          </cell>
          <cell r="Z40">
            <v>2</v>
          </cell>
          <cell r="AB40">
            <v>0</v>
          </cell>
        </row>
        <row r="41">
          <cell r="F41">
            <v>0</v>
          </cell>
          <cell r="G41">
            <v>2</v>
          </cell>
          <cell r="H41">
            <v>0</v>
          </cell>
          <cell r="J41">
            <v>0</v>
          </cell>
          <cell r="L41">
            <v>2</v>
          </cell>
          <cell r="N41">
            <v>0</v>
          </cell>
          <cell r="P41">
            <v>2</v>
          </cell>
          <cell r="R41">
            <v>0</v>
          </cell>
          <cell r="T41">
            <v>0</v>
          </cell>
          <cell r="V41">
            <v>0</v>
          </cell>
          <cell r="X41">
            <v>2</v>
          </cell>
          <cell r="Z41">
            <v>2</v>
          </cell>
          <cell r="AB41">
            <v>0</v>
          </cell>
        </row>
        <row r="42">
          <cell r="F42">
            <v>0</v>
          </cell>
          <cell r="G42">
            <v>1</v>
          </cell>
          <cell r="H42">
            <v>0</v>
          </cell>
          <cell r="J42">
            <v>0</v>
          </cell>
          <cell r="L42">
            <v>1</v>
          </cell>
          <cell r="N42">
            <v>0</v>
          </cell>
          <cell r="P42">
            <v>0</v>
          </cell>
          <cell r="R42">
            <v>1</v>
          </cell>
          <cell r="T42">
            <v>0</v>
          </cell>
          <cell r="V42">
            <v>0</v>
          </cell>
          <cell r="X42">
            <v>0</v>
          </cell>
          <cell r="Z42">
            <v>1</v>
          </cell>
          <cell r="AB42">
            <v>1</v>
          </cell>
        </row>
        <row r="43">
          <cell r="F43">
            <v>2</v>
          </cell>
          <cell r="G43">
            <v>0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P43">
            <v>0</v>
          </cell>
          <cell r="R43">
            <v>2</v>
          </cell>
          <cell r="T43">
            <v>0</v>
          </cell>
          <cell r="V43">
            <v>2</v>
          </cell>
          <cell r="X43">
            <v>0</v>
          </cell>
          <cell r="Z43">
            <v>1</v>
          </cell>
          <cell r="AB43">
            <v>0</v>
          </cell>
        </row>
        <row r="44">
          <cell r="F44"/>
          <cell r="G44"/>
          <cell r="H44"/>
          <cell r="J44"/>
          <cell r="L44"/>
          <cell r="N44"/>
          <cell r="P44"/>
          <cell r="R44"/>
          <cell r="T44"/>
          <cell r="V44"/>
          <cell r="X44"/>
          <cell r="Z44"/>
          <cell r="AB44"/>
        </row>
        <row r="45">
          <cell r="F45"/>
          <cell r="G45"/>
          <cell r="H45"/>
          <cell r="J45"/>
          <cell r="L45"/>
          <cell r="N45"/>
          <cell r="P45"/>
          <cell r="R45"/>
          <cell r="T45"/>
          <cell r="V45"/>
          <cell r="X45"/>
          <cell r="Z45"/>
          <cell r="AB45"/>
        </row>
        <row r="46">
          <cell r="F46"/>
          <cell r="G46"/>
          <cell r="H46"/>
          <cell r="J46"/>
          <cell r="L46"/>
          <cell r="N46"/>
          <cell r="P46"/>
          <cell r="R46"/>
          <cell r="T46"/>
          <cell r="V46"/>
          <cell r="X46"/>
          <cell r="Z46"/>
          <cell r="AB46"/>
        </row>
        <row r="47">
          <cell r="F47"/>
          <cell r="G47"/>
          <cell r="H47"/>
          <cell r="J47"/>
          <cell r="L47"/>
          <cell r="N47"/>
          <cell r="P47"/>
          <cell r="R47"/>
          <cell r="T47"/>
          <cell r="V47"/>
          <cell r="X47"/>
          <cell r="Z47"/>
          <cell r="AB47"/>
        </row>
        <row r="48">
          <cell r="F48"/>
          <cell r="G48"/>
          <cell r="H48"/>
          <cell r="J48"/>
          <cell r="L48"/>
          <cell r="N48"/>
          <cell r="P48"/>
          <cell r="R48"/>
          <cell r="T48"/>
          <cell r="V48"/>
          <cell r="X48"/>
          <cell r="Z48"/>
          <cell r="AB48"/>
        </row>
        <row r="49">
          <cell r="F49"/>
          <cell r="G49"/>
          <cell r="H49"/>
          <cell r="J49"/>
          <cell r="L49"/>
          <cell r="N49"/>
          <cell r="P49"/>
          <cell r="R49"/>
          <cell r="T49"/>
          <cell r="V49"/>
          <cell r="X49"/>
          <cell r="Z49"/>
          <cell r="AB49"/>
        </row>
        <row r="50">
          <cell r="F50"/>
          <cell r="G50"/>
          <cell r="H50"/>
          <cell r="J50"/>
          <cell r="L50"/>
          <cell r="N50"/>
          <cell r="P50"/>
          <cell r="R50"/>
          <cell r="T50"/>
          <cell r="V50"/>
          <cell r="X50"/>
          <cell r="Z50"/>
          <cell r="AB50"/>
        </row>
        <row r="51">
          <cell r="F51"/>
          <cell r="G51"/>
          <cell r="H51"/>
          <cell r="J51"/>
          <cell r="L51"/>
          <cell r="N51"/>
          <cell r="P51"/>
          <cell r="R51"/>
          <cell r="T51"/>
          <cell r="V51"/>
          <cell r="X51"/>
          <cell r="Z51"/>
          <cell r="AB51"/>
        </row>
        <row r="53">
          <cell r="F53">
            <v>0</v>
          </cell>
          <cell r="G53">
            <v>0</v>
          </cell>
          <cell r="H53">
            <v>0</v>
          </cell>
          <cell r="J53">
            <v>0</v>
          </cell>
          <cell r="L53">
            <v>2</v>
          </cell>
          <cell r="N53">
            <v>1</v>
          </cell>
          <cell r="P53">
            <v>0</v>
          </cell>
          <cell r="R53">
            <v>0</v>
          </cell>
          <cell r="T53">
            <v>0</v>
          </cell>
          <cell r="V53">
            <v>0</v>
          </cell>
          <cell r="X53">
            <v>0</v>
          </cell>
          <cell r="Z53">
            <v>0</v>
          </cell>
        </row>
        <row r="54">
          <cell r="F54">
            <v>2</v>
          </cell>
          <cell r="G54">
            <v>2</v>
          </cell>
          <cell r="H54">
            <v>1</v>
          </cell>
          <cell r="J54">
            <v>3</v>
          </cell>
          <cell r="L54">
            <v>3</v>
          </cell>
          <cell r="N54">
            <v>1</v>
          </cell>
          <cell r="P54">
            <v>2</v>
          </cell>
          <cell r="R54">
            <v>0</v>
          </cell>
          <cell r="T54">
            <v>1</v>
          </cell>
          <cell r="V54">
            <v>0</v>
          </cell>
          <cell r="X54">
            <v>0</v>
          </cell>
          <cell r="Z54">
            <v>2</v>
          </cell>
        </row>
        <row r="55">
          <cell r="F55"/>
          <cell r="G55"/>
          <cell r="H55"/>
          <cell r="J55"/>
          <cell r="L55"/>
          <cell r="N55"/>
          <cell r="P55"/>
          <cell r="R55"/>
          <cell r="T55"/>
          <cell r="V55"/>
          <cell r="X55"/>
          <cell r="Z55"/>
          <cell r="AB55"/>
        </row>
        <row r="56">
          <cell r="F56"/>
          <cell r="G56"/>
          <cell r="H56"/>
          <cell r="J56"/>
          <cell r="L56"/>
          <cell r="N56"/>
          <cell r="P56"/>
          <cell r="R56"/>
          <cell r="T56"/>
          <cell r="V56"/>
          <cell r="X56"/>
          <cell r="Z56"/>
          <cell r="AB56"/>
        </row>
        <row r="57">
          <cell r="F57"/>
          <cell r="G57"/>
          <cell r="H57"/>
          <cell r="J57"/>
          <cell r="L57"/>
          <cell r="N57"/>
          <cell r="P57"/>
          <cell r="R57"/>
          <cell r="T57"/>
          <cell r="V57"/>
          <cell r="X57"/>
          <cell r="Z57"/>
          <cell r="AB57"/>
        </row>
        <row r="58">
          <cell r="F58"/>
          <cell r="G58"/>
          <cell r="H58"/>
          <cell r="J58"/>
          <cell r="L58"/>
          <cell r="N58"/>
          <cell r="P58"/>
          <cell r="R58"/>
          <cell r="T58"/>
          <cell r="V58"/>
          <cell r="X58"/>
          <cell r="Z58"/>
          <cell r="AB58"/>
        </row>
        <row r="59">
          <cell r="F59"/>
          <cell r="G59"/>
          <cell r="H59"/>
          <cell r="J59"/>
          <cell r="L59"/>
          <cell r="N59"/>
          <cell r="P59"/>
          <cell r="R59"/>
          <cell r="T59"/>
          <cell r="V59"/>
          <cell r="X59"/>
          <cell r="Z59"/>
          <cell r="AB59"/>
        </row>
        <row r="60">
          <cell r="F60"/>
          <cell r="G60"/>
          <cell r="H60"/>
          <cell r="J60"/>
          <cell r="L60"/>
          <cell r="N60"/>
          <cell r="P60"/>
          <cell r="R60"/>
          <cell r="T60"/>
          <cell r="V60"/>
          <cell r="X60"/>
          <cell r="Z60"/>
          <cell r="AB60"/>
        </row>
        <row r="61">
          <cell r="F61"/>
          <cell r="G61"/>
          <cell r="H61"/>
          <cell r="J61"/>
          <cell r="L61"/>
          <cell r="N61"/>
          <cell r="P61"/>
          <cell r="R61"/>
          <cell r="T61"/>
          <cell r="V61"/>
          <cell r="X61"/>
          <cell r="Z61"/>
          <cell r="AB61"/>
        </row>
        <row r="62">
          <cell r="F62"/>
          <cell r="G62"/>
          <cell r="H62"/>
          <cell r="J62"/>
          <cell r="L62"/>
          <cell r="N62"/>
          <cell r="P62"/>
          <cell r="R62"/>
          <cell r="T62"/>
          <cell r="V62"/>
          <cell r="X62"/>
          <cell r="Z62"/>
          <cell r="AB62"/>
        </row>
        <row r="63">
          <cell r="F63"/>
          <cell r="G63"/>
          <cell r="H63"/>
          <cell r="J63"/>
          <cell r="L63"/>
          <cell r="N63"/>
          <cell r="P63"/>
          <cell r="R63"/>
          <cell r="T63"/>
          <cell r="V63"/>
          <cell r="X63"/>
          <cell r="Z63"/>
          <cell r="AB63"/>
        </row>
        <row r="64">
          <cell r="F64"/>
          <cell r="G64"/>
          <cell r="H64"/>
          <cell r="J64"/>
          <cell r="L64"/>
          <cell r="N64"/>
          <cell r="P64"/>
          <cell r="R64"/>
          <cell r="T64"/>
          <cell r="V64"/>
          <cell r="X64"/>
          <cell r="Z64"/>
          <cell r="AB64"/>
        </row>
      </sheetData>
      <sheetData sheetId="2">
        <row r="16">
          <cell r="I16">
            <v>1</v>
          </cell>
        </row>
        <row r="17">
          <cell r="I17">
            <v>1</v>
          </cell>
        </row>
        <row r="18">
          <cell r="I18">
            <v>0</v>
          </cell>
        </row>
        <row r="19">
          <cell r="I19">
            <v>0</v>
          </cell>
        </row>
        <row r="20">
          <cell r="I20"/>
        </row>
        <row r="21">
          <cell r="I21"/>
        </row>
        <row r="22">
          <cell r="I22"/>
        </row>
        <row r="23">
          <cell r="I23"/>
        </row>
        <row r="24">
          <cell r="I24"/>
        </row>
        <row r="25">
          <cell r="I25"/>
        </row>
        <row r="26">
          <cell r="I26"/>
        </row>
        <row r="27">
          <cell r="I27"/>
        </row>
        <row r="29">
          <cell r="I29">
            <v>0</v>
          </cell>
        </row>
        <row r="30">
          <cell r="I30">
            <v>0</v>
          </cell>
        </row>
        <row r="31">
          <cell r="I31">
            <v>1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>
            <v>0</v>
          </cell>
        </row>
        <row r="35">
          <cell r="I35">
            <v>0</v>
          </cell>
        </row>
        <row r="36">
          <cell r="I36"/>
        </row>
        <row r="37">
          <cell r="I37"/>
        </row>
        <row r="38">
          <cell r="I38"/>
        </row>
        <row r="39">
          <cell r="I39"/>
        </row>
        <row r="41">
          <cell r="I41">
            <v>2</v>
          </cell>
        </row>
        <row r="42">
          <cell r="I42">
            <v>2</v>
          </cell>
        </row>
        <row r="43">
          <cell r="I43">
            <v>1</v>
          </cell>
        </row>
        <row r="44">
          <cell r="I44">
            <v>0</v>
          </cell>
        </row>
        <row r="45">
          <cell r="I45"/>
        </row>
        <row r="46">
          <cell r="I46"/>
        </row>
        <row r="47">
          <cell r="I47"/>
        </row>
        <row r="48">
          <cell r="I48"/>
        </row>
        <row r="49">
          <cell r="I49"/>
        </row>
        <row r="50">
          <cell r="I50"/>
        </row>
        <row r="51">
          <cell r="I51"/>
        </row>
        <row r="52">
          <cell r="I52"/>
        </row>
        <row r="54">
          <cell r="I54">
            <v>0</v>
          </cell>
        </row>
        <row r="55">
          <cell r="I55">
            <v>1</v>
          </cell>
        </row>
        <row r="56">
          <cell r="I56"/>
        </row>
        <row r="57">
          <cell r="I57"/>
        </row>
        <row r="58">
          <cell r="I58"/>
        </row>
        <row r="59">
          <cell r="I59"/>
        </row>
        <row r="60">
          <cell r="I60"/>
        </row>
        <row r="61">
          <cell r="I61"/>
        </row>
        <row r="62">
          <cell r="I62"/>
        </row>
        <row r="63">
          <cell r="I63"/>
        </row>
        <row r="64">
          <cell r="I64"/>
        </row>
        <row r="65">
          <cell r="I65"/>
        </row>
      </sheetData>
      <sheetData sheetId="3">
        <row r="16">
          <cell r="K16">
            <v>1</v>
          </cell>
        </row>
        <row r="17">
          <cell r="K17">
            <v>1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/>
        </row>
        <row r="21">
          <cell r="K21"/>
        </row>
        <row r="22">
          <cell r="K22"/>
        </row>
        <row r="23">
          <cell r="K23"/>
        </row>
        <row r="24">
          <cell r="K24"/>
        </row>
        <row r="25">
          <cell r="K25"/>
        </row>
        <row r="26">
          <cell r="K26"/>
        </row>
        <row r="27">
          <cell r="K27"/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2</v>
          </cell>
        </row>
        <row r="34">
          <cell r="K34">
            <v>0</v>
          </cell>
        </row>
        <row r="35">
          <cell r="K35">
            <v>0</v>
          </cell>
        </row>
        <row r="36">
          <cell r="K36"/>
        </row>
        <row r="37">
          <cell r="K37"/>
        </row>
        <row r="38">
          <cell r="K38"/>
        </row>
        <row r="39">
          <cell r="K39"/>
        </row>
        <row r="41">
          <cell r="K41">
            <v>2</v>
          </cell>
        </row>
        <row r="42">
          <cell r="K42">
            <v>2</v>
          </cell>
        </row>
        <row r="43">
          <cell r="K43">
            <v>1</v>
          </cell>
        </row>
        <row r="44">
          <cell r="K44">
            <v>0</v>
          </cell>
        </row>
        <row r="45">
          <cell r="K45"/>
        </row>
        <row r="46">
          <cell r="K46"/>
        </row>
        <row r="47">
          <cell r="K47"/>
        </row>
        <row r="48">
          <cell r="K48"/>
        </row>
        <row r="49">
          <cell r="K49"/>
        </row>
        <row r="50">
          <cell r="K50"/>
        </row>
        <row r="51">
          <cell r="K51"/>
        </row>
        <row r="52">
          <cell r="K52"/>
        </row>
        <row r="54">
          <cell r="K54">
            <v>0</v>
          </cell>
        </row>
        <row r="55">
          <cell r="K55">
            <v>3</v>
          </cell>
        </row>
        <row r="56">
          <cell r="K56"/>
        </row>
        <row r="57">
          <cell r="K57"/>
        </row>
        <row r="58">
          <cell r="K58"/>
        </row>
        <row r="59">
          <cell r="K59"/>
        </row>
        <row r="60">
          <cell r="K60"/>
        </row>
        <row r="61">
          <cell r="K61"/>
        </row>
        <row r="62">
          <cell r="K62"/>
        </row>
        <row r="63">
          <cell r="K63"/>
        </row>
        <row r="64">
          <cell r="K64"/>
        </row>
        <row r="65">
          <cell r="K65"/>
        </row>
      </sheetData>
      <sheetData sheetId="4">
        <row r="16">
          <cell r="M16">
            <v>1</v>
          </cell>
        </row>
        <row r="17">
          <cell r="M17">
            <v>1</v>
          </cell>
        </row>
        <row r="18">
          <cell r="M18">
            <v>0</v>
          </cell>
        </row>
        <row r="19">
          <cell r="M19">
            <v>0</v>
          </cell>
        </row>
        <row r="20">
          <cell r="M20"/>
        </row>
        <row r="21">
          <cell r="M21"/>
        </row>
        <row r="22">
          <cell r="M22"/>
        </row>
        <row r="23">
          <cell r="M23"/>
        </row>
        <row r="24">
          <cell r="M24"/>
        </row>
        <row r="25">
          <cell r="M25"/>
        </row>
        <row r="26">
          <cell r="M26"/>
        </row>
        <row r="27">
          <cell r="M27"/>
        </row>
        <row r="29">
          <cell r="M29">
            <v>0</v>
          </cell>
        </row>
        <row r="30">
          <cell r="M30">
            <v>0</v>
          </cell>
        </row>
        <row r="31">
          <cell r="M31">
            <v>0</v>
          </cell>
        </row>
        <row r="32">
          <cell r="M32">
            <v>0</v>
          </cell>
        </row>
        <row r="33">
          <cell r="M33">
            <v>0</v>
          </cell>
        </row>
        <row r="34">
          <cell r="M34">
            <v>0</v>
          </cell>
        </row>
        <row r="35">
          <cell r="M35">
            <v>0</v>
          </cell>
        </row>
        <row r="36">
          <cell r="M36"/>
        </row>
        <row r="37">
          <cell r="M37"/>
        </row>
        <row r="38">
          <cell r="M38"/>
        </row>
        <row r="39">
          <cell r="M39"/>
        </row>
        <row r="41">
          <cell r="M41">
            <v>0</v>
          </cell>
        </row>
        <row r="42">
          <cell r="M42">
            <v>0</v>
          </cell>
        </row>
        <row r="43">
          <cell r="M43">
            <v>0</v>
          </cell>
        </row>
        <row r="44">
          <cell r="M44">
            <v>0</v>
          </cell>
        </row>
        <row r="45">
          <cell r="M45"/>
        </row>
        <row r="46">
          <cell r="M46"/>
        </row>
        <row r="47">
          <cell r="M47"/>
        </row>
        <row r="48">
          <cell r="M48"/>
        </row>
        <row r="49">
          <cell r="M49"/>
        </row>
        <row r="50">
          <cell r="M50"/>
        </row>
        <row r="51">
          <cell r="M51"/>
        </row>
        <row r="52">
          <cell r="M52"/>
        </row>
        <row r="54">
          <cell r="M54">
            <v>2</v>
          </cell>
        </row>
        <row r="55">
          <cell r="M55">
            <v>3</v>
          </cell>
        </row>
        <row r="56">
          <cell r="M56"/>
        </row>
        <row r="57">
          <cell r="M57"/>
        </row>
        <row r="58">
          <cell r="M58"/>
        </row>
        <row r="59">
          <cell r="M59"/>
        </row>
        <row r="60">
          <cell r="M60"/>
        </row>
        <row r="61">
          <cell r="M61"/>
        </row>
        <row r="62">
          <cell r="M62"/>
        </row>
        <row r="63">
          <cell r="M63"/>
        </row>
        <row r="64">
          <cell r="M64"/>
        </row>
        <row r="65">
          <cell r="M65"/>
        </row>
      </sheetData>
      <sheetData sheetId="5">
        <row r="16">
          <cell r="O16">
            <v>1</v>
          </cell>
        </row>
        <row r="17">
          <cell r="O17">
            <v>1</v>
          </cell>
        </row>
        <row r="18">
          <cell r="O18">
            <v>0</v>
          </cell>
        </row>
        <row r="19">
          <cell r="O19">
            <v>1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1</v>
          </cell>
        </row>
        <row r="32">
          <cell r="O32">
            <v>0</v>
          </cell>
        </row>
        <row r="33">
          <cell r="O33">
            <v>1</v>
          </cell>
        </row>
        <row r="34">
          <cell r="O34">
            <v>0</v>
          </cell>
        </row>
        <row r="35">
          <cell r="O35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</sheetData>
      <sheetData sheetId="6">
        <row r="16">
          <cell r="Q16">
            <v>1</v>
          </cell>
        </row>
        <row r="17">
          <cell r="Q17">
            <v>1</v>
          </cell>
        </row>
        <row r="18">
          <cell r="Q18">
            <v>1</v>
          </cell>
        </row>
        <row r="19">
          <cell r="Q19">
            <v>0</v>
          </cell>
        </row>
        <row r="29">
          <cell r="Q29">
            <v>1</v>
          </cell>
        </row>
        <row r="30">
          <cell r="Q30">
            <v>1</v>
          </cell>
        </row>
        <row r="31">
          <cell r="Q31">
            <v>1</v>
          </cell>
        </row>
        <row r="32">
          <cell r="Q32">
            <v>1</v>
          </cell>
        </row>
        <row r="33">
          <cell r="Q33">
            <v>1</v>
          </cell>
        </row>
        <row r="34">
          <cell r="Q34">
            <v>1</v>
          </cell>
        </row>
        <row r="35">
          <cell r="Q35">
            <v>1</v>
          </cell>
        </row>
        <row r="41">
          <cell r="Q41">
            <v>0</v>
          </cell>
        </row>
        <row r="42">
          <cell r="Q42">
            <v>0</v>
          </cell>
        </row>
        <row r="43">
          <cell r="Q43">
            <v>0</v>
          </cell>
        </row>
      </sheetData>
      <sheetData sheetId="7">
        <row r="16">
          <cell r="S16">
            <v>1</v>
          </cell>
        </row>
        <row r="17">
          <cell r="S17">
            <v>0</v>
          </cell>
        </row>
        <row r="18">
          <cell r="S18">
            <v>0</v>
          </cell>
        </row>
        <row r="19">
          <cell r="S19">
            <v>0</v>
          </cell>
        </row>
        <row r="20">
          <cell r="S20"/>
        </row>
        <row r="21">
          <cell r="S21"/>
        </row>
        <row r="22">
          <cell r="S22"/>
        </row>
        <row r="23">
          <cell r="S23"/>
        </row>
        <row r="24">
          <cell r="S24"/>
        </row>
        <row r="25">
          <cell r="S25"/>
        </row>
        <row r="26">
          <cell r="S26"/>
        </row>
        <row r="27">
          <cell r="S27"/>
        </row>
        <row r="29">
          <cell r="S29">
            <v>1</v>
          </cell>
        </row>
        <row r="30">
          <cell r="S30">
            <v>0</v>
          </cell>
        </row>
        <row r="31">
          <cell r="S31">
            <v>0</v>
          </cell>
        </row>
        <row r="32">
          <cell r="S32">
            <v>0</v>
          </cell>
        </row>
        <row r="33">
          <cell r="S33">
            <v>1</v>
          </cell>
        </row>
        <row r="34">
          <cell r="S34">
            <v>0</v>
          </cell>
        </row>
        <row r="35">
          <cell r="S35">
            <v>0</v>
          </cell>
        </row>
        <row r="37">
          <cell r="S37"/>
        </row>
        <row r="38">
          <cell r="S38"/>
        </row>
        <row r="39">
          <cell r="S39"/>
        </row>
        <row r="40">
          <cell r="S40"/>
        </row>
        <row r="42">
          <cell r="S42">
            <v>0</v>
          </cell>
        </row>
        <row r="43">
          <cell r="S43">
            <v>0</v>
          </cell>
        </row>
        <row r="44">
          <cell r="S44">
            <v>0</v>
          </cell>
        </row>
        <row r="45">
          <cell r="S45">
            <v>0</v>
          </cell>
        </row>
        <row r="46">
          <cell r="S46"/>
        </row>
        <row r="47">
          <cell r="S47"/>
        </row>
        <row r="48">
          <cell r="S48"/>
        </row>
        <row r="49">
          <cell r="S49"/>
        </row>
        <row r="50">
          <cell r="S50"/>
        </row>
        <row r="51">
          <cell r="S51"/>
        </row>
        <row r="52">
          <cell r="S52"/>
        </row>
        <row r="53">
          <cell r="S53"/>
        </row>
        <row r="55">
          <cell r="S55">
            <v>0</v>
          </cell>
        </row>
        <row r="56">
          <cell r="S56">
            <v>0</v>
          </cell>
        </row>
        <row r="57">
          <cell r="S57"/>
        </row>
        <row r="58">
          <cell r="S58"/>
        </row>
        <row r="59">
          <cell r="S59"/>
        </row>
        <row r="60">
          <cell r="S60"/>
        </row>
        <row r="61">
          <cell r="S61"/>
        </row>
        <row r="62">
          <cell r="S62"/>
        </row>
        <row r="63">
          <cell r="S63"/>
        </row>
        <row r="64">
          <cell r="S64"/>
        </row>
        <row r="65">
          <cell r="S65"/>
        </row>
        <row r="66">
          <cell r="S66"/>
        </row>
      </sheetData>
      <sheetData sheetId="8">
        <row r="16">
          <cell r="U16">
            <v>1</v>
          </cell>
        </row>
        <row r="17">
          <cell r="U17">
            <v>0</v>
          </cell>
        </row>
        <row r="18">
          <cell r="U18">
            <v>0</v>
          </cell>
        </row>
        <row r="19">
          <cell r="U19">
            <v>0</v>
          </cell>
        </row>
        <row r="20">
          <cell r="U20"/>
        </row>
        <row r="21">
          <cell r="U21"/>
        </row>
        <row r="22">
          <cell r="U22"/>
        </row>
        <row r="23">
          <cell r="U23"/>
        </row>
        <row r="24">
          <cell r="U24"/>
        </row>
        <row r="25">
          <cell r="U25"/>
        </row>
        <row r="26">
          <cell r="U26"/>
        </row>
        <row r="27">
          <cell r="U27"/>
        </row>
        <row r="29">
          <cell r="U29">
            <v>2</v>
          </cell>
        </row>
        <row r="30">
          <cell r="U30">
            <v>0</v>
          </cell>
        </row>
        <row r="31">
          <cell r="U31">
            <v>0</v>
          </cell>
        </row>
        <row r="32">
          <cell r="U32">
            <v>0</v>
          </cell>
        </row>
        <row r="33">
          <cell r="U33">
            <v>2</v>
          </cell>
        </row>
        <row r="34">
          <cell r="U34">
            <v>0</v>
          </cell>
        </row>
        <row r="35">
          <cell r="U35">
            <v>1</v>
          </cell>
        </row>
        <row r="37">
          <cell r="U37"/>
        </row>
        <row r="38">
          <cell r="U38"/>
        </row>
        <row r="39">
          <cell r="U39"/>
        </row>
        <row r="40">
          <cell r="U40"/>
        </row>
        <row r="42">
          <cell r="U42">
            <v>0</v>
          </cell>
        </row>
        <row r="43">
          <cell r="U43">
            <v>0</v>
          </cell>
        </row>
        <row r="44">
          <cell r="U44">
            <v>0</v>
          </cell>
        </row>
        <row r="45">
          <cell r="U45">
            <v>0</v>
          </cell>
        </row>
        <row r="46">
          <cell r="U46"/>
        </row>
        <row r="47">
          <cell r="U47"/>
        </row>
        <row r="48">
          <cell r="U48"/>
        </row>
        <row r="49">
          <cell r="U49"/>
        </row>
        <row r="50">
          <cell r="U50"/>
        </row>
        <row r="51">
          <cell r="U51"/>
        </row>
        <row r="52">
          <cell r="U52"/>
        </row>
        <row r="53">
          <cell r="U53"/>
        </row>
        <row r="55">
          <cell r="U55">
            <v>0</v>
          </cell>
        </row>
        <row r="56">
          <cell r="U56">
            <v>1</v>
          </cell>
        </row>
        <row r="57">
          <cell r="U57"/>
        </row>
        <row r="58">
          <cell r="U58"/>
        </row>
        <row r="59">
          <cell r="U59"/>
        </row>
        <row r="60">
          <cell r="U60"/>
        </row>
        <row r="61">
          <cell r="U61"/>
        </row>
        <row r="62">
          <cell r="U62"/>
        </row>
        <row r="63">
          <cell r="U63"/>
        </row>
        <row r="64">
          <cell r="U64"/>
        </row>
        <row r="65">
          <cell r="U65"/>
        </row>
        <row r="66">
          <cell r="U66"/>
        </row>
      </sheetData>
      <sheetData sheetId="9">
        <row r="16">
          <cell r="W16">
            <v>1</v>
          </cell>
        </row>
        <row r="17">
          <cell r="W17">
            <v>1</v>
          </cell>
        </row>
        <row r="18">
          <cell r="W18">
            <v>0</v>
          </cell>
        </row>
        <row r="19">
          <cell r="W19">
            <v>1</v>
          </cell>
        </row>
        <row r="20">
          <cell r="W20"/>
        </row>
        <row r="21">
          <cell r="W21"/>
        </row>
        <row r="22">
          <cell r="W22"/>
        </row>
        <row r="23">
          <cell r="W23"/>
        </row>
        <row r="24">
          <cell r="W24"/>
        </row>
        <row r="25">
          <cell r="W25"/>
        </row>
        <row r="26">
          <cell r="W26"/>
        </row>
        <row r="27">
          <cell r="W27"/>
        </row>
        <row r="29">
          <cell r="W29">
            <v>2</v>
          </cell>
        </row>
        <row r="30">
          <cell r="W30">
            <v>0</v>
          </cell>
        </row>
        <row r="31">
          <cell r="W31">
            <v>1</v>
          </cell>
        </row>
        <row r="32">
          <cell r="W32">
            <v>1</v>
          </cell>
        </row>
        <row r="33">
          <cell r="W33">
            <v>1</v>
          </cell>
        </row>
        <row r="34">
          <cell r="W34">
            <v>1</v>
          </cell>
        </row>
        <row r="35">
          <cell r="W35">
            <v>0</v>
          </cell>
        </row>
        <row r="36">
          <cell r="W36"/>
        </row>
        <row r="37">
          <cell r="W37"/>
        </row>
        <row r="38">
          <cell r="W38"/>
        </row>
        <row r="39">
          <cell r="W39"/>
        </row>
        <row r="41">
          <cell r="W41">
            <v>0</v>
          </cell>
        </row>
        <row r="42">
          <cell r="W42">
            <v>0</v>
          </cell>
        </row>
        <row r="43">
          <cell r="W43">
            <v>0</v>
          </cell>
        </row>
        <row r="44">
          <cell r="W44">
            <v>0</v>
          </cell>
        </row>
        <row r="45">
          <cell r="W45"/>
        </row>
        <row r="46">
          <cell r="W46"/>
        </row>
        <row r="47">
          <cell r="W47"/>
        </row>
        <row r="48">
          <cell r="W48"/>
        </row>
        <row r="49">
          <cell r="W49"/>
        </row>
        <row r="50">
          <cell r="W50"/>
        </row>
        <row r="51">
          <cell r="W51"/>
        </row>
        <row r="52">
          <cell r="W52"/>
        </row>
        <row r="54">
          <cell r="W54">
            <v>0</v>
          </cell>
        </row>
        <row r="55">
          <cell r="W55">
            <v>1</v>
          </cell>
        </row>
        <row r="56">
          <cell r="W56"/>
        </row>
        <row r="57">
          <cell r="W57"/>
        </row>
        <row r="58">
          <cell r="W58"/>
        </row>
        <row r="59">
          <cell r="W59"/>
        </row>
        <row r="60">
          <cell r="W60"/>
        </row>
        <row r="61">
          <cell r="W61"/>
        </row>
        <row r="62">
          <cell r="W62"/>
        </row>
        <row r="63">
          <cell r="W63"/>
        </row>
        <row r="64">
          <cell r="W64"/>
        </row>
        <row r="65">
          <cell r="W65"/>
        </row>
      </sheetData>
      <sheetData sheetId="10">
        <row r="16">
          <cell r="Y16">
            <v>0</v>
          </cell>
        </row>
        <row r="17">
          <cell r="Y17">
            <v>0</v>
          </cell>
        </row>
        <row r="18">
          <cell r="Y18">
            <v>0</v>
          </cell>
        </row>
        <row r="19">
          <cell r="Y19">
            <v>0</v>
          </cell>
        </row>
        <row r="20">
          <cell r="Y20"/>
        </row>
        <row r="21">
          <cell r="Y21"/>
        </row>
        <row r="22">
          <cell r="Y22"/>
        </row>
        <row r="23">
          <cell r="Y23"/>
        </row>
        <row r="24">
          <cell r="Y24"/>
        </row>
        <row r="25">
          <cell r="Y25"/>
        </row>
        <row r="26">
          <cell r="Y26"/>
        </row>
        <row r="27">
          <cell r="Y27"/>
        </row>
        <row r="29">
          <cell r="Y29">
            <v>1</v>
          </cell>
        </row>
        <row r="30">
          <cell r="Y30">
            <v>0</v>
          </cell>
        </row>
        <row r="31">
          <cell r="Y31">
            <v>0</v>
          </cell>
        </row>
        <row r="32">
          <cell r="Y32">
            <v>2</v>
          </cell>
        </row>
        <row r="33">
          <cell r="Y33">
            <v>2</v>
          </cell>
        </row>
        <row r="34">
          <cell r="Y34">
            <v>0</v>
          </cell>
        </row>
        <row r="35">
          <cell r="Y35">
            <v>1</v>
          </cell>
        </row>
        <row r="36">
          <cell r="Y36"/>
        </row>
        <row r="37">
          <cell r="Y37"/>
        </row>
        <row r="38">
          <cell r="Y38"/>
        </row>
        <row r="39">
          <cell r="Y39"/>
        </row>
        <row r="41">
          <cell r="Y41">
            <v>0</v>
          </cell>
        </row>
        <row r="42">
          <cell r="Y42">
            <v>4</v>
          </cell>
        </row>
        <row r="43">
          <cell r="Y43">
            <v>0</v>
          </cell>
        </row>
        <row r="44">
          <cell r="Y44">
            <v>0</v>
          </cell>
        </row>
        <row r="45">
          <cell r="Y45"/>
        </row>
        <row r="46">
          <cell r="Y46"/>
        </row>
        <row r="47">
          <cell r="Y47"/>
        </row>
        <row r="48">
          <cell r="Y48"/>
        </row>
        <row r="49">
          <cell r="Y49"/>
        </row>
        <row r="50">
          <cell r="Y50"/>
        </row>
        <row r="51">
          <cell r="Y51"/>
        </row>
        <row r="52">
          <cell r="Y52"/>
        </row>
        <row r="54">
          <cell r="Y54">
            <v>0</v>
          </cell>
        </row>
        <row r="55">
          <cell r="Y55">
            <v>0</v>
          </cell>
        </row>
        <row r="56">
          <cell r="Y56"/>
        </row>
        <row r="57">
          <cell r="Y57"/>
        </row>
        <row r="58">
          <cell r="Y58"/>
        </row>
        <row r="59">
          <cell r="Y59"/>
        </row>
        <row r="60">
          <cell r="Y60"/>
        </row>
        <row r="61">
          <cell r="Y61"/>
        </row>
        <row r="62">
          <cell r="Y62"/>
        </row>
        <row r="63">
          <cell r="Y63"/>
        </row>
        <row r="64">
          <cell r="Y64"/>
        </row>
        <row r="65">
          <cell r="Y65"/>
        </row>
      </sheetData>
      <sheetData sheetId="11">
        <row r="20">
          <cell r="AA20"/>
        </row>
      </sheetData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 Anual 2025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</sheetNames>
    <sheetDataSet>
      <sheetData sheetId="0">
        <row r="2">
          <cell r="A2" t="str">
            <v>MUNICIPIO DE SAN JOSE TEACALCO, TLAX.</v>
          </cell>
        </row>
        <row r="5">
          <cell r="A5" t="str">
            <v>PROGRAMA:</v>
          </cell>
          <cell r="B5"/>
          <cell r="C5" t="str">
            <v>27   FORTALECIMIENTO DE LA HACIENDA PÚBLICA</v>
          </cell>
          <cell r="D5"/>
          <cell r="E5"/>
          <cell r="F5"/>
          <cell r="G5"/>
          <cell r="H5"/>
          <cell r="I5"/>
        </row>
        <row r="6">
          <cell r="A6" t="str">
            <v>PROYECTO:</v>
          </cell>
          <cell r="B6"/>
          <cell r="C6" t="str">
            <v>036 FORTALECIMIENTO DE LA HACIENDA PÚBLICA</v>
          </cell>
          <cell r="D6"/>
          <cell r="E6"/>
          <cell r="F6"/>
          <cell r="G6"/>
          <cell r="H6"/>
          <cell r="I6"/>
        </row>
        <row r="7">
          <cell r="A7" t="str">
            <v>UNIDAD ADMINISTRATIVA RESPONSABLE:</v>
          </cell>
          <cell r="B7"/>
          <cell r="C7" t="str">
            <v>004 TESORERÍA MUNICIPAL</v>
          </cell>
          <cell r="D7"/>
          <cell r="E7"/>
          <cell r="F7"/>
          <cell r="G7"/>
          <cell r="H7"/>
          <cell r="I7"/>
        </row>
        <row r="9">
          <cell r="A9" t="str">
            <v>FIN:</v>
          </cell>
          <cell r="B9"/>
          <cell r="C9" t="str">
            <v>CONTRIBUIR A MEJORAR CALIDAD DE VIDA DE LOS HABITANTES POR EL AUMENTO DEL DESARROLLO SOCIAL Y ECONOMICO MEDIANTE LA EFICIENTE ADMINISTRACION EN LA HACIENDA PUBLICA MUNICIPAL</v>
          </cell>
          <cell r="D9"/>
          <cell r="E9"/>
          <cell r="F9"/>
          <cell r="G9"/>
          <cell r="H9"/>
          <cell r="I9"/>
        </row>
        <row r="10">
          <cell r="A10" t="str">
            <v>PROPÓSITO:</v>
          </cell>
          <cell r="B10"/>
          <cell r="C10" t="str">
            <v>EFICIENTAR ADMINISTRACION EN LA HACIENDA PUBLICA MUNICIPAL</v>
          </cell>
          <cell r="D10"/>
          <cell r="E10"/>
          <cell r="F10"/>
          <cell r="G10"/>
          <cell r="H10"/>
          <cell r="I10"/>
        </row>
        <row r="12">
          <cell r="A12" t="str">
            <v>N0.</v>
          </cell>
          <cell r="B12" t="str">
            <v>COMPONENTE - ACTIVIDAD</v>
          </cell>
          <cell r="C12"/>
          <cell r="D12"/>
        </row>
        <row r="13">
          <cell r="A13"/>
          <cell r="B13"/>
          <cell r="C13"/>
          <cell r="D13"/>
        </row>
        <row r="14">
          <cell r="A14"/>
          <cell r="B14"/>
          <cell r="C14"/>
          <cell r="D14"/>
          <cell r="E14" t="str">
            <v>U. DE MEDIDA</v>
          </cell>
          <cell r="F14" t="str">
            <v>CANTIDAD</v>
          </cell>
        </row>
        <row r="15">
          <cell r="A15" t="str">
            <v>C 1</v>
          </cell>
          <cell r="B15" t="str">
            <v>INCREMENTAR  LA   RECAUDACION Y ADMINISTRACION DE LOS INGRESOS</v>
          </cell>
        </row>
        <row r="16">
          <cell r="A16" t="str">
            <v>C1A1</v>
          </cell>
          <cell r="B16" t="str">
            <v>ACTUALIZAR EL  PADRON DE CONTRIBUYENTES DEL IMPUESTO PREDIAL</v>
          </cell>
          <cell r="E16" t="str">
            <v>INSCRIPCION DE PREDIOS</v>
          </cell>
        </row>
        <row r="17">
          <cell r="A17" t="str">
            <v>C1A2</v>
          </cell>
          <cell r="B17" t="str">
            <v>ACTUALIZAR EL  PADRON DE CONTRIBUYENTES DE COMERCIOS ESTABLECIDOS</v>
          </cell>
          <cell r="E17" t="str">
            <v>INSCRIPCION DE COMERCIOS</v>
          </cell>
        </row>
        <row r="18">
          <cell r="A18" t="str">
            <v>C1A3</v>
          </cell>
          <cell r="B18" t="str">
            <v xml:space="preserve">INCREMENTAR LOS INGRESOS MEDIANTE  CAMPAÑAS DE REGULARIZACION  </v>
          </cell>
          <cell r="E18" t="str">
            <v>CAMPAÑAS</v>
          </cell>
        </row>
        <row r="19">
          <cell r="A19" t="str">
            <v>C1A4</v>
          </cell>
          <cell r="B19" t="str">
            <v>ACTUALIZAR EL PADRON DE CONTRIBUYENTES DE AGUA POTABLE</v>
          </cell>
          <cell r="E19" t="str">
            <v>INSCRIPCION AGUA POTABLE</v>
          </cell>
        </row>
        <row r="20">
          <cell r="A20" t="str">
            <v>C1A5</v>
          </cell>
          <cell r="B20" t="str">
            <v>PRESENTAR INICIATIVAS DE LEY, DECRETOS, REGLAMENTOS, MANUALES COMPETENCIA DE LA TESORERIA</v>
          </cell>
          <cell r="E20" t="str">
            <v>INICIATVAS</v>
          </cell>
        </row>
        <row r="21">
          <cell r="A21"/>
          <cell r="B21"/>
          <cell r="E21"/>
        </row>
        <row r="22">
          <cell r="A22"/>
          <cell r="B22"/>
          <cell r="E22"/>
        </row>
        <row r="23">
          <cell r="A23"/>
          <cell r="B23"/>
          <cell r="E23"/>
        </row>
        <row r="24">
          <cell r="A24"/>
          <cell r="B24"/>
          <cell r="E24"/>
        </row>
        <row r="25">
          <cell r="A25"/>
          <cell r="B25"/>
          <cell r="E25"/>
        </row>
        <row r="26">
          <cell r="A26"/>
          <cell r="B26"/>
          <cell r="E26"/>
        </row>
        <row r="27">
          <cell r="A27"/>
          <cell r="B27"/>
          <cell r="E27"/>
        </row>
        <row r="28">
          <cell r="A28" t="str">
            <v>C 2</v>
          </cell>
          <cell r="B28" t="str">
            <v xml:space="preserve">ADMINISTRAR LOS RECURSOS DE MANERA EFICIENTE </v>
          </cell>
        </row>
        <row r="29">
          <cell r="A29" t="str">
            <v>C2A1</v>
          </cell>
          <cell r="B29" t="str">
            <v xml:space="preserve">ELABORAR CUENTA PUBLICA PARA PRESETARLA OPORTUNAMIENTE AL CONGRESO DEL ESTADO </v>
          </cell>
          <cell r="E29" t="str">
            <v>INFORMES</v>
          </cell>
          <cell r="F29">
            <v>12</v>
          </cell>
        </row>
        <row r="30">
          <cell r="A30" t="str">
            <v>C2A2</v>
          </cell>
          <cell r="B30" t="str">
            <v>CUMPLIR EN LA APLICACION DEL PRESUPUESTO AUTORIZADO</v>
          </cell>
          <cell r="E30" t="str">
            <v>PRESUPUESTO</v>
          </cell>
        </row>
        <row r="31">
          <cell r="A31" t="str">
            <v>C2A3</v>
          </cell>
          <cell r="B31" t="str">
            <v>CUMPLIR CORRECTAMENTE LAS OBLIGACIONES FISCALES DEL MUNICIPIO</v>
          </cell>
          <cell r="E31" t="str">
            <v>DECLARACIONES FISCALES</v>
          </cell>
        </row>
        <row r="32">
          <cell r="A32" t="str">
            <v>C2A4</v>
          </cell>
          <cell r="B32" t="str">
            <v xml:space="preserve">ELABORAR LA NOMINA DE LOS SERVIDORES PUBLICOS </v>
          </cell>
          <cell r="E32" t="str">
            <v>NOMINA</v>
          </cell>
        </row>
        <row r="33">
          <cell r="A33" t="str">
            <v>C2A5</v>
          </cell>
          <cell r="B33" t="str">
            <v>REALIZAR PAGO DE NOMINAS DE MANERA OPORTUNA Y TIMBRADO</v>
          </cell>
          <cell r="E33" t="str">
            <v>NÓMINA</v>
          </cell>
        </row>
        <row r="34">
          <cell r="A34" t="str">
            <v>C2A6</v>
          </cell>
          <cell r="B34" t="str">
            <v>REALIZAR EL PAGO OPORTUNO DE OBLIGACIONES (IMPUESTOS)</v>
          </cell>
          <cell r="E34" t="str">
            <v>PAGO</v>
          </cell>
        </row>
        <row r="35">
          <cell r="A35" t="str">
            <v>C2A7</v>
          </cell>
          <cell r="B35" t="str">
            <v>SUPERVISAR FÍSICA Y DOCUMENTALMENTE LA ADQ. DE BIENES Y SERVICIOS</v>
          </cell>
          <cell r="E35" t="str">
            <v>INFORME</v>
          </cell>
        </row>
        <row r="36">
          <cell r="A36"/>
          <cell r="B36"/>
          <cell r="E36"/>
        </row>
        <row r="37">
          <cell r="A37"/>
          <cell r="B37"/>
          <cell r="E37"/>
        </row>
        <row r="38">
          <cell r="A38"/>
          <cell r="B38"/>
          <cell r="E38"/>
        </row>
        <row r="39">
          <cell r="A39"/>
          <cell r="B39"/>
          <cell r="E39"/>
        </row>
        <row r="40">
          <cell r="A40"/>
          <cell r="B40"/>
          <cell r="E40"/>
        </row>
        <row r="41">
          <cell r="A41" t="str">
            <v>C 3</v>
          </cell>
          <cell r="B41" t="str">
            <v xml:space="preserve"> ALINEAR EL PRESUPUESTO  CON LOS COMPROMISOS DEL PLAN DE DESARROLLO MUNICIPAL</v>
          </cell>
        </row>
        <row r="42">
          <cell r="A42" t="str">
            <v>C3A1</v>
          </cell>
          <cell r="B42" t="str">
            <v xml:space="preserve"> INFORMAR OPORTUNAMENTE AL PRESIDENTE MUNICIPAL SOBRE EL CONTROL PRESUPUESTAL DELGASTO</v>
          </cell>
          <cell r="E42" t="str">
            <v>REPORTES</v>
          </cell>
        </row>
        <row r="43">
          <cell r="A43" t="str">
            <v>C3A2</v>
          </cell>
          <cell r="B43" t="str">
            <v xml:space="preserve">ELABORAR INFORME DE ESTADISTICAS FINANCIERAS Y ADMINISTRATIVAS </v>
          </cell>
          <cell r="E43" t="str">
            <v>INFORMES</v>
          </cell>
        </row>
        <row r="44">
          <cell r="A44" t="str">
            <v>C3A3</v>
          </cell>
          <cell r="B44" t="str">
            <v>PRESENTAR AVANCES DEL PRESUPUESTO EN BASE A RESULTADOS</v>
          </cell>
          <cell r="E44" t="str">
            <v>AVANCES</v>
          </cell>
        </row>
        <row r="45">
          <cell r="A45" t="str">
            <v>C3A4</v>
          </cell>
          <cell r="B45" t="str">
            <v>SOLVENTAR LAS OBSERVACIONES REALIZADAS A LA CUENTA PÚBLICA</v>
          </cell>
          <cell r="E45" t="str">
            <v>DOCUMENTO</v>
          </cell>
        </row>
        <row r="46">
          <cell r="A46"/>
          <cell r="B46"/>
          <cell r="E46"/>
        </row>
        <row r="47">
          <cell r="A47"/>
          <cell r="B47"/>
          <cell r="E47"/>
        </row>
        <row r="48">
          <cell r="A48"/>
          <cell r="B48"/>
          <cell r="E48"/>
        </row>
        <row r="49">
          <cell r="A49"/>
          <cell r="B49"/>
          <cell r="E49"/>
        </row>
        <row r="50">
          <cell r="A50"/>
          <cell r="B50"/>
          <cell r="E50"/>
        </row>
        <row r="51">
          <cell r="A51"/>
          <cell r="B51"/>
          <cell r="E51"/>
        </row>
        <row r="52">
          <cell r="A52"/>
          <cell r="B52"/>
          <cell r="E52"/>
        </row>
        <row r="53">
          <cell r="A53"/>
          <cell r="B53"/>
          <cell r="E53"/>
        </row>
        <row r="54">
          <cell r="A54" t="str">
            <v>C 4</v>
          </cell>
          <cell r="B54" t="str">
            <v>AUMENTAR  LA RENDICION DE CUENTAS Y TRANSPARENCIA DE LOS RECURSOS</v>
          </cell>
        </row>
        <row r="55">
          <cell r="A55" t="str">
            <v>C4A1</v>
          </cell>
          <cell r="B55" t="str">
            <v>SOLVENTAR LOS PLIEGOS DE OBSERVACIONES DE LA CUENTA PUBLICA MUNICIPAL</v>
          </cell>
          <cell r="E55" t="str">
            <v>PLIEGOS</v>
          </cell>
        </row>
        <row r="56">
          <cell r="A56" t="str">
            <v>C4A2</v>
          </cell>
          <cell r="B56" t="str">
            <v>PRESENTAR OPORTUNAMENTE LOS INFORMES DE TRANSPARENCIA</v>
          </cell>
          <cell r="E56" t="str">
            <v>INFORMES</v>
          </cell>
        </row>
        <row r="57">
          <cell r="A57" t="str">
            <v>C4A3</v>
          </cell>
          <cell r="B57" t="str">
            <v>PRESENTAR UN INFORME ANUAL DE LA RENDICION DE CUENTAS DE LOS RECURSOS</v>
          </cell>
          <cell r="E57" t="str">
            <v>INFORMES</v>
          </cell>
        </row>
        <row r="58">
          <cell r="A58" t="str">
            <v>C4A4</v>
          </cell>
          <cell r="B58" t="str">
            <v xml:space="preserve">RESOLVER PROCEDIMIENTOS ADMINISTRATIVOS DE RESPONSABILIDADES </v>
          </cell>
          <cell r="E58" t="str">
            <v>INFORMES</v>
          </cell>
        </row>
        <row r="59">
          <cell r="A59" t="str">
            <v>C4A5</v>
          </cell>
          <cell r="B59" t="str">
            <v xml:space="preserve">RELIZAR AUDITORIAS INTERNAS Y REVISIONES </v>
          </cell>
          <cell r="E59" t="str">
            <v>AUDITORIAS</v>
          </cell>
        </row>
        <row r="60">
          <cell r="A60"/>
          <cell r="B60"/>
          <cell r="E60"/>
        </row>
        <row r="61">
          <cell r="A61"/>
          <cell r="B61"/>
          <cell r="E61"/>
        </row>
        <row r="62">
          <cell r="A62"/>
          <cell r="B62"/>
          <cell r="E62"/>
        </row>
        <row r="63">
          <cell r="A63"/>
          <cell r="B63"/>
          <cell r="E63"/>
        </row>
        <row r="64">
          <cell r="A64"/>
          <cell r="B64"/>
          <cell r="E64"/>
        </row>
        <row r="65">
          <cell r="A65"/>
          <cell r="B65"/>
          <cell r="E65"/>
        </row>
        <row r="66">
          <cell r="A66"/>
          <cell r="B66"/>
          <cell r="E66"/>
        </row>
        <row r="76">
          <cell r="A76" t="str">
            <v>Elaboró</v>
          </cell>
          <cell r="D76" t="str">
            <v>Reviso</v>
          </cell>
          <cell r="G76" t="str">
            <v>Aprobó</v>
          </cell>
        </row>
        <row r="79">
          <cell r="A79" t="str">
            <v>C.P. JOSÉ LUIS PÉREZ RÍOS</v>
          </cell>
          <cell r="G79" t="str">
            <v>C. GRISELDA AGUILAR MACIAS</v>
          </cell>
        </row>
        <row r="80">
          <cell r="A80" t="str">
            <v>TESORERO MUNICIPAL</v>
          </cell>
          <cell r="D80" t="str">
            <v>SECRETARIA DEL H. AYUNTAMIENTO</v>
          </cell>
          <cell r="G80" t="str">
            <v>PRESIDENTA MUNICIPAL</v>
          </cell>
        </row>
      </sheetData>
      <sheetData sheetId="1">
        <row r="3">
          <cell r="A3" t="str">
            <v>PROGRAMA OPERATIVO ANUAL (POA) 2025</v>
          </cell>
        </row>
        <row r="16">
          <cell r="F16">
            <v>1</v>
          </cell>
          <cell r="G16">
            <v>1</v>
          </cell>
          <cell r="H16">
            <v>1</v>
          </cell>
          <cell r="J16">
            <v>1</v>
          </cell>
          <cell r="L16">
            <v>1</v>
          </cell>
          <cell r="N16">
            <v>1</v>
          </cell>
          <cell r="P16">
            <v>1</v>
          </cell>
          <cell r="R16">
            <v>1</v>
          </cell>
          <cell r="T16">
            <v>1</v>
          </cell>
          <cell r="V16">
            <v>1</v>
          </cell>
          <cell r="X16">
            <v>1</v>
          </cell>
          <cell r="Z16">
            <v>1</v>
          </cell>
        </row>
        <row r="17">
          <cell r="F17">
            <v>1</v>
          </cell>
          <cell r="G17">
            <v>1</v>
          </cell>
          <cell r="H17">
            <v>1</v>
          </cell>
          <cell r="J17">
            <v>1</v>
          </cell>
          <cell r="L17">
            <v>1</v>
          </cell>
          <cell r="N17">
            <v>1</v>
          </cell>
          <cell r="P17">
            <v>1</v>
          </cell>
          <cell r="R17">
            <v>1</v>
          </cell>
          <cell r="T17">
            <v>1</v>
          </cell>
          <cell r="V17">
            <v>1</v>
          </cell>
          <cell r="X17">
            <v>1</v>
          </cell>
          <cell r="Z17">
            <v>1</v>
          </cell>
        </row>
        <row r="18">
          <cell r="F18">
            <v>1</v>
          </cell>
          <cell r="G18">
            <v>1</v>
          </cell>
          <cell r="H18">
            <v>0</v>
          </cell>
          <cell r="J18">
            <v>0</v>
          </cell>
          <cell r="L18">
            <v>1</v>
          </cell>
          <cell r="N18">
            <v>0</v>
          </cell>
          <cell r="P18">
            <v>0</v>
          </cell>
          <cell r="R18">
            <v>0</v>
          </cell>
          <cell r="T18">
            <v>0</v>
          </cell>
          <cell r="V18">
            <v>0</v>
          </cell>
          <cell r="X18">
            <v>0</v>
          </cell>
          <cell r="Z18">
            <v>0</v>
          </cell>
        </row>
        <row r="19">
          <cell r="F19">
            <v>1</v>
          </cell>
          <cell r="G19">
            <v>1</v>
          </cell>
          <cell r="H19">
            <v>0</v>
          </cell>
          <cell r="J19">
            <v>0</v>
          </cell>
          <cell r="L19">
            <v>0</v>
          </cell>
          <cell r="N19">
            <v>0</v>
          </cell>
          <cell r="P19">
            <v>0</v>
          </cell>
          <cell r="R19">
            <v>0</v>
          </cell>
          <cell r="T19">
            <v>0</v>
          </cell>
          <cell r="V19">
            <v>0</v>
          </cell>
          <cell r="X19">
            <v>0</v>
          </cell>
          <cell r="Z19">
            <v>0</v>
          </cell>
        </row>
        <row r="20">
          <cell r="F20">
            <v>1</v>
          </cell>
          <cell r="G20">
            <v>1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P20">
            <v>0</v>
          </cell>
          <cell r="R20">
            <v>0</v>
          </cell>
          <cell r="T20">
            <v>0</v>
          </cell>
          <cell r="V20">
            <v>0</v>
          </cell>
          <cell r="X20">
            <v>0</v>
          </cell>
          <cell r="Z20">
            <v>0</v>
          </cell>
        </row>
        <row r="21">
          <cell r="F21"/>
          <cell r="G21"/>
          <cell r="H21"/>
          <cell r="J21"/>
          <cell r="L21"/>
          <cell r="N21"/>
          <cell r="P21"/>
          <cell r="R21"/>
          <cell r="T21"/>
          <cell r="V21"/>
          <cell r="X21"/>
          <cell r="Z21"/>
          <cell r="AB21"/>
        </row>
        <row r="22">
          <cell r="F22"/>
          <cell r="G22"/>
          <cell r="H22"/>
          <cell r="J22"/>
          <cell r="L22"/>
          <cell r="N22"/>
          <cell r="P22"/>
          <cell r="R22"/>
          <cell r="T22"/>
          <cell r="V22"/>
          <cell r="X22"/>
          <cell r="Z22"/>
          <cell r="AB22"/>
        </row>
        <row r="23">
          <cell r="F23"/>
          <cell r="G23"/>
          <cell r="H23"/>
          <cell r="J23"/>
          <cell r="L23"/>
          <cell r="N23"/>
          <cell r="P23"/>
          <cell r="R23"/>
          <cell r="T23"/>
          <cell r="V23"/>
          <cell r="X23"/>
          <cell r="Z23"/>
          <cell r="AB23"/>
        </row>
        <row r="24">
          <cell r="F24"/>
          <cell r="G24"/>
          <cell r="H24"/>
          <cell r="J24"/>
          <cell r="L24"/>
          <cell r="N24"/>
          <cell r="P24"/>
          <cell r="R24"/>
          <cell r="T24"/>
          <cell r="V24"/>
          <cell r="X24"/>
          <cell r="Z24"/>
          <cell r="AB24"/>
        </row>
        <row r="25">
          <cell r="F25"/>
          <cell r="G25"/>
          <cell r="H25"/>
          <cell r="J25"/>
          <cell r="L25"/>
          <cell r="N25"/>
          <cell r="P25"/>
          <cell r="R25"/>
          <cell r="T25"/>
          <cell r="V25"/>
          <cell r="X25"/>
          <cell r="Z25"/>
          <cell r="AB25"/>
        </row>
        <row r="26">
          <cell r="F26"/>
          <cell r="G26"/>
          <cell r="H26"/>
          <cell r="J26"/>
          <cell r="L26"/>
          <cell r="N26"/>
          <cell r="P26"/>
          <cell r="R26"/>
          <cell r="T26"/>
          <cell r="V26"/>
          <cell r="X26"/>
          <cell r="Z26"/>
          <cell r="AB26"/>
        </row>
        <row r="27">
          <cell r="F27"/>
          <cell r="G27"/>
          <cell r="H27"/>
          <cell r="J27"/>
          <cell r="L27"/>
          <cell r="N27"/>
          <cell r="P27"/>
          <cell r="R27"/>
          <cell r="T27"/>
          <cell r="V27"/>
          <cell r="X27"/>
          <cell r="Z27"/>
          <cell r="AB27"/>
        </row>
        <row r="29">
          <cell r="F29">
            <v>1</v>
          </cell>
          <cell r="G29">
            <v>1</v>
          </cell>
          <cell r="H29">
            <v>1</v>
          </cell>
          <cell r="J29">
            <v>1</v>
          </cell>
          <cell r="L29">
            <v>1</v>
          </cell>
          <cell r="N29">
            <v>1</v>
          </cell>
          <cell r="P29">
            <v>1</v>
          </cell>
          <cell r="R29">
            <v>1</v>
          </cell>
          <cell r="T29">
            <v>1</v>
          </cell>
          <cell r="V29">
            <v>1</v>
          </cell>
          <cell r="X29">
            <v>1</v>
          </cell>
          <cell r="Z29">
            <v>1</v>
          </cell>
        </row>
        <row r="30">
          <cell r="F30">
            <v>4465913.5199999996</v>
          </cell>
          <cell r="G30">
            <v>1483681.7</v>
          </cell>
          <cell r="H30">
            <v>3478185.87</v>
          </cell>
          <cell r="J30">
            <v>3478185.87</v>
          </cell>
          <cell r="L30">
            <v>3478185.87</v>
          </cell>
          <cell r="N30">
            <v>3478185.87</v>
          </cell>
          <cell r="P30">
            <v>3478185.87</v>
          </cell>
          <cell r="R30">
            <v>3478185.87</v>
          </cell>
          <cell r="T30">
            <v>3478185.87</v>
          </cell>
          <cell r="V30">
            <v>3478185.87</v>
          </cell>
          <cell r="X30">
            <v>3478185.87</v>
          </cell>
          <cell r="Z30">
            <v>3478185.87</v>
          </cell>
        </row>
        <row r="31">
          <cell r="F31">
            <v>2</v>
          </cell>
          <cell r="G31">
            <v>2</v>
          </cell>
          <cell r="H31">
            <v>2</v>
          </cell>
          <cell r="J31">
            <v>2</v>
          </cell>
          <cell r="L31">
            <v>2</v>
          </cell>
          <cell r="N31">
            <v>2</v>
          </cell>
          <cell r="P31">
            <v>2</v>
          </cell>
          <cell r="R31">
            <v>2</v>
          </cell>
          <cell r="T31">
            <v>2</v>
          </cell>
          <cell r="V31">
            <v>2</v>
          </cell>
          <cell r="X31">
            <v>2</v>
          </cell>
          <cell r="Z31">
            <v>2</v>
          </cell>
        </row>
        <row r="32">
          <cell r="F32">
            <v>2</v>
          </cell>
          <cell r="G32">
            <v>2</v>
          </cell>
          <cell r="H32">
            <v>2</v>
          </cell>
          <cell r="J32">
            <v>2</v>
          </cell>
          <cell r="L32">
            <v>2</v>
          </cell>
          <cell r="N32">
            <v>2</v>
          </cell>
          <cell r="P32">
            <v>2</v>
          </cell>
          <cell r="R32">
            <v>2</v>
          </cell>
          <cell r="T32">
            <v>2</v>
          </cell>
          <cell r="V32">
            <v>2</v>
          </cell>
          <cell r="X32">
            <v>2</v>
          </cell>
          <cell r="Z32">
            <v>2</v>
          </cell>
          <cell r="AB32">
            <v>2</v>
          </cell>
        </row>
        <row r="33">
          <cell r="F33">
            <v>2</v>
          </cell>
          <cell r="G33">
            <v>2</v>
          </cell>
          <cell r="H33">
            <v>2</v>
          </cell>
          <cell r="J33">
            <v>2</v>
          </cell>
          <cell r="L33">
            <v>2</v>
          </cell>
          <cell r="N33">
            <v>2</v>
          </cell>
          <cell r="P33">
            <v>2</v>
          </cell>
          <cell r="R33">
            <v>3</v>
          </cell>
          <cell r="T33">
            <v>2</v>
          </cell>
          <cell r="V33">
            <v>2</v>
          </cell>
          <cell r="X33">
            <v>2</v>
          </cell>
          <cell r="Z33">
            <v>2</v>
          </cell>
          <cell r="AB33">
            <v>2</v>
          </cell>
        </row>
        <row r="34">
          <cell r="F34">
            <v>1</v>
          </cell>
          <cell r="G34">
            <v>1</v>
          </cell>
          <cell r="H34">
            <v>1</v>
          </cell>
          <cell r="J34">
            <v>1</v>
          </cell>
          <cell r="L34">
            <v>1</v>
          </cell>
          <cell r="N34">
            <v>1</v>
          </cell>
          <cell r="P34">
            <v>1</v>
          </cell>
          <cell r="R34">
            <v>1</v>
          </cell>
          <cell r="T34">
            <v>1</v>
          </cell>
          <cell r="V34">
            <v>1</v>
          </cell>
          <cell r="X34">
            <v>1</v>
          </cell>
          <cell r="Z34">
            <v>1</v>
          </cell>
          <cell r="AB34">
            <v>1</v>
          </cell>
        </row>
        <row r="35">
          <cell r="F35">
            <v>110</v>
          </cell>
          <cell r="G35">
            <v>52</v>
          </cell>
          <cell r="H35">
            <v>110</v>
          </cell>
          <cell r="J35">
            <v>110</v>
          </cell>
          <cell r="L35">
            <v>110</v>
          </cell>
          <cell r="N35">
            <v>110</v>
          </cell>
          <cell r="P35">
            <v>110</v>
          </cell>
          <cell r="R35">
            <v>110</v>
          </cell>
          <cell r="T35">
            <v>110</v>
          </cell>
          <cell r="V35">
            <v>110</v>
          </cell>
          <cell r="X35">
            <v>110</v>
          </cell>
          <cell r="Z35">
            <v>110</v>
          </cell>
          <cell r="AB35">
            <v>110</v>
          </cell>
        </row>
        <row r="36">
          <cell r="F36"/>
          <cell r="G36"/>
          <cell r="H36"/>
          <cell r="J36"/>
          <cell r="L36"/>
          <cell r="N36"/>
          <cell r="P36"/>
          <cell r="R36"/>
          <cell r="T36"/>
          <cell r="V36"/>
          <cell r="X36"/>
          <cell r="Z36"/>
          <cell r="AB36"/>
        </row>
        <row r="37">
          <cell r="F37"/>
          <cell r="G37"/>
          <cell r="H37"/>
          <cell r="J37"/>
          <cell r="L37"/>
          <cell r="N37"/>
          <cell r="P37"/>
          <cell r="R37"/>
          <cell r="T37"/>
          <cell r="V37"/>
          <cell r="X37"/>
          <cell r="Z37"/>
          <cell r="AB37"/>
        </row>
        <row r="38">
          <cell r="F38"/>
          <cell r="G38"/>
          <cell r="H38"/>
          <cell r="J38"/>
          <cell r="L38"/>
          <cell r="N38"/>
          <cell r="P38"/>
          <cell r="R38"/>
          <cell r="T38"/>
          <cell r="V38"/>
          <cell r="X38"/>
          <cell r="Z38"/>
          <cell r="AB38"/>
        </row>
        <row r="39">
          <cell r="F39"/>
          <cell r="G39"/>
          <cell r="H39"/>
          <cell r="J39"/>
          <cell r="L39"/>
          <cell r="N39"/>
          <cell r="P39"/>
          <cell r="R39"/>
          <cell r="T39"/>
          <cell r="V39"/>
          <cell r="X39"/>
          <cell r="Z39"/>
          <cell r="AB39"/>
        </row>
        <row r="40">
          <cell r="F40"/>
          <cell r="G40"/>
          <cell r="H40"/>
          <cell r="J40"/>
          <cell r="L40"/>
          <cell r="N40"/>
          <cell r="P40"/>
          <cell r="R40"/>
          <cell r="T40"/>
          <cell r="V40"/>
          <cell r="X40"/>
          <cell r="Z40"/>
          <cell r="AB40"/>
        </row>
        <row r="42">
          <cell r="F42">
            <v>4</v>
          </cell>
          <cell r="G42">
            <v>2</v>
          </cell>
          <cell r="H42">
            <v>4</v>
          </cell>
          <cell r="J42">
            <v>4</v>
          </cell>
          <cell r="L42">
            <v>4</v>
          </cell>
          <cell r="N42">
            <v>4</v>
          </cell>
          <cell r="P42">
            <v>4</v>
          </cell>
          <cell r="R42">
            <v>4</v>
          </cell>
          <cell r="T42">
            <v>4</v>
          </cell>
          <cell r="V42">
            <v>4</v>
          </cell>
          <cell r="X42">
            <v>4</v>
          </cell>
          <cell r="Z42">
            <v>4</v>
          </cell>
        </row>
        <row r="43">
          <cell r="F43">
            <v>3</v>
          </cell>
          <cell r="G43">
            <v>1</v>
          </cell>
          <cell r="H43">
            <v>3</v>
          </cell>
          <cell r="J43">
            <v>0</v>
          </cell>
          <cell r="L43">
            <v>0</v>
          </cell>
          <cell r="N43">
            <v>0</v>
          </cell>
          <cell r="P43">
            <v>0</v>
          </cell>
          <cell r="R43">
            <v>0</v>
          </cell>
          <cell r="T43">
            <v>0</v>
          </cell>
          <cell r="V43">
            <v>0</v>
          </cell>
          <cell r="X43">
            <v>0</v>
          </cell>
          <cell r="Z43">
            <v>0</v>
          </cell>
        </row>
        <row r="44">
          <cell r="F44">
            <v>1</v>
          </cell>
          <cell r="G44">
            <v>1</v>
          </cell>
          <cell r="H44">
            <v>1</v>
          </cell>
          <cell r="J44">
            <v>1</v>
          </cell>
          <cell r="L44">
            <v>1</v>
          </cell>
          <cell r="N44">
            <v>1</v>
          </cell>
          <cell r="P44">
            <v>1</v>
          </cell>
          <cell r="R44">
            <v>1</v>
          </cell>
          <cell r="T44">
            <v>1</v>
          </cell>
          <cell r="V44">
            <v>1</v>
          </cell>
          <cell r="X44">
            <v>1</v>
          </cell>
          <cell r="Z44">
            <v>1</v>
          </cell>
        </row>
        <row r="45">
          <cell r="F45">
            <v>0</v>
          </cell>
          <cell r="G45">
            <v>0</v>
          </cell>
          <cell r="H45">
            <v>0</v>
          </cell>
          <cell r="J45">
            <v>0</v>
          </cell>
          <cell r="L45">
            <v>3</v>
          </cell>
          <cell r="N45">
            <v>0</v>
          </cell>
          <cell r="P45">
            <v>0</v>
          </cell>
          <cell r="R45">
            <v>1</v>
          </cell>
          <cell r="T45">
            <v>0</v>
          </cell>
          <cell r="V45">
            <v>0</v>
          </cell>
          <cell r="X45">
            <v>2</v>
          </cell>
          <cell r="Z45">
            <v>0</v>
          </cell>
          <cell r="AB45">
            <v>3</v>
          </cell>
        </row>
        <row r="46">
          <cell r="F46"/>
          <cell r="G46"/>
          <cell r="H46"/>
          <cell r="J46"/>
          <cell r="L46"/>
          <cell r="N46"/>
          <cell r="P46"/>
          <cell r="R46"/>
          <cell r="T46"/>
          <cell r="V46"/>
          <cell r="X46"/>
          <cell r="Z46"/>
          <cell r="AB46"/>
        </row>
        <row r="47">
          <cell r="F47"/>
          <cell r="G47"/>
          <cell r="H47"/>
          <cell r="J47"/>
          <cell r="L47"/>
          <cell r="N47"/>
          <cell r="P47"/>
          <cell r="R47"/>
          <cell r="T47"/>
          <cell r="V47"/>
          <cell r="X47"/>
          <cell r="Z47"/>
          <cell r="AB47"/>
        </row>
        <row r="48">
          <cell r="F48"/>
          <cell r="G48"/>
          <cell r="H48"/>
          <cell r="J48"/>
          <cell r="L48"/>
          <cell r="N48"/>
          <cell r="P48"/>
          <cell r="R48"/>
          <cell r="T48"/>
          <cell r="V48"/>
          <cell r="X48"/>
          <cell r="Z48"/>
          <cell r="AB48"/>
        </row>
        <row r="49">
          <cell r="F49"/>
          <cell r="G49"/>
          <cell r="H49"/>
          <cell r="J49"/>
          <cell r="L49"/>
          <cell r="N49"/>
          <cell r="P49"/>
          <cell r="R49"/>
          <cell r="T49"/>
          <cell r="V49"/>
          <cell r="X49"/>
          <cell r="Z49"/>
          <cell r="AB49"/>
        </row>
        <row r="50">
          <cell r="F50"/>
          <cell r="G50"/>
          <cell r="H50"/>
          <cell r="J50"/>
          <cell r="L50"/>
          <cell r="N50"/>
          <cell r="P50"/>
          <cell r="R50"/>
          <cell r="T50"/>
          <cell r="V50"/>
          <cell r="X50"/>
          <cell r="Z50"/>
          <cell r="AB50"/>
        </row>
        <row r="51">
          <cell r="F51"/>
          <cell r="G51"/>
          <cell r="H51"/>
          <cell r="J51"/>
          <cell r="L51"/>
          <cell r="N51"/>
          <cell r="P51"/>
          <cell r="R51"/>
          <cell r="T51"/>
          <cell r="V51"/>
          <cell r="X51"/>
          <cell r="Z51"/>
          <cell r="AB51"/>
        </row>
        <row r="52">
          <cell r="F52"/>
          <cell r="G52"/>
          <cell r="H52"/>
          <cell r="J52"/>
          <cell r="L52"/>
          <cell r="N52"/>
          <cell r="P52"/>
          <cell r="R52"/>
          <cell r="T52"/>
          <cell r="V52"/>
          <cell r="X52"/>
          <cell r="Z52"/>
          <cell r="AB52"/>
        </row>
        <row r="53">
          <cell r="F53"/>
          <cell r="G53"/>
          <cell r="H53"/>
          <cell r="J53"/>
          <cell r="L53"/>
          <cell r="N53"/>
          <cell r="P53"/>
          <cell r="R53"/>
          <cell r="T53"/>
          <cell r="V53"/>
          <cell r="X53"/>
          <cell r="Z53"/>
          <cell r="AB53"/>
        </row>
        <row r="55">
          <cell r="F55">
            <v>0</v>
          </cell>
          <cell r="G55">
            <v>0</v>
          </cell>
          <cell r="H55">
            <v>0</v>
          </cell>
          <cell r="J55">
            <v>0</v>
          </cell>
          <cell r="L55">
            <v>1</v>
          </cell>
          <cell r="N55">
            <v>0</v>
          </cell>
          <cell r="P55">
            <v>0</v>
          </cell>
          <cell r="R55">
            <v>0</v>
          </cell>
          <cell r="T55">
            <v>1</v>
          </cell>
          <cell r="V55">
            <v>0</v>
          </cell>
          <cell r="X55">
            <v>0</v>
          </cell>
          <cell r="Z55">
            <v>1</v>
          </cell>
        </row>
        <row r="56">
          <cell r="F56">
            <v>1</v>
          </cell>
          <cell r="G56">
            <v>1</v>
          </cell>
          <cell r="H56">
            <v>1</v>
          </cell>
          <cell r="J56">
            <v>1</v>
          </cell>
          <cell r="L56">
            <v>1</v>
          </cell>
          <cell r="N56">
            <v>1</v>
          </cell>
          <cell r="P56">
            <v>1</v>
          </cell>
          <cell r="R56">
            <v>1</v>
          </cell>
          <cell r="T56">
            <v>1</v>
          </cell>
          <cell r="V56">
            <v>1</v>
          </cell>
          <cell r="X56">
            <v>1</v>
          </cell>
          <cell r="Z56">
            <v>1</v>
          </cell>
        </row>
        <row r="57">
          <cell r="F57">
            <v>1</v>
          </cell>
          <cell r="G57">
            <v>1</v>
          </cell>
          <cell r="H57">
            <v>0</v>
          </cell>
          <cell r="J57">
            <v>1</v>
          </cell>
          <cell r="L57">
            <v>0</v>
          </cell>
          <cell r="N57">
            <v>0</v>
          </cell>
          <cell r="P57">
            <v>1</v>
          </cell>
          <cell r="R57">
            <v>0</v>
          </cell>
          <cell r="T57">
            <v>0</v>
          </cell>
          <cell r="V57">
            <v>0</v>
          </cell>
          <cell r="X57">
            <v>0</v>
          </cell>
          <cell r="Z57">
            <v>1</v>
          </cell>
        </row>
        <row r="58">
          <cell r="F58">
            <v>1</v>
          </cell>
          <cell r="G58">
            <v>0</v>
          </cell>
          <cell r="H58">
            <v>0</v>
          </cell>
          <cell r="J58">
            <v>0</v>
          </cell>
          <cell r="L58">
            <v>0</v>
          </cell>
          <cell r="N58">
            <v>0</v>
          </cell>
          <cell r="P58">
            <v>0</v>
          </cell>
          <cell r="R58">
            <v>0</v>
          </cell>
          <cell r="T58">
            <v>0</v>
          </cell>
          <cell r="V58">
            <v>0</v>
          </cell>
          <cell r="X58">
            <v>0</v>
          </cell>
          <cell r="Z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J59">
            <v>0</v>
          </cell>
          <cell r="L59">
            <v>1</v>
          </cell>
          <cell r="N59">
            <v>0</v>
          </cell>
          <cell r="P59">
            <v>0</v>
          </cell>
          <cell r="R59">
            <v>0</v>
          </cell>
          <cell r="T59">
            <v>1</v>
          </cell>
          <cell r="V59">
            <v>0</v>
          </cell>
          <cell r="X59">
            <v>0</v>
          </cell>
          <cell r="Z59">
            <v>0</v>
          </cell>
          <cell r="AB59">
            <v>1</v>
          </cell>
        </row>
        <row r="60">
          <cell r="F60"/>
          <cell r="G60"/>
          <cell r="H60"/>
          <cell r="J60"/>
          <cell r="L60"/>
          <cell r="N60"/>
          <cell r="P60"/>
          <cell r="R60"/>
          <cell r="T60"/>
          <cell r="V60"/>
          <cell r="X60"/>
          <cell r="Z60"/>
          <cell r="AB60"/>
        </row>
        <row r="61">
          <cell r="F61"/>
          <cell r="G61"/>
          <cell r="H61"/>
          <cell r="J61"/>
          <cell r="L61"/>
          <cell r="N61"/>
          <cell r="P61"/>
          <cell r="R61"/>
          <cell r="T61"/>
          <cell r="V61"/>
          <cell r="X61"/>
          <cell r="Z61"/>
          <cell r="AB61"/>
        </row>
        <row r="62">
          <cell r="F62"/>
          <cell r="G62"/>
          <cell r="H62"/>
          <cell r="J62"/>
          <cell r="L62"/>
          <cell r="N62"/>
          <cell r="P62"/>
          <cell r="R62"/>
          <cell r="T62"/>
          <cell r="V62"/>
          <cell r="X62"/>
          <cell r="Z62"/>
          <cell r="AB62"/>
        </row>
        <row r="63">
          <cell r="F63"/>
          <cell r="G63"/>
          <cell r="H63"/>
          <cell r="J63"/>
          <cell r="L63"/>
          <cell r="N63"/>
          <cell r="P63"/>
          <cell r="R63"/>
          <cell r="T63"/>
          <cell r="V63"/>
          <cell r="X63"/>
          <cell r="Z63"/>
          <cell r="AB63"/>
        </row>
        <row r="64">
          <cell r="F64"/>
          <cell r="G64"/>
          <cell r="H64"/>
          <cell r="J64"/>
          <cell r="L64"/>
          <cell r="N64"/>
          <cell r="P64"/>
          <cell r="R64"/>
          <cell r="T64"/>
          <cell r="V64"/>
          <cell r="X64"/>
          <cell r="Z64"/>
          <cell r="AB64"/>
        </row>
        <row r="65">
          <cell r="F65"/>
          <cell r="G65"/>
          <cell r="H65"/>
          <cell r="J65"/>
          <cell r="L65"/>
          <cell r="N65"/>
          <cell r="P65"/>
          <cell r="R65"/>
          <cell r="T65"/>
          <cell r="V65"/>
          <cell r="X65"/>
          <cell r="Z65"/>
          <cell r="AB65"/>
        </row>
        <row r="66">
          <cell r="F66"/>
          <cell r="G66"/>
          <cell r="H66"/>
          <cell r="J66"/>
          <cell r="L66"/>
          <cell r="N66"/>
          <cell r="P66"/>
          <cell r="R66"/>
          <cell r="T66"/>
          <cell r="V66"/>
          <cell r="X66"/>
          <cell r="Z66"/>
          <cell r="AB66"/>
        </row>
      </sheetData>
      <sheetData sheetId="2">
        <row r="16">
          <cell r="I16">
            <v>1</v>
          </cell>
        </row>
        <row r="17">
          <cell r="I17">
            <v>1</v>
          </cell>
        </row>
        <row r="18">
          <cell r="I18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/>
        </row>
        <row r="22">
          <cell r="I22"/>
        </row>
        <row r="23">
          <cell r="I23"/>
        </row>
        <row r="24">
          <cell r="I24"/>
        </row>
        <row r="25">
          <cell r="I25"/>
        </row>
        <row r="26">
          <cell r="I26"/>
        </row>
        <row r="27">
          <cell r="I27"/>
        </row>
        <row r="29">
          <cell r="I29">
            <v>1</v>
          </cell>
        </row>
        <row r="30">
          <cell r="I30">
            <v>4083316.96</v>
          </cell>
        </row>
        <row r="31">
          <cell r="I31">
            <v>2</v>
          </cell>
        </row>
        <row r="32">
          <cell r="I32">
            <v>2</v>
          </cell>
        </row>
        <row r="33">
          <cell r="I33">
            <v>2</v>
          </cell>
        </row>
        <row r="34">
          <cell r="I34">
            <v>1</v>
          </cell>
        </row>
        <row r="35">
          <cell r="I35">
            <v>15</v>
          </cell>
        </row>
        <row r="36">
          <cell r="I36"/>
        </row>
        <row r="37">
          <cell r="I37"/>
        </row>
        <row r="38">
          <cell r="I38"/>
        </row>
        <row r="39">
          <cell r="I39"/>
        </row>
        <row r="40">
          <cell r="I40"/>
        </row>
        <row r="42">
          <cell r="I42">
            <v>4</v>
          </cell>
        </row>
        <row r="43">
          <cell r="I43">
            <v>3</v>
          </cell>
        </row>
        <row r="44">
          <cell r="I44">
            <v>1</v>
          </cell>
        </row>
        <row r="45">
          <cell r="I45">
            <v>0</v>
          </cell>
        </row>
        <row r="46">
          <cell r="I46"/>
        </row>
        <row r="47">
          <cell r="I47"/>
        </row>
        <row r="48">
          <cell r="I48"/>
        </row>
        <row r="49">
          <cell r="I49"/>
        </row>
        <row r="50">
          <cell r="I50"/>
        </row>
        <row r="51">
          <cell r="I51"/>
        </row>
        <row r="52">
          <cell r="I52"/>
        </row>
        <row r="53">
          <cell r="I53"/>
        </row>
        <row r="55">
          <cell r="I55">
            <v>0</v>
          </cell>
        </row>
        <row r="56">
          <cell r="I56">
            <v>1</v>
          </cell>
        </row>
        <row r="57">
          <cell r="I57">
            <v>0</v>
          </cell>
        </row>
        <row r="58">
          <cell r="I58">
            <v>0</v>
          </cell>
        </row>
        <row r="59">
          <cell r="I59">
            <v>0</v>
          </cell>
        </row>
        <row r="60">
          <cell r="I60"/>
        </row>
        <row r="61">
          <cell r="I61"/>
        </row>
        <row r="62">
          <cell r="I62"/>
        </row>
        <row r="63">
          <cell r="I63"/>
        </row>
        <row r="64">
          <cell r="I64"/>
        </row>
        <row r="65">
          <cell r="I65"/>
        </row>
        <row r="66">
          <cell r="I66"/>
        </row>
      </sheetData>
      <sheetData sheetId="3"/>
      <sheetData sheetId="4">
        <row r="16">
          <cell r="M16">
            <v>1</v>
          </cell>
        </row>
        <row r="17">
          <cell r="M17">
            <v>1</v>
          </cell>
        </row>
        <row r="18">
          <cell r="M18">
            <v>0</v>
          </cell>
        </row>
        <row r="19">
          <cell r="M19">
            <v>0</v>
          </cell>
        </row>
        <row r="20">
          <cell r="M20">
            <v>0</v>
          </cell>
        </row>
        <row r="21">
          <cell r="M21"/>
        </row>
        <row r="22">
          <cell r="M22"/>
        </row>
        <row r="23">
          <cell r="M23"/>
        </row>
        <row r="24">
          <cell r="M24"/>
        </row>
        <row r="25">
          <cell r="M25"/>
        </row>
        <row r="26">
          <cell r="M26"/>
        </row>
        <row r="27">
          <cell r="M27"/>
        </row>
        <row r="29">
          <cell r="M29">
            <v>1</v>
          </cell>
        </row>
        <row r="30">
          <cell r="M30">
            <v>9935079.5700000003</v>
          </cell>
        </row>
        <row r="31">
          <cell r="M31">
            <v>2</v>
          </cell>
        </row>
        <row r="32">
          <cell r="M32">
            <v>2</v>
          </cell>
        </row>
        <row r="33">
          <cell r="M33">
            <v>2</v>
          </cell>
        </row>
        <row r="34">
          <cell r="M34">
            <v>1</v>
          </cell>
        </row>
        <row r="35">
          <cell r="M35">
            <v>110</v>
          </cell>
        </row>
        <row r="36">
          <cell r="M36"/>
        </row>
        <row r="37">
          <cell r="M37"/>
        </row>
        <row r="38">
          <cell r="M38"/>
        </row>
        <row r="39">
          <cell r="M39"/>
        </row>
        <row r="40">
          <cell r="M40"/>
        </row>
        <row r="42">
          <cell r="M42">
            <v>4</v>
          </cell>
        </row>
        <row r="43">
          <cell r="M43">
            <v>0</v>
          </cell>
        </row>
        <row r="44">
          <cell r="M44">
            <v>1</v>
          </cell>
        </row>
        <row r="45">
          <cell r="M45">
            <v>2</v>
          </cell>
        </row>
        <row r="46">
          <cell r="M46"/>
        </row>
        <row r="47">
          <cell r="M47"/>
        </row>
        <row r="48">
          <cell r="M48"/>
        </row>
        <row r="49">
          <cell r="M49"/>
        </row>
        <row r="50">
          <cell r="M50"/>
        </row>
        <row r="51">
          <cell r="M51"/>
        </row>
        <row r="52">
          <cell r="M52"/>
        </row>
        <row r="53">
          <cell r="M53"/>
        </row>
        <row r="55">
          <cell r="M55">
            <v>0</v>
          </cell>
        </row>
        <row r="56">
          <cell r="M56">
            <v>1</v>
          </cell>
        </row>
        <row r="57">
          <cell r="M57">
            <v>0</v>
          </cell>
        </row>
        <row r="58">
          <cell r="M58">
            <v>0</v>
          </cell>
        </row>
        <row r="59">
          <cell r="M59">
            <v>0</v>
          </cell>
        </row>
        <row r="60">
          <cell r="M60"/>
        </row>
        <row r="61">
          <cell r="M61"/>
        </row>
        <row r="62">
          <cell r="M62"/>
        </row>
        <row r="63">
          <cell r="M63"/>
        </row>
        <row r="64">
          <cell r="M64"/>
        </row>
        <row r="65">
          <cell r="M65"/>
        </row>
        <row r="66">
          <cell r="M66"/>
        </row>
      </sheetData>
      <sheetData sheetId="5">
        <row r="16">
          <cell r="O16">
            <v>1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/>
        </row>
        <row r="22">
          <cell r="O22"/>
        </row>
        <row r="23">
          <cell r="O23"/>
        </row>
        <row r="24">
          <cell r="O24"/>
        </row>
        <row r="25">
          <cell r="O25"/>
        </row>
        <row r="26">
          <cell r="O26"/>
        </row>
        <row r="27">
          <cell r="O27"/>
        </row>
        <row r="29">
          <cell r="O29">
            <v>1</v>
          </cell>
        </row>
        <row r="30">
          <cell r="O30">
            <v>12286503.189999999</v>
          </cell>
        </row>
        <row r="31">
          <cell r="O31">
            <v>2</v>
          </cell>
        </row>
        <row r="32">
          <cell r="O32">
            <v>2</v>
          </cell>
        </row>
        <row r="33">
          <cell r="O33">
            <v>2</v>
          </cell>
        </row>
        <row r="34">
          <cell r="O34">
            <v>1</v>
          </cell>
        </row>
        <row r="35">
          <cell r="O35">
            <v>110</v>
          </cell>
        </row>
        <row r="36">
          <cell r="O36"/>
        </row>
        <row r="37">
          <cell r="O37"/>
        </row>
        <row r="38">
          <cell r="O38"/>
        </row>
        <row r="39">
          <cell r="O39"/>
        </row>
        <row r="40">
          <cell r="O40"/>
        </row>
        <row r="42">
          <cell r="O42">
            <v>2</v>
          </cell>
        </row>
        <row r="43">
          <cell r="O43">
            <v>0</v>
          </cell>
        </row>
        <row r="44">
          <cell r="O44">
            <v>1</v>
          </cell>
        </row>
        <row r="45">
          <cell r="O45">
            <v>1</v>
          </cell>
        </row>
        <row r="46">
          <cell r="O46"/>
        </row>
        <row r="47">
          <cell r="O47"/>
        </row>
        <row r="48">
          <cell r="O48"/>
        </row>
        <row r="49">
          <cell r="O49"/>
        </row>
        <row r="50">
          <cell r="O50"/>
        </row>
        <row r="51">
          <cell r="O51"/>
        </row>
        <row r="52">
          <cell r="O52"/>
        </row>
        <row r="53">
          <cell r="O53"/>
        </row>
        <row r="55">
          <cell r="O55">
            <v>1</v>
          </cell>
        </row>
        <row r="56">
          <cell r="O56">
            <v>1</v>
          </cell>
        </row>
        <row r="57">
          <cell r="O57">
            <v>0</v>
          </cell>
        </row>
        <row r="58">
          <cell r="O58">
            <v>0</v>
          </cell>
        </row>
        <row r="59">
          <cell r="O59">
            <v>0</v>
          </cell>
        </row>
        <row r="60">
          <cell r="O60"/>
        </row>
        <row r="61">
          <cell r="O61"/>
        </row>
        <row r="62">
          <cell r="O62"/>
        </row>
        <row r="63">
          <cell r="O63"/>
        </row>
        <row r="64">
          <cell r="O64"/>
        </row>
        <row r="65">
          <cell r="O65"/>
        </row>
        <row r="66">
          <cell r="O66"/>
        </row>
      </sheetData>
      <sheetData sheetId="6">
        <row r="16">
          <cell r="Q16">
            <v>0</v>
          </cell>
        </row>
        <row r="17">
          <cell r="Q17">
            <v>0</v>
          </cell>
        </row>
        <row r="18">
          <cell r="Q18">
            <v>0</v>
          </cell>
        </row>
        <row r="19">
          <cell r="Q19">
            <v>0</v>
          </cell>
        </row>
        <row r="20">
          <cell r="Q20">
            <v>0</v>
          </cell>
        </row>
        <row r="21">
          <cell r="Q21"/>
        </row>
        <row r="22">
          <cell r="Q22"/>
        </row>
        <row r="23">
          <cell r="Q23"/>
        </row>
        <row r="24">
          <cell r="Q24"/>
        </row>
        <row r="25">
          <cell r="Q25"/>
        </row>
        <row r="26">
          <cell r="Q26"/>
        </row>
        <row r="27">
          <cell r="Q27"/>
        </row>
        <row r="29">
          <cell r="Q29">
            <v>1</v>
          </cell>
        </row>
        <row r="30">
          <cell r="Q30">
            <v>14560503.51</v>
          </cell>
        </row>
        <row r="31">
          <cell r="Q31">
            <v>2</v>
          </cell>
        </row>
        <row r="32">
          <cell r="Q32">
            <v>2</v>
          </cell>
        </row>
        <row r="33">
          <cell r="Q33">
            <v>2</v>
          </cell>
        </row>
        <row r="34">
          <cell r="Q34">
            <v>1</v>
          </cell>
        </row>
        <row r="35">
          <cell r="Q35">
            <v>110</v>
          </cell>
        </row>
        <row r="36">
          <cell r="Q36"/>
        </row>
        <row r="37">
          <cell r="Q37"/>
        </row>
        <row r="38">
          <cell r="Q38"/>
        </row>
        <row r="39">
          <cell r="Q39"/>
        </row>
        <row r="40">
          <cell r="Q40"/>
        </row>
        <row r="42">
          <cell r="Q42">
            <v>0</v>
          </cell>
        </row>
        <row r="43">
          <cell r="Q43">
            <v>0</v>
          </cell>
        </row>
        <row r="44">
          <cell r="Q44">
            <v>1</v>
          </cell>
        </row>
        <row r="45">
          <cell r="Q45">
            <v>0</v>
          </cell>
        </row>
        <row r="46">
          <cell r="Q46"/>
        </row>
        <row r="47">
          <cell r="Q47"/>
        </row>
        <row r="48">
          <cell r="Q48"/>
        </row>
        <row r="49">
          <cell r="Q49"/>
        </row>
        <row r="50">
          <cell r="Q50"/>
        </row>
        <row r="51">
          <cell r="Q51"/>
        </row>
        <row r="52">
          <cell r="Q52"/>
        </row>
        <row r="53">
          <cell r="Q53"/>
        </row>
        <row r="55">
          <cell r="Q55">
            <v>0</v>
          </cell>
        </row>
        <row r="56">
          <cell r="Q56">
            <v>1</v>
          </cell>
        </row>
        <row r="57">
          <cell r="Q57">
            <v>1</v>
          </cell>
        </row>
        <row r="58">
          <cell r="Q58">
            <v>0</v>
          </cell>
        </row>
        <row r="59">
          <cell r="Q59">
            <v>0</v>
          </cell>
        </row>
        <row r="60">
          <cell r="Q60"/>
        </row>
        <row r="61">
          <cell r="Q61"/>
        </row>
        <row r="62">
          <cell r="Q62"/>
        </row>
        <row r="63">
          <cell r="Q63"/>
        </row>
        <row r="64">
          <cell r="Q64"/>
        </row>
        <row r="65">
          <cell r="Q65"/>
        </row>
        <row r="66">
          <cell r="Q66"/>
        </row>
      </sheetData>
      <sheetData sheetId="7">
        <row r="16">
          <cell r="S16">
            <v>1</v>
          </cell>
        </row>
        <row r="17">
          <cell r="S17">
            <v>1</v>
          </cell>
        </row>
        <row r="18">
          <cell r="S18">
            <v>0</v>
          </cell>
        </row>
        <row r="19">
          <cell r="S19">
            <v>0</v>
          </cell>
        </row>
        <row r="20">
          <cell r="S20">
            <v>0</v>
          </cell>
        </row>
        <row r="21">
          <cell r="S21"/>
        </row>
        <row r="22">
          <cell r="S22"/>
        </row>
        <row r="23">
          <cell r="S23"/>
        </row>
        <row r="24">
          <cell r="S24"/>
        </row>
        <row r="25">
          <cell r="S25"/>
        </row>
        <row r="26">
          <cell r="S26"/>
        </row>
        <row r="27">
          <cell r="S27"/>
        </row>
        <row r="29">
          <cell r="S29">
            <v>1</v>
          </cell>
        </row>
        <row r="30">
          <cell r="S30">
            <v>17594131.57</v>
          </cell>
        </row>
        <row r="31">
          <cell r="S31">
            <v>2</v>
          </cell>
        </row>
        <row r="32">
          <cell r="S32">
            <v>2</v>
          </cell>
        </row>
        <row r="33">
          <cell r="S33">
            <v>2</v>
          </cell>
        </row>
        <row r="34">
          <cell r="S34">
            <v>1</v>
          </cell>
        </row>
        <row r="35">
          <cell r="S35">
            <v>110</v>
          </cell>
        </row>
        <row r="36">
          <cell r="S36"/>
        </row>
        <row r="37">
          <cell r="S37"/>
        </row>
        <row r="38">
          <cell r="S38"/>
        </row>
        <row r="39">
          <cell r="S39"/>
        </row>
        <row r="40">
          <cell r="S40"/>
        </row>
        <row r="42">
          <cell r="S42">
            <v>4</v>
          </cell>
        </row>
        <row r="43">
          <cell r="S43">
            <v>3</v>
          </cell>
        </row>
        <row r="44">
          <cell r="S44">
            <v>1</v>
          </cell>
        </row>
        <row r="45">
          <cell r="S45">
            <v>0</v>
          </cell>
        </row>
        <row r="46">
          <cell r="S46"/>
        </row>
        <row r="47">
          <cell r="S47"/>
        </row>
        <row r="48">
          <cell r="S48"/>
        </row>
        <row r="49">
          <cell r="S49"/>
        </row>
        <row r="50">
          <cell r="S50"/>
        </row>
        <row r="51">
          <cell r="S51"/>
        </row>
        <row r="52">
          <cell r="S52"/>
        </row>
        <row r="53">
          <cell r="S53"/>
        </row>
        <row r="55">
          <cell r="S55">
            <v>0</v>
          </cell>
        </row>
        <row r="56">
          <cell r="S56">
            <v>1</v>
          </cell>
        </row>
        <row r="57">
          <cell r="S57">
            <v>0</v>
          </cell>
        </row>
        <row r="58">
          <cell r="S58">
            <v>0</v>
          </cell>
        </row>
        <row r="59">
          <cell r="S59">
            <v>0</v>
          </cell>
        </row>
        <row r="60">
          <cell r="S60"/>
        </row>
        <row r="61">
          <cell r="S61"/>
        </row>
        <row r="62">
          <cell r="S62"/>
        </row>
        <row r="63">
          <cell r="S63"/>
        </row>
        <row r="64">
          <cell r="S64"/>
        </row>
        <row r="65">
          <cell r="S65"/>
        </row>
        <row r="66">
          <cell r="S66"/>
        </row>
      </sheetData>
      <sheetData sheetId="8">
        <row r="16">
          <cell r="U16">
            <v>1</v>
          </cell>
        </row>
        <row r="17">
          <cell r="U17">
            <v>1</v>
          </cell>
        </row>
        <row r="18">
          <cell r="U18">
            <v>0</v>
          </cell>
        </row>
        <row r="19">
          <cell r="U19">
            <v>0</v>
          </cell>
        </row>
        <row r="20">
          <cell r="U20">
            <v>0</v>
          </cell>
        </row>
        <row r="21">
          <cell r="U21"/>
        </row>
        <row r="22">
          <cell r="U22"/>
        </row>
        <row r="23">
          <cell r="U23"/>
        </row>
        <row r="24">
          <cell r="U24"/>
        </row>
        <row r="25">
          <cell r="U25"/>
        </row>
        <row r="26">
          <cell r="U26"/>
        </row>
        <row r="27">
          <cell r="U27"/>
        </row>
        <row r="29">
          <cell r="U29">
            <v>1</v>
          </cell>
        </row>
        <row r="30">
          <cell r="U30">
            <v>20947850.850000001</v>
          </cell>
        </row>
        <row r="31">
          <cell r="U31">
            <v>2</v>
          </cell>
        </row>
        <row r="32">
          <cell r="U32">
            <v>2</v>
          </cell>
        </row>
        <row r="33">
          <cell r="U33">
            <v>2</v>
          </cell>
        </row>
        <row r="34">
          <cell r="U34">
            <v>1</v>
          </cell>
        </row>
        <row r="35">
          <cell r="U35">
            <v>110</v>
          </cell>
        </row>
        <row r="36">
          <cell r="U36"/>
        </row>
        <row r="37">
          <cell r="U37"/>
        </row>
        <row r="38">
          <cell r="U38"/>
        </row>
        <row r="39">
          <cell r="U39"/>
        </row>
        <row r="40">
          <cell r="U40"/>
        </row>
        <row r="42">
          <cell r="U42">
            <v>4</v>
          </cell>
        </row>
        <row r="43">
          <cell r="U43">
            <v>0</v>
          </cell>
        </row>
        <row r="44">
          <cell r="U44">
            <v>1</v>
          </cell>
        </row>
        <row r="45">
          <cell r="U45">
            <v>0</v>
          </cell>
        </row>
        <row r="46">
          <cell r="U46"/>
        </row>
        <row r="47">
          <cell r="U47"/>
        </row>
        <row r="48">
          <cell r="U48"/>
        </row>
        <row r="49">
          <cell r="U49"/>
        </row>
        <row r="50">
          <cell r="U50"/>
        </row>
        <row r="51">
          <cell r="U51"/>
        </row>
        <row r="52">
          <cell r="U52"/>
        </row>
        <row r="53">
          <cell r="U53"/>
        </row>
        <row r="55">
          <cell r="U55">
            <v>1</v>
          </cell>
        </row>
        <row r="56">
          <cell r="U56">
            <v>1</v>
          </cell>
        </row>
        <row r="57">
          <cell r="U57">
            <v>0</v>
          </cell>
        </row>
        <row r="58">
          <cell r="U58">
            <v>0</v>
          </cell>
        </row>
        <row r="59">
          <cell r="U59">
            <v>0</v>
          </cell>
        </row>
        <row r="60">
          <cell r="U60"/>
        </row>
        <row r="61">
          <cell r="U61"/>
        </row>
        <row r="62">
          <cell r="U62"/>
        </row>
        <row r="63">
          <cell r="U63"/>
        </row>
        <row r="64">
          <cell r="U64"/>
        </row>
        <row r="65">
          <cell r="U65"/>
        </row>
        <row r="66">
          <cell r="U66"/>
        </row>
      </sheetData>
      <sheetData sheetId="9">
        <row r="16">
          <cell r="W16">
            <v>0</v>
          </cell>
        </row>
        <row r="17">
          <cell r="W17">
            <v>0</v>
          </cell>
        </row>
        <row r="18">
          <cell r="W18">
            <v>0</v>
          </cell>
        </row>
        <row r="19">
          <cell r="W19">
            <v>0</v>
          </cell>
        </row>
        <row r="20">
          <cell r="W20">
            <v>0</v>
          </cell>
        </row>
        <row r="29">
          <cell r="W29">
            <v>1</v>
          </cell>
        </row>
        <row r="30">
          <cell r="W30">
            <v>23290555.460000001</v>
          </cell>
        </row>
        <row r="31">
          <cell r="W31">
            <v>2</v>
          </cell>
        </row>
        <row r="32">
          <cell r="W32">
            <v>2</v>
          </cell>
        </row>
        <row r="42">
          <cell r="W42">
            <v>2</v>
          </cell>
        </row>
        <row r="43">
          <cell r="W43">
            <v>0</v>
          </cell>
        </row>
        <row r="44">
          <cell r="W44"/>
        </row>
        <row r="45">
          <cell r="W45"/>
        </row>
        <row r="55">
          <cell r="W55">
            <v>0</v>
          </cell>
        </row>
        <row r="56">
          <cell r="W56">
            <v>1</v>
          </cell>
        </row>
        <row r="57">
          <cell r="W57">
            <v>0</v>
          </cell>
        </row>
        <row r="58">
          <cell r="W58">
            <v>0</v>
          </cell>
        </row>
        <row r="59">
          <cell r="W59">
            <v>0</v>
          </cell>
        </row>
        <row r="60">
          <cell r="W60"/>
        </row>
        <row r="61">
          <cell r="W61"/>
        </row>
        <row r="62">
          <cell r="W62"/>
        </row>
      </sheetData>
      <sheetData sheetId="10">
        <row r="16">
          <cell r="Y16">
            <v>1</v>
          </cell>
        </row>
        <row r="17">
          <cell r="Y17">
            <v>1</v>
          </cell>
        </row>
        <row r="18">
          <cell r="Y18">
            <v>0</v>
          </cell>
        </row>
        <row r="19">
          <cell r="Y19">
            <v>0</v>
          </cell>
        </row>
        <row r="20">
          <cell r="Y20">
            <v>0</v>
          </cell>
        </row>
        <row r="21">
          <cell r="Y21"/>
        </row>
        <row r="22">
          <cell r="Y22"/>
        </row>
        <row r="23">
          <cell r="Y23"/>
        </row>
        <row r="24">
          <cell r="Y24"/>
        </row>
        <row r="25">
          <cell r="Y25"/>
        </row>
        <row r="26">
          <cell r="Y26"/>
        </row>
        <row r="27">
          <cell r="Y27"/>
        </row>
        <row r="29">
          <cell r="Y29">
            <v>1</v>
          </cell>
        </row>
        <row r="30">
          <cell r="Y30">
            <v>28166234.120000001</v>
          </cell>
        </row>
        <row r="31">
          <cell r="Y31">
            <v>2</v>
          </cell>
        </row>
        <row r="32">
          <cell r="Y32">
            <v>2</v>
          </cell>
        </row>
        <row r="33">
          <cell r="Y33">
            <v>2</v>
          </cell>
        </row>
        <row r="34">
          <cell r="Y34">
            <v>1</v>
          </cell>
        </row>
        <row r="35">
          <cell r="Y35">
            <v>110</v>
          </cell>
        </row>
        <row r="36">
          <cell r="Y36"/>
        </row>
        <row r="37">
          <cell r="Y37"/>
        </row>
        <row r="38">
          <cell r="Y38"/>
        </row>
        <row r="39">
          <cell r="Y39"/>
        </row>
        <row r="40">
          <cell r="Y40"/>
        </row>
        <row r="42">
          <cell r="Y42">
            <v>2</v>
          </cell>
        </row>
        <row r="43">
          <cell r="Y43">
            <v>0</v>
          </cell>
        </row>
        <row r="44">
          <cell r="Y44">
            <v>1</v>
          </cell>
        </row>
        <row r="45">
          <cell r="Y45">
            <v>0</v>
          </cell>
        </row>
        <row r="46">
          <cell r="Y46"/>
        </row>
        <row r="47">
          <cell r="Y47"/>
        </row>
        <row r="48">
          <cell r="Y48"/>
        </row>
        <row r="49">
          <cell r="Y49"/>
        </row>
        <row r="50">
          <cell r="Y50"/>
        </row>
        <row r="51">
          <cell r="Y51"/>
        </row>
        <row r="52">
          <cell r="Y52"/>
        </row>
        <row r="53">
          <cell r="Y53"/>
        </row>
        <row r="55">
          <cell r="Y55">
            <v>0</v>
          </cell>
        </row>
        <row r="56">
          <cell r="Y56">
            <v>1</v>
          </cell>
        </row>
        <row r="57">
          <cell r="Y57">
            <v>1</v>
          </cell>
        </row>
        <row r="58">
          <cell r="Y58">
            <v>0</v>
          </cell>
        </row>
        <row r="59">
          <cell r="Y59">
            <v>0</v>
          </cell>
        </row>
        <row r="60">
          <cell r="Y60"/>
        </row>
        <row r="61">
          <cell r="Y61"/>
        </row>
        <row r="62">
          <cell r="Y62"/>
        </row>
        <row r="63">
          <cell r="Y63"/>
        </row>
        <row r="64">
          <cell r="Y64"/>
        </row>
        <row r="65">
          <cell r="Y65"/>
        </row>
        <row r="66">
          <cell r="Y66"/>
        </row>
      </sheetData>
      <sheetData sheetId="11">
        <row r="16">
          <cell r="AA16">
            <v>1</v>
          </cell>
        </row>
      </sheetData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 Anual 2025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</sheetNames>
    <sheetDataSet>
      <sheetData sheetId="0"/>
      <sheetData sheetId="1">
        <row r="3">
          <cell r="A3" t="str">
            <v>PROGRAMA OPERATIVO ANUAL (POA) 2025</v>
          </cell>
        </row>
        <row r="16">
          <cell r="F16">
            <v>0</v>
          </cell>
          <cell r="G16">
            <v>0</v>
          </cell>
          <cell r="H16">
            <v>0</v>
          </cell>
          <cell r="J16">
            <v>0</v>
          </cell>
          <cell r="L16">
            <v>1</v>
          </cell>
          <cell r="N16">
            <v>0</v>
          </cell>
          <cell r="P16">
            <v>0</v>
          </cell>
          <cell r="R16">
            <v>1</v>
          </cell>
          <cell r="T16">
            <v>0</v>
          </cell>
          <cell r="V16">
            <v>0</v>
          </cell>
          <cell r="X16">
            <v>0</v>
          </cell>
        </row>
        <row r="17">
          <cell r="F17">
            <v>0</v>
          </cell>
          <cell r="G17">
            <v>0</v>
          </cell>
          <cell r="H17">
            <v>4</v>
          </cell>
          <cell r="J17">
            <v>2</v>
          </cell>
          <cell r="L17">
            <v>3</v>
          </cell>
          <cell r="N17">
            <v>3</v>
          </cell>
          <cell r="P17">
            <v>3</v>
          </cell>
          <cell r="R17">
            <v>4</v>
          </cell>
          <cell r="T17">
            <v>3</v>
          </cell>
          <cell r="V17">
            <v>4</v>
          </cell>
          <cell r="X17">
            <v>3</v>
          </cell>
        </row>
        <row r="18">
          <cell r="F18">
            <v>0</v>
          </cell>
          <cell r="G18">
            <v>0</v>
          </cell>
          <cell r="H18">
            <v>4</v>
          </cell>
          <cell r="J18">
            <v>2</v>
          </cell>
          <cell r="L18">
            <v>3</v>
          </cell>
          <cell r="N18">
            <v>3</v>
          </cell>
          <cell r="P18">
            <v>3</v>
          </cell>
          <cell r="R18">
            <v>4</v>
          </cell>
          <cell r="T18">
            <v>3</v>
          </cell>
          <cell r="V18">
            <v>4</v>
          </cell>
          <cell r="X18">
            <v>3</v>
          </cell>
        </row>
        <row r="19">
          <cell r="F19">
            <v>0</v>
          </cell>
          <cell r="G19">
            <v>0</v>
          </cell>
          <cell r="H19">
            <v>0</v>
          </cell>
          <cell r="J19">
            <v>1</v>
          </cell>
          <cell r="L19">
            <v>0</v>
          </cell>
          <cell r="N19">
            <v>0</v>
          </cell>
          <cell r="P19">
            <v>1</v>
          </cell>
          <cell r="R19">
            <v>0</v>
          </cell>
          <cell r="T19">
            <v>0</v>
          </cell>
          <cell r="V19">
            <v>0</v>
          </cell>
          <cell r="X19">
            <v>1</v>
          </cell>
        </row>
        <row r="20">
          <cell r="F20">
            <v>0</v>
          </cell>
          <cell r="G20">
            <v>2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P20">
            <v>0</v>
          </cell>
          <cell r="R20">
            <v>86</v>
          </cell>
          <cell r="T20">
            <v>0</v>
          </cell>
          <cell r="V20">
            <v>86</v>
          </cell>
          <cell r="X20">
            <v>0</v>
          </cell>
        </row>
        <row r="21">
          <cell r="F21">
            <v>0</v>
          </cell>
          <cell r="G21">
            <v>2</v>
          </cell>
          <cell r="H21">
            <v>7</v>
          </cell>
          <cell r="J21">
            <v>7</v>
          </cell>
          <cell r="L21">
            <v>7</v>
          </cell>
          <cell r="N21">
            <v>7</v>
          </cell>
          <cell r="P21">
            <v>7</v>
          </cell>
          <cell r="R21">
            <v>7</v>
          </cell>
          <cell r="T21">
            <v>7</v>
          </cell>
          <cell r="V21">
            <v>7</v>
          </cell>
          <cell r="X21">
            <v>5</v>
          </cell>
        </row>
        <row r="22">
          <cell r="F22">
            <v>0</v>
          </cell>
          <cell r="G22">
            <v>0</v>
          </cell>
          <cell r="H22">
            <v>0</v>
          </cell>
          <cell r="J22">
            <v>0</v>
          </cell>
          <cell r="L22">
            <v>4</v>
          </cell>
          <cell r="N22">
            <v>2</v>
          </cell>
          <cell r="P22">
            <v>2</v>
          </cell>
          <cell r="R22">
            <v>2</v>
          </cell>
          <cell r="T22">
            <v>2</v>
          </cell>
          <cell r="V22">
            <v>0</v>
          </cell>
          <cell r="X22">
            <v>2</v>
          </cell>
        </row>
        <row r="23">
          <cell r="F23">
            <v>5</v>
          </cell>
          <cell r="G23">
            <v>4</v>
          </cell>
          <cell r="H23">
            <v>5</v>
          </cell>
          <cell r="J23">
            <v>5</v>
          </cell>
          <cell r="L23">
            <v>5</v>
          </cell>
          <cell r="N23">
            <v>5</v>
          </cell>
          <cell r="P23">
            <v>5</v>
          </cell>
          <cell r="R23">
            <v>5</v>
          </cell>
          <cell r="T23">
            <v>5</v>
          </cell>
          <cell r="V23">
            <v>5</v>
          </cell>
          <cell r="X23">
            <v>5</v>
          </cell>
        </row>
        <row r="24">
          <cell r="F24">
            <v>0</v>
          </cell>
          <cell r="H24">
            <v>0</v>
          </cell>
          <cell r="J24">
            <v>0</v>
          </cell>
          <cell r="L24">
            <v>0</v>
          </cell>
          <cell r="N24">
            <v>0</v>
          </cell>
          <cell r="P24">
            <v>2</v>
          </cell>
          <cell r="R24">
            <v>2</v>
          </cell>
          <cell r="T24">
            <v>2</v>
          </cell>
          <cell r="V24">
            <v>0</v>
          </cell>
          <cell r="X24">
            <v>2</v>
          </cell>
          <cell r="Z24">
            <v>2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0</v>
          </cell>
          <cell r="N29">
            <v>1</v>
          </cell>
          <cell r="P29">
            <v>0</v>
          </cell>
          <cell r="R29">
            <v>0</v>
          </cell>
          <cell r="T29">
            <v>1</v>
          </cell>
          <cell r="V29">
            <v>0</v>
          </cell>
          <cell r="X29">
            <v>0</v>
          </cell>
        </row>
        <row r="30">
          <cell r="F30">
            <v>1</v>
          </cell>
          <cell r="G30">
            <v>0</v>
          </cell>
          <cell r="J30">
            <v>0</v>
          </cell>
          <cell r="L30">
            <v>0</v>
          </cell>
          <cell r="N30">
            <v>0</v>
          </cell>
          <cell r="P30">
            <v>0</v>
          </cell>
          <cell r="R30">
            <v>0</v>
          </cell>
          <cell r="T30">
            <v>0</v>
          </cell>
          <cell r="V30">
            <v>0</v>
          </cell>
          <cell r="X30">
            <v>0</v>
          </cell>
        </row>
        <row r="31">
          <cell r="F31">
            <v>0</v>
          </cell>
          <cell r="H31">
            <v>0</v>
          </cell>
          <cell r="J31">
            <v>0</v>
          </cell>
          <cell r="L31">
            <v>1</v>
          </cell>
          <cell r="N31">
            <v>0</v>
          </cell>
          <cell r="P31">
            <v>0</v>
          </cell>
          <cell r="R31">
            <v>0</v>
          </cell>
          <cell r="T31">
            <v>0</v>
          </cell>
          <cell r="V31">
            <v>0</v>
          </cell>
          <cell r="X31">
            <v>1</v>
          </cell>
          <cell r="Z31">
            <v>0</v>
          </cell>
        </row>
        <row r="32">
          <cell r="F32">
            <v>0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P32">
            <v>0</v>
          </cell>
          <cell r="R32">
            <v>1</v>
          </cell>
          <cell r="T32">
            <v>0</v>
          </cell>
          <cell r="V32">
            <v>0</v>
          </cell>
          <cell r="X32">
            <v>0</v>
          </cell>
          <cell r="Z32">
            <v>0</v>
          </cell>
        </row>
        <row r="33">
          <cell r="F33">
            <v>0</v>
          </cell>
          <cell r="G33">
            <v>1</v>
          </cell>
          <cell r="H33">
            <v>1</v>
          </cell>
          <cell r="J33">
            <v>1</v>
          </cell>
          <cell r="L33">
            <v>0</v>
          </cell>
          <cell r="N33">
            <v>1</v>
          </cell>
          <cell r="P33">
            <v>0</v>
          </cell>
          <cell r="R33">
            <v>1</v>
          </cell>
          <cell r="T33">
            <v>0</v>
          </cell>
          <cell r="V33">
            <v>0</v>
          </cell>
          <cell r="X33">
            <v>0</v>
          </cell>
          <cell r="Z33">
            <v>0</v>
          </cell>
          <cell r="AB33">
            <v>0</v>
          </cell>
        </row>
        <row r="34">
          <cell r="F34">
            <v>0</v>
          </cell>
          <cell r="G34">
            <v>1</v>
          </cell>
          <cell r="H34">
            <v>1</v>
          </cell>
          <cell r="J34">
            <v>1</v>
          </cell>
          <cell r="L34">
            <v>0</v>
          </cell>
          <cell r="N34">
            <v>1</v>
          </cell>
          <cell r="P34">
            <v>1</v>
          </cell>
          <cell r="R34">
            <v>0</v>
          </cell>
          <cell r="T34">
            <v>1</v>
          </cell>
          <cell r="V34">
            <v>0</v>
          </cell>
          <cell r="X34">
            <v>1</v>
          </cell>
          <cell r="AB34">
            <v>0</v>
          </cell>
        </row>
        <row r="42">
          <cell r="F42">
            <v>2</v>
          </cell>
          <cell r="G42">
            <v>1</v>
          </cell>
          <cell r="H42">
            <v>2</v>
          </cell>
          <cell r="J42">
            <v>2</v>
          </cell>
          <cell r="L42">
            <v>2</v>
          </cell>
          <cell r="N42">
            <v>2</v>
          </cell>
          <cell r="P42">
            <v>2</v>
          </cell>
          <cell r="R42">
            <v>2</v>
          </cell>
          <cell r="T42">
            <v>2</v>
          </cell>
          <cell r="V42">
            <v>2</v>
          </cell>
          <cell r="X42">
            <v>2</v>
          </cell>
        </row>
        <row r="43">
          <cell r="F43">
            <v>0</v>
          </cell>
          <cell r="G43">
            <v>1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P43">
            <v>0</v>
          </cell>
          <cell r="R43">
            <v>0</v>
          </cell>
          <cell r="T43">
            <v>0</v>
          </cell>
          <cell r="V43">
            <v>0</v>
          </cell>
        </row>
        <row r="44">
          <cell r="F44">
            <v>0</v>
          </cell>
          <cell r="G44">
            <v>2</v>
          </cell>
          <cell r="H44">
            <v>0</v>
          </cell>
          <cell r="J44">
            <v>5</v>
          </cell>
          <cell r="L44">
            <v>0</v>
          </cell>
          <cell r="N44">
            <v>0</v>
          </cell>
          <cell r="P44">
            <v>5</v>
          </cell>
          <cell r="R44">
            <v>0</v>
          </cell>
          <cell r="T44">
            <v>0</v>
          </cell>
          <cell r="V44">
            <v>0</v>
          </cell>
          <cell r="X44">
            <v>5</v>
          </cell>
        </row>
        <row r="45">
          <cell r="F45">
            <v>2</v>
          </cell>
          <cell r="H45">
            <v>2</v>
          </cell>
          <cell r="J45">
            <v>2</v>
          </cell>
          <cell r="L45">
            <v>2</v>
          </cell>
          <cell r="N45">
            <v>2</v>
          </cell>
          <cell r="P45">
            <v>2</v>
          </cell>
          <cell r="R45">
            <v>2</v>
          </cell>
          <cell r="T45">
            <v>2</v>
          </cell>
          <cell r="V45">
            <v>2</v>
          </cell>
          <cell r="X45">
            <v>2</v>
          </cell>
          <cell r="Z45">
            <v>2</v>
          </cell>
        </row>
        <row r="46">
          <cell r="F46">
            <v>2</v>
          </cell>
          <cell r="H46">
            <v>2</v>
          </cell>
          <cell r="J46">
            <v>2</v>
          </cell>
          <cell r="L46">
            <v>2</v>
          </cell>
          <cell r="N46">
            <v>2</v>
          </cell>
          <cell r="P46">
            <v>2</v>
          </cell>
          <cell r="R46">
            <v>2</v>
          </cell>
          <cell r="T46">
            <v>2</v>
          </cell>
          <cell r="V46">
            <v>2</v>
          </cell>
          <cell r="X46">
            <v>2</v>
          </cell>
          <cell r="Z46">
            <v>2</v>
          </cell>
        </row>
        <row r="47">
          <cell r="F47">
            <v>0</v>
          </cell>
          <cell r="H47">
            <v>0</v>
          </cell>
          <cell r="J47">
            <v>1</v>
          </cell>
          <cell r="L47">
            <v>0</v>
          </cell>
          <cell r="N47">
            <v>0</v>
          </cell>
          <cell r="P47">
            <v>0</v>
          </cell>
          <cell r="R47">
            <v>0</v>
          </cell>
          <cell r="T47">
            <v>1</v>
          </cell>
          <cell r="V47">
            <v>0</v>
          </cell>
          <cell r="X47">
            <v>0</v>
          </cell>
          <cell r="Z47">
            <v>0</v>
          </cell>
        </row>
        <row r="55">
          <cell r="F55">
            <v>0</v>
          </cell>
          <cell r="G55">
            <v>9</v>
          </cell>
          <cell r="H55">
            <v>0</v>
          </cell>
          <cell r="J55">
            <v>1</v>
          </cell>
          <cell r="L55">
            <v>0</v>
          </cell>
          <cell r="N55">
            <v>0</v>
          </cell>
          <cell r="P55">
            <v>1</v>
          </cell>
          <cell r="R55">
            <v>0</v>
          </cell>
          <cell r="T55">
            <v>0</v>
          </cell>
          <cell r="V55">
            <v>0</v>
          </cell>
          <cell r="X55">
            <v>1</v>
          </cell>
        </row>
        <row r="56">
          <cell r="F56">
            <v>20</v>
          </cell>
          <cell r="G56">
            <v>47</v>
          </cell>
          <cell r="H56">
            <v>20</v>
          </cell>
          <cell r="J56">
            <v>20</v>
          </cell>
          <cell r="L56">
            <v>20</v>
          </cell>
          <cell r="N56">
            <v>20</v>
          </cell>
          <cell r="P56">
            <v>20</v>
          </cell>
          <cell r="R56">
            <v>20</v>
          </cell>
          <cell r="T56">
            <v>20</v>
          </cell>
          <cell r="V56">
            <v>20</v>
          </cell>
          <cell r="X56">
            <v>20</v>
          </cell>
        </row>
        <row r="57">
          <cell r="F57">
            <v>0</v>
          </cell>
          <cell r="G57">
            <v>0</v>
          </cell>
          <cell r="H57">
            <v>10</v>
          </cell>
          <cell r="J57">
            <v>10</v>
          </cell>
          <cell r="L57">
            <v>10</v>
          </cell>
          <cell r="N57">
            <v>10</v>
          </cell>
          <cell r="P57">
            <v>10</v>
          </cell>
          <cell r="R57">
            <v>10</v>
          </cell>
          <cell r="T57">
            <v>10</v>
          </cell>
          <cell r="V57">
            <v>10</v>
          </cell>
          <cell r="X57">
            <v>10</v>
          </cell>
        </row>
        <row r="58">
          <cell r="F58">
            <v>0</v>
          </cell>
          <cell r="G58">
            <v>0</v>
          </cell>
          <cell r="H58">
            <v>0</v>
          </cell>
          <cell r="J58">
            <v>0</v>
          </cell>
          <cell r="L58">
            <v>0</v>
          </cell>
          <cell r="N58">
            <v>0</v>
          </cell>
          <cell r="P58">
            <v>1</v>
          </cell>
          <cell r="R58">
            <v>0</v>
          </cell>
          <cell r="T58">
            <v>0</v>
          </cell>
          <cell r="V58">
            <v>0</v>
          </cell>
          <cell r="X58">
            <v>0</v>
          </cell>
        </row>
        <row r="59">
          <cell r="F59">
            <v>0</v>
          </cell>
          <cell r="G59">
            <v>0</v>
          </cell>
          <cell r="H59">
            <v>10</v>
          </cell>
          <cell r="J59">
            <v>10</v>
          </cell>
          <cell r="L59">
            <v>10</v>
          </cell>
          <cell r="N59">
            <v>10</v>
          </cell>
          <cell r="P59">
            <v>10</v>
          </cell>
          <cell r="R59">
            <v>10</v>
          </cell>
          <cell r="T59">
            <v>10</v>
          </cell>
          <cell r="V59">
            <v>10</v>
          </cell>
          <cell r="X59">
            <v>10</v>
          </cell>
        </row>
        <row r="60">
          <cell r="F60">
            <v>0</v>
          </cell>
          <cell r="H60">
            <v>27</v>
          </cell>
          <cell r="J60">
            <v>27</v>
          </cell>
          <cell r="L60">
            <v>27</v>
          </cell>
          <cell r="N60">
            <v>27</v>
          </cell>
          <cell r="P60">
            <v>27</v>
          </cell>
          <cell r="R60">
            <v>27</v>
          </cell>
          <cell r="T60">
            <v>27</v>
          </cell>
          <cell r="V60">
            <v>27</v>
          </cell>
          <cell r="X60">
            <v>28</v>
          </cell>
          <cell r="Z60">
            <v>28</v>
          </cell>
        </row>
        <row r="61">
          <cell r="F61">
            <v>0</v>
          </cell>
          <cell r="H61">
            <v>0</v>
          </cell>
          <cell r="J61">
            <v>0</v>
          </cell>
          <cell r="L61">
            <v>0</v>
          </cell>
          <cell r="N61">
            <v>0</v>
          </cell>
          <cell r="P61">
            <v>2</v>
          </cell>
          <cell r="X61">
            <v>2</v>
          </cell>
          <cell r="Z61">
            <v>1</v>
          </cell>
        </row>
      </sheetData>
      <sheetData sheetId="2"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19">
          <cell r="I19">
            <v>0</v>
          </cell>
        </row>
        <row r="20">
          <cell r="I20">
            <v>1</v>
          </cell>
        </row>
        <row r="21">
          <cell r="I21">
            <v>0</v>
          </cell>
        </row>
        <row r="22">
          <cell r="I22">
            <v>0</v>
          </cell>
        </row>
        <row r="23">
          <cell r="I23">
            <v>11</v>
          </cell>
        </row>
        <row r="24">
          <cell r="I24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>
            <v>0</v>
          </cell>
        </row>
        <row r="42">
          <cell r="I42">
            <v>1</v>
          </cell>
        </row>
        <row r="43">
          <cell r="I43">
            <v>1</v>
          </cell>
        </row>
        <row r="44">
          <cell r="I44">
            <v>0</v>
          </cell>
        </row>
        <row r="45">
          <cell r="I45">
            <v>2</v>
          </cell>
        </row>
        <row r="46">
          <cell r="I46">
            <v>2</v>
          </cell>
        </row>
        <row r="47">
          <cell r="I47">
            <v>0</v>
          </cell>
        </row>
        <row r="55">
          <cell r="I55">
            <v>9</v>
          </cell>
        </row>
        <row r="56">
          <cell r="I56">
            <v>68</v>
          </cell>
        </row>
        <row r="57">
          <cell r="I57">
            <v>1</v>
          </cell>
        </row>
        <row r="58">
          <cell r="I58">
            <v>0</v>
          </cell>
        </row>
        <row r="59">
          <cell r="I59">
            <v>0</v>
          </cell>
        </row>
        <row r="60">
          <cell r="I60">
            <v>27</v>
          </cell>
        </row>
        <row r="61">
          <cell r="I61">
            <v>0</v>
          </cell>
        </row>
      </sheetData>
      <sheetData sheetId="3"/>
      <sheetData sheetId="4">
        <row r="16">
          <cell r="M16">
            <v>0</v>
          </cell>
        </row>
        <row r="17">
          <cell r="M17">
            <v>4</v>
          </cell>
        </row>
        <row r="18">
          <cell r="M18">
            <v>2</v>
          </cell>
        </row>
        <row r="19">
          <cell r="M19">
            <v>0</v>
          </cell>
        </row>
        <row r="20">
          <cell r="M20">
            <v>1</v>
          </cell>
        </row>
        <row r="21">
          <cell r="M21">
            <v>0</v>
          </cell>
        </row>
        <row r="22">
          <cell r="M22">
            <v>2</v>
          </cell>
        </row>
        <row r="23">
          <cell r="M23">
            <v>0</v>
          </cell>
        </row>
        <row r="24">
          <cell r="M24">
            <v>0</v>
          </cell>
        </row>
        <row r="29">
          <cell r="M29">
            <v>0</v>
          </cell>
        </row>
        <row r="30">
          <cell r="M30">
            <v>0</v>
          </cell>
        </row>
        <row r="31">
          <cell r="M31">
            <v>1</v>
          </cell>
        </row>
        <row r="32">
          <cell r="M32">
            <v>0</v>
          </cell>
        </row>
        <row r="33">
          <cell r="M33">
            <v>0</v>
          </cell>
        </row>
        <row r="34">
          <cell r="M34">
            <v>0</v>
          </cell>
        </row>
        <row r="42">
          <cell r="M42">
            <v>1</v>
          </cell>
        </row>
        <row r="43">
          <cell r="M43">
            <v>1</v>
          </cell>
        </row>
        <row r="44">
          <cell r="M44">
            <v>0</v>
          </cell>
        </row>
        <row r="45">
          <cell r="M45">
            <v>2</v>
          </cell>
        </row>
        <row r="46">
          <cell r="M46">
            <v>2</v>
          </cell>
        </row>
        <row r="47">
          <cell r="M47">
            <v>0</v>
          </cell>
        </row>
        <row r="55">
          <cell r="M55">
            <v>7</v>
          </cell>
        </row>
        <row r="56">
          <cell r="M56">
            <v>20</v>
          </cell>
        </row>
        <row r="57">
          <cell r="M57">
            <v>0</v>
          </cell>
        </row>
        <row r="58">
          <cell r="M58">
            <v>0</v>
          </cell>
        </row>
        <row r="59">
          <cell r="M59">
            <v>15</v>
          </cell>
        </row>
        <row r="60">
          <cell r="M60">
            <v>27</v>
          </cell>
        </row>
        <row r="61">
          <cell r="M61">
            <v>0</v>
          </cell>
        </row>
      </sheetData>
      <sheetData sheetId="5">
        <row r="16">
          <cell r="O16">
            <v>0</v>
          </cell>
        </row>
        <row r="17">
          <cell r="O17">
            <v>5</v>
          </cell>
        </row>
        <row r="18">
          <cell r="O18">
            <v>2</v>
          </cell>
        </row>
        <row r="19">
          <cell r="O19">
            <v>0</v>
          </cell>
        </row>
        <row r="20">
          <cell r="O20">
            <v>1</v>
          </cell>
        </row>
        <row r="21">
          <cell r="O21">
            <v>0</v>
          </cell>
        </row>
        <row r="22">
          <cell r="O22">
            <v>1</v>
          </cell>
        </row>
        <row r="23">
          <cell r="O23">
            <v>0</v>
          </cell>
        </row>
        <row r="24">
          <cell r="O24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42">
          <cell r="O42">
            <v>2</v>
          </cell>
        </row>
        <row r="43">
          <cell r="O43">
            <v>2</v>
          </cell>
        </row>
        <row r="44">
          <cell r="O44">
            <v>0</v>
          </cell>
        </row>
        <row r="45">
          <cell r="O45">
            <v>2</v>
          </cell>
        </row>
        <row r="46">
          <cell r="O46">
            <v>2</v>
          </cell>
        </row>
        <row r="47">
          <cell r="O47">
            <v>0</v>
          </cell>
        </row>
        <row r="55">
          <cell r="O55">
            <v>8</v>
          </cell>
        </row>
        <row r="56">
          <cell r="O56">
            <v>20</v>
          </cell>
        </row>
        <row r="57">
          <cell r="O57">
            <v>0</v>
          </cell>
        </row>
        <row r="58">
          <cell r="O58">
            <v>0</v>
          </cell>
        </row>
        <row r="59">
          <cell r="O59">
            <v>15</v>
          </cell>
        </row>
        <row r="60">
          <cell r="O60">
            <v>27</v>
          </cell>
        </row>
        <row r="61">
          <cell r="O61">
            <v>0</v>
          </cell>
        </row>
      </sheetData>
      <sheetData sheetId="6">
        <row r="16">
          <cell r="Q16">
            <v>0</v>
          </cell>
        </row>
        <row r="17">
          <cell r="Q17">
            <v>6</v>
          </cell>
        </row>
        <row r="18">
          <cell r="Q18">
            <v>2</v>
          </cell>
        </row>
        <row r="19">
          <cell r="Q19">
            <v>1</v>
          </cell>
        </row>
        <row r="20">
          <cell r="Q20">
            <v>1</v>
          </cell>
        </row>
        <row r="21">
          <cell r="Q21">
            <v>0</v>
          </cell>
        </row>
        <row r="22">
          <cell r="Q22">
            <v>2</v>
          </cell>
        </row>
        <row r="23">
          <cell r="Q23">
            <v>0</v>
          </cell>
        </row>
        <row r="24">
          <cell r="Q24">
            <v>2</v>
          </cell>
        </row>
        <row r="29">
          <cell r="Q29">
            <v>0</v>
          </cell>
        </row>
        <row r="30">
          <cell r="Q30">
            <v>0</v>
          </cell>
        </row>
        <row r="31">
          <cell r="Q31">
            <v>0</v>
          </cell>
        </row>
        <row r="32">
          <cell r="Q32">
            <v>0</v>
          </cell>
        </row>
        <row r="33">
          <cell r="Q33">
            <v>0</v>
          </cell>
        </row>
        <row r="34">
          <cell r="Q34">
            <v>0</v>
          </cell>
        </row>
        <row r="42">
          <cell r="Q42">
            <v>3</v>
          </cell>
        </row>
        <row r="43">
          <cell r="Q43">
            <v>3</v>
          </cell>
        </row>
        <row r="44">
          <cell r="Q44">
            <v>0</v>
          </cell>
        </row>
        <row r="45">
          <cell r="Q45">
            <v>2</v>
          </cell>
        </row>
        <row r="46">
          <cell r="Q46">
            <v>2</v>
          </cell>
        </row>
        <row r="47">
          <cell r="Q47">
            <v>0</v>
          </cell>
        </row>
        <row r="55">
          <cell r="Q55">
            <v>8</v>
          </cell>
        </row>
        <row r="56">
          <cell r="Q56">
            <v>15</v>
          </cell>
        </row>
        <row r="57">
          <cell r="Q57">
            <v>0</v>
          </cell>
        </row>
        <row r="58">
          <cell r="Q58">
            <v>0</v>
          </cell>
        </row>
        <row r="59">
          <cell r="Q59">
            <v>15</v>
          </cell>
        </row>
        <row r="60">
          <cell r="Q60">
            <v>27</v>
          </cell>
        </row>
        <row r="61">
          <cell r="Q61">
            <v>2</v>
          </cell>
        </row>
      </sheetData>
      <sheetData sheetId="7">
        <row r="16">
          <cell r="S16">
            <v>0</v>
          </cell>
        </row>
        <row r="17">
          <cell r="S17">
            <v>1</v>
          </cell>
        </row>
        <row r="18">
          <cell r="S18">
            <v>0</v>
          </cell>
        </row>
        <row r="19">
          <cell r="S19">
            <v>0</v>
          </cell>
        </row>
        <row r="20">
          <cell r="S20">
            <v>3</v>
          </cell>
        </row>
        <row r="21">
          <cell r="S21">
            <v>0</v>
          </cell>
        </row>
        <row r="22">
          <cell r="S22">
            <v>1</v>
          </cell>
        </row>
        <row r="23">
          <cell r="S23">
            <v>0</v>
          </cell>
        </row>
        <row r="24">
          <cell r="S24">
            <v>2</v>
          </cell>
        </row>
        <row r="29">
          <cell r="S29">
            <v>1</v>
          </cell>
        </row>
        <row r="30">
          <cell r="S30">
            <v>1</v>
          </cell>
        </row>
        <row r="31">
          <cell r="S31">
            <v>0</v>
          </cell>
        </row>
        <row r="32">
          <cell r="S32">
            <v>1</v>
          </cell>
        </row>
        <row r="33">
          <cell r="S33">
            <v>1</v>
          </cell>
        </row>
        <row r="34">
          <cell r="S34">
            <v>1</v>
          </cell>
        </row>
        <row r="42">
          <cell r="S42">
            <v>1</v>
          </cell>
        </row>
        <row r="43">
          <cell r="S43">
            <v>1</v>
          </cell>
        </row>
        <row r="44">
          <cell r="S44">
            <v>0</v>
          </cell>
        </row>
        <row r="45">
          <cell r="S45">
            <v>2</v>
          </cell>
        </row>
        <row r="46">
          <cell r="S46">
            <v>2</v>
          </cell>
        </row>
        <row r="47">
          <cell r="S47">
            <v>0</v>
          </cell>
        </row>
        <row r="55">
          <cell r="S55">
            <v>2</v>
          </cell>
        </row>
        <row r="56">
          <cell r="S56">
            <v>20</v>
          </cell>
        </row>
        <row r="57">
          <cell r="S57">
            <v>1</v>
          </cell>
        </row>
        <row r="58">
          <cell r="S58">
            <v>0</v>
          </cell>
        </row>
        <row r="59">
          <cell r="S59">
            <v>20</v>
          </cell>
        </row>
        <row r="60">
          <cell r="S60">
            <v>27</v>
          </cell>
        </row>
        <row r="61">
          <cell r="S61">
            <v>0</v>
          </cell>
        </row>
      </sheetData>
      <sheetData sheetId="8">
        <row r="16">
          <cell r="U16">
            <v>0</v>
          </cell>
        </row>
        <row r="17">
          <cell r="U17">
            <v>2</v>
          </cell>
        </row>
        <row r="18">
          <cell r="U18">
            <v>0</v>
          </cell>
        </row>
        <row r="19">
          <cell r="U19">
            <v>0</v>
          </cell>
        </row>
        <row r="20">
          <cell r="U20">
            <v>3</v>
          </cell>
        </row>
        <row r="21">
          <cell r="U21">
            <v>1</v>
          </cell>
        </row>
        <row r="22">
          <cell r="U22">
            <v>1</v>
          </cell>
        </row>
        <row r="23">
          <cell r="U23">
            <v>5</v>
          </cell>
        </row>
        <row r="24">
          <cell r="U24">
            <v>2</v>
          </cell>
        </row>
        <row r="29">
          <cell r="U29">
            <v>1</v>
          </cell>
        </row>
        <row r="30">
          <cell r="U30">
            <v>1</v>
          </cell>
        </row>
        <row r="31">
          <cell r="U31">
            <v>0</v>
          </cell>
        </row>
        <row r="32">
          <cell r="U32">
            <v>0</v>
          </cell>
        </row>
        <row r="33">
          <cell r="U33">
            <v>0</v>
          </cell>
        </row>
        <row r="34">
          <cell r="U34">
            <v>0</v>
          </cell>
        </row>
        <row r="42">
          <cell r="U42">
            <v>3</v>
          </cell>
        </row>
        <row r="43">
          <cell r="U43">
            <v>3</v>
          </cell>
        </row>
        <row r="44">
          <cell r="U44">
            <v>3</v>
          </cell>
        </row>
        <row r="45">
          <cell r="U45">
            <v>2</v>
          </cell>
        </row>
        <row r="46">
          <cell r="U46">
            <v>2</v>
          </cell>
        </row>
        <row r="47">
          <cell r="U47">
            <v>0</v>
          </cell>
        </row>
        <row r="55">
          <cell r="U55">
            <v>6</v>
          </cell>
        </row>
        <row r="56">
          <cell r="U56">
            <v>20</v>
          </cell>
        </row>
        <row r="57">
          <cell r="U57">
            <v>1</v>
          </cell>
        </row>
        <row r="58">
          <cell r="U58">
            <v>0</v>
          </cell>
        </row>
        <row r="59">
          <cell r="U59">
            <v>15</v>
          </cell>
        </row>
        <row r="60">
          <cell r="U60">
            <v>27</v>
          </cell>
        </row>
        <row r="61">
          <cell r="U61">
            <v>0</v>
          </cell>
        </row>
      </sheetData>
      <sheetData sheetId="9">
        <row r="16">
          <cell r="W16">
            <v>1</v>
          </cell>
        </row>
        <row r="17">
          <cell r="W17">
            <v>2</v>
          </cell>
        </row>
        <row r="18">
          <cell r="W18">
            <v>0</v>
          </cell>
        </row>
        <row r="19">
          <cell r="W19">
            <v>0</v>
          </cell>
        </row>
        <row r="20">
          <cell r="W20">
            <v>3</v>
          </cell>
        </row>
        <row r="21">
          <cell r="W21">
            <v>0</v>
          </cell>
        </row>
        <row r="22">
          <cell r="W22">
            <v>1</v>
          </cell>
        </row>
        <row r="23">
          <cell r="W23">
            <v>5</v>
          </cell>
        </row>
        <row r="24">
          <cell r="W24">
            <v>0</v>
          </cell>
        </row>
        <row r="29">
          <cell r="W29">
            <v>1</v>
          </cell>
        </row>
        <row r="30">
          <cell r="W30">
            <v>0</v>
          </cell>
        </row>
        <row r="31">
          <cell r="W31">
            <v>0</v>
          </cell>
        </row>
        <row r="32">
          <cell r="W32">
            <v>0</v>
          </cell>
        </row>
        <row r="33">
          <cell r="W33">
            <v>0</v>
          </cell>
        </row>
        <row r="34">
          <cell r="W34">
            <v>0</v>
          </cell>
        </row>
        <row r="42">
          <cell r="W42">
            <v>2</v>
          </cell>
        </row>
        <row r="43">
          <cell r="W43">
            <v>2</v>
          </cell>
        </row>
        <row r="44">
          <cell r="W44">
            <v>0</v>
          </cell>
        </row>
        <row r="45">
          <cell r="W45">
            <v>4</v>
          </cell>
        </row>
        <row r="46">
          <cell r="W46">
            <v>4</v>
          </cell>
        </row>
        <row r="47">
          <cell r="W47">
            <v>0</v>
          </cell>
        </row>
        <row r="55">
          <cell r="W55">
            <v>14</v>
          </cell>
        </row>
        <row r="56">
          <cell r="W56">
            <v>50</v>
          </cell>
        </row>
        <row r="57">
          <cell r="W57">
            <v>1</v>
          </cell>
        </row>
        <row r="58">
          <cell r="W58">
            <v>0</v>
          </cell>
        </row>
        <row r="59">
          <cell r="W59">
            <v>10</v>
          </cell>
        </row>
        <row r="60">
          <cell r="W60">
            <v>10</v>
          </cell>
        </row>
        <row r="61">
          <cell r="W61">
            <v>0</v>
          </cell>
        </row>
      </sheetData>
      <sheetData sheetId="10">
        <row r="16">
          <cell r="Y16">
            <v>1</v>
          </cell>
        </row>
        <row r="17">
          <cell r="Y17">
            <v>2</v>
          </cell>
        </row>
        <row r="18">
          <cell r="Y18">
            <v>3</v>
          </cell>
        </row>
        <row r="19">
          <cell r="Y19">
            <v>0</v>
          </cell>
        </row>
        <row r="20">
          <cell r="Y20">
            <v>20</v>
          </cell>
        </row>
        <row r="21">
          <cell r="Y21">
            <v>10</v>
          </cell>
        </row>
        <row r="22">
          <cell r="Y22">
            <v>1</v>
          </cell>
        </row>
        <row r="23">
          <cell r="Y23">
            <v>0</v>
          </cell>
        </row>
        <row r="24">
          <cell r="Y24">
            <v>0</v>
          </cell>
        </row>
        <row r="29">
          <cell r="Y29">
            <v>0</v>
          </cell>
        </row>
        <row r="30">
          <cell r="Y30">
            <v>0</v>
          </cell>
        </row>
        <row r="31">
          <cell r="Y31">
            <v>0</v>
          </cell>
        </row>
        <row r="32">
          <cell r="Y32">
            <v>0</v>
          </cell>
        </row>
        <row r="42">
          <cell r="Y42">
            <v>2</v>
          </cell>
        </row>
        <row r="43">
          <cell r="Y43">
            <v>2</v>
          </cell>
        </row>
        <row r="44">
          <cell r="Y44">
            <v>1</v>
          </cell>
        </row>
        <row r="45">
          <cell r="Y45">
            <v>2</v>
          </cell>
        </row>
        <row r="46">
          <cell r="Y46">
            <v>2</v>
          </cell>
        </row>
        <row r="47">
          <cell r="Y47">
            <v>0</v>
          </cell>
        </row>
        <row r="55">
          <cell r="Y55">
            <v>10</v>
          </cell>
        </row>
        <row r="56">
          <cell r="Y56">
            <v>8</v>
          </cell>
        </row>
        <row r="57">
          <cell r="Y57">
            <v>0</v>
          </cell>
        </row>
        <row r="58">
          <cell r="Y58">
            <v>0</v>
          </cell>
        </row>
        <row r="59">
          <cell r="Y59">
            <v>15</v>
          </cell>
        </row>
        <row r="60">
          <cell r="Y60">
            <v>15</v>
          </cell>
        </row>
        <row r="61">
          <cell r="Y61">
            <v>0</v>
          </cell>
        </row>
      </sheetData>
      <sheetData sheetId="11">
        <row r="16">
          <cell r="AA16">
            <v>0</v>
          </cell>
        </row>
      </sheetData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 Anual 2025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</sheetNames>
    <sheetDataSet>
      <sheetData sheetId="0">
        <row r="2">
          <cell r="A2" t="str">
            <v>MUNICIPIO DE SAN JOSE TEACALCO, TLAX.</v>
          </cell>
        </row>
        <row r="5">
          <cell r="A5" t="str">
            <v>PROGRAMA:</v>
          </cell>
          <cell r="C5" t="str">
            <v>16   DESARROLLO URBANO SUSTENTABLE</v>
          </cell>
        </row>
        <row r="6">
          <cell r="A6" t="str">
            <v>PROYECTO:</v>
          </cell>
          <cell r="C6" t="str">
            <v>024 INFRAESTRUCTURA Y EQUIPAMIENTO PARA EL DESARROLLO URBANO</v>
          </cell>
        </row>
        <row r="7">
          <cell r="A7" t="str">
            <v>UNIDAD ADMINISTRATIVA RESPONSABLE:</v>
          </cell>
          <cell r="C7" t="str">
            <v>006 OBRAS PÚBLICAS</v>
          </cell>
        </row>
        <row r="9">
          <cell r="A9" t="str">
            <v>FIN:</v>
          </cell>
          <cell r="C9" t="str">
            <v>CONTRIBUIR A MEJORAR LA CALIDAD DE VIDA DE LA POBLACION MEDIANTE LA SUFICIENTE INFRAESTRUCTURA, EQUIPAMIENTO Y DESARROLLO URBANO</v>
          </cell>
        </row>
        <row r="10">
          <cell r="A10" t="str">
            <v>PROPÓSITO:</v>
          </cell>
          <cell r="C10" t="str">
            <v>CONTAR CON SUFICIENTE INFRAESTRUCTURA, EQUIPAMIENTO Y DESARROLLO URBANO</v>
          </cell>
        </row>
        <row r="12">
          <cell r="A12" t="str">
            <v>N0.</v>
          </cell>
          <cell r="B12" t="str">
            <v>COMPONENTE - ACTIVIDAD</v>
          </cell>
        </row>
        <row r="14">
          <cell r="E14" t="str">
            <v>U. DE MEDIDA</v>
          </cell>
          <cell r="F14" t="str">
            <v>CANTIDAD</v>
          </cell>
        </row>
        <row r="15">
          <cell r="A15" t="str">
            <v>C 1</v>
          </cell>
          <cell r="B15" t="str">
            <v>ABASTECER DEL SERVICIO DE AGUA POTABLE EN EL MUNICIPIO</v>
          </cell>
        </row>
        <row r="16">
          <cell r="A16" t="str">
            <v>C1A1</v>
          </cell>
          <cell r="B16" t="str">
            <v>REALIZAR MANTENIMIENTO EN LOS POZOS DE ABASTECIMIENTO DE AGUA</v>
          </cell>
          <cell r="E16" t="str">
            <v>CAPACITACION</v>
          </cell>
        </row>
        <row r="17">
          <cell r="A17" t="str">
            <v>C1A2</v>
          </cell>
          <cell r="B17" t="str">
            <v>REHABILITAR LAS REDES DE CONDUCCIÓN DE AGUA POTABLE</v>
          </cell>
          <cell r="E17" t="str">
            <v>POBLACION</v>
          </cell>
        </row>
        <row r="18">
          <cell r="A18" t="str">
            <v>C1A3</v>
          </cell>
          <cell r="B18" t="str">
            <v>AMPLIAR LAS REDES DE CONDUCCION DE AGUA POTABLE</v>
          </cell>
          <cell r="E18" t="str">
            <v>DIAGNOSTICOS</v>
          </cell>
        </row>
        <row r="19">
          <cell r="A19" t="str">
            <v>C1A4</v>
          </cell>
          <cell r="B19" t="str">
            <v>CONSTRUCCION DE FUENTES DE ALMACENAMIENTO DE AGUA POTABLE</v>
          </cell>
          <cell r="E19" t="str">
            <v>PROYECTOS</v>
          </cell>
        </row>
        <row r="20">
          <cell r="A20" t="str">
            <v>C1A5</v>
          </cell>
          <cell r="B20" t="str">
            <v>REALIZAR OBRAS DE MANTENIMIENTO EN LOS POZOS DE ABASTECIMIENTO DE AGUA</v>
          </cell>
          <cell r="E20" t="str">
            <v>POZOS</v>
          </cell>
        </row>
        <row r="21">
          <cell r="A21" t="str">
            <v>C1A6</v>
          </cell>
          <cell r="B21" t="str">
            <v>REHABILITAR LAS REDES DE CONDUCCION DE AGUA POTABLE</v>
          </cell>
          <cell r="E21" t="str">
            <v>METROS</v>
          </cell>
        </row>
        <row r="22">
          <cell r="A22" t="str">
            <v>C1A7</v>
          </cell>
          <cell r="B22" t="str">
            <v>AMPLIAR LAS REDES DE CONDUCCION DE AGUA POTABLE</v>
          </cell>
          <cell r="E22" t="str">
            <v>METROS</v>
          </cell>
        </row>
        <row r="23">
          <cell r="A23" t="str">
            <v>C1A8</v>
          </cell>
          <cell r="B23" t="str">
            <v>CONSTRUCCION DE FUENTES DE ALMACENAMIENTO DE AGUA POTABLE</v>
          </cell>
          <cell r="E23" t="str">
            <v>CAJAS DE ALMACENAMIENTO</v>
          </cell>
        </row>
        <row r="28">
          <cell r="A28" t="str">
            <v>C 2</v>
          </cell>
          <cell r="B28" t="str">
            <v>INCREMENTAR LA INVERSION DE INFRAESTRUCTURA PUBLICA</v>
          </cell>
        </row>
        <row r="29">
          <cell r="A29" t="str">
            <v>C2A1</v>
          </cell>
          <cell r="B29" t="str">
            <v>INCREMENTAR LA CONSTRUCCIÓN DE PAVIMENTACIÓN EN VÍAS DE COMUNICACIÓN</v>
          </cell>
          <cell r="E29" t="str">
            <v>KM2</v>
          </cell>
        </row>
        <row r="30">
          <cell r="A30" t="str">
            <v>C2A2</v>
          </cell>
          <cell r="B30" t="str">
            <v>AMPLIAR LA INFRAESTRUCTURA PUBLICA DE ENERGÍA ELÉCTRICA</v>
          </cell>
          <cell r="E30" t="str">
            <v>ML</v>
          </cell>
        </row>
        <row r="31">
          <cell r="A31" t="str">
            <v>C2A3</v>
          </cell>
          <cell r="B31" t="str">
            <v>AMPLIAR LA INFRAESTRUCTURA VIAL PARA LOS PEATONES CON GUARNICIONES</v>
          </cell>
          <cell r="E31" t="str">
            <v>METROS LINEALES</v>
          </cell>
        </row>
        <row r="32">
          <cell r="A32" t="str">
            <v>C2A4</v>
          </cell>
          <cell r="B32" t="str">
            <v>AMPLIAR LA INFRAESTRUCTURA VIAL PARA LOS PEATONES CON GUARNICIONES</v>
          </cell>
          <cell r="E32" t="str">
            <v>METROS LINEALES</v>
          </cell>
        </row>
        <row r="33">
          <cell r="A33" t="str">
            <v>C2A5</v>
          </cell>
          <cell r="B33" t="str">
            <v>GESTIONAR ANTE LAS DEPENDENCIAS FEDERALES Y ESTATALES INFRAESTRUCTURA PUBLICA</v>
          </cell>
          <cell r="E33" t="str">
            <v>PROYECTOS</v>
          </cell>
        </row>
        <row r="34">
          <cell r="A34" t="str">
            <v>C2A6</v>
          </cell>
          <cell r="B34" t="str">
            <v>GESTIONAR LA CONSTRUCCION DE NUEVOS ESPACIOS DEPORTIVOS QUE CONSTITUYAN AL DESARROLLO FISICO DE LOS HABITANTES DEL MUNICIPIO</v>
          </cell>
          <cell r="E34" t="str">
            <v>ESPACIOS DEPORTOIVOS</v>
          </cell>
        </row>
        <row r="35">
          <cell r="A35" t="str">
            <v>C2A7</v>
          </cell>
          <cell r="B35" t="str">
            <v>REALIZAR OBRAS DE INFRAESTRUCTURA EDUCATIVA</v>
          </cell>
          <cell r="E35" t="str">
            <v>OBRA</v>
          </cell>
        </row>
        <row r="36">
          <cell r="A36" t="str">
            <v>C2A8</v>
          </cell>
          <cell r="B36" t="str">
            <v>REALIZAR OBRAS DE PAVIMENTACION DE CALLES</v>
          </cell>
          <cell r="E36" t="str">
            <v>M2</v>
          </cell>
        </row>
        <row r="37">
          <cell r="A37" t="str">
            <v>C2A9</v>
          </cell>
          <cell r="B37" t="str">
            <v xml:space="preserve">REALIZAR OBRAS DE CONSTRUCCION DE GUARNICIONES </v>
          </cell>
          <cell r="E37" t="str">
            <v>ML</v>
          </cell>
        </row>
        <row r="38">
          <cell r="A38" t="str">
            <v>C2A10</v>
          </cell>
          <cell r="B38" t="str">
            <v>REALIZAR OBRAS DE CONSTRUCCION DE BANQUETAS</v>
          </cell>
          <cell r="E38" t="str">
            <v>M2</v>
          </cell>
        </row>
        <row r="39">
          <cell r="A39" t="str">
            <v>C2A11</v>
          </cell>
          <cell r="B39" t="str">
            <v>INFORMAR A LA CIUDADANIA DEL FOMENTO DE LA VIVIENDA DIGNA</v>
          </cell>
          <cell r="E39" t="str">
            <v>CONVOCATORIAS</v>
          </cell>
        </row>
        <row r="40">
          <cell r="A40" t="str">
            <v>C2A12</v>
          </cell>
          <cell r="B40" t="str">
            <v>CONSTRUIR PANTEON MUNICIPAL</v>
          </cell>
          <cell r="E40" t="str">
            <v>PANTEON</v>
          </cell>
        </row>
        <row r="41">
          <cell r="A41" t="str">
            <v>C 3</v>
          </cell>
          <cell r="B41" t="str">
            <v>INCREMENTAR EL SERVICIO DE TRATAMIENTO DE AGUAS RESIDUALES</v>
          </cell>
        </row>
        <row r="42">
          <cell r="A42" t="str">
            <v>C3A1</v>
          </cell>
          <cell r="B42" t="str">
            <v>CONSTRUIR REDES DE DRENAJE SANITARIO</v>
          </cell>
          <cell r="E42" t="str">
            <v>ML</v>
          </cell>
        </row>
        <row r="43">
          <cell r="A43" t="str">
            <v>C3A2</v>
          </cell>
          <cell r="B43" t="str">
            <v>REHABILITAR LOS SISTEMAS DE DRENAJE SANITARIO</v>
          </cell>
          <cell r="E43" t="str">
            <v>ML</v>
          </cell>
        </row>
        <row r="44">
          <cell r="A44" t="str">
            <v>C3A3</v>
          </cell>
          <cell r="B44" t="str">
            <v>GESTIONAR ANTE LAS DEPENDENCIAS FEDERALES Y ESTATALES PROYECTOS PARA EL TRATAMIENTO DE AGUAS</v>
          </cell>
          <cell r="E44" t="str">
            <v>DOCUMENTO</v>
          </cell>
        </row>
        <row r="45">
          <cell r="A45" t="str">
            <v>C3A4</v>
          </cell>
          <cell r="B45" t="str">
            <v>REALIZAR INFORMES DE OBRAS PÚBLICAS EN EJECUCIÓN (PLATAFORMAS FEDERALES Y ESTATALES)</v>
          </cell>
          <cell r="E45" t="str">
            <v>REPORTES</v>
          </cell>
        </row>
        <row r="46">
          <cell r="A46" t="str">
            <v>C3A5</v>
          </cell>
          <cell r="B46" t="str">
            <v>GESTIONAR ANTE LAS DEPENDENCIAS FEDERALES Y ESTATALES PROYECTOS PARA EL TRATAMIENTO DE AGUAS RESIDUALES</v>
          </cell>
          <cell r="E46" t="str">
            <v>PROYECTOS</v>
          </cell>
        </row>
        <row r="47">
          <cell r="A47" t="str">
            <v>C3A6</v>
          </cell>
        </row>
        <row r="48">
          <cell r="A48" t="str">
            <v>C3A7</v>
          </cell>
        </row>
        <row r="49">
          <cell r="A49" t="str">
            <v>C3A8</v>
          </cell>
        </row>
        <row r="50">
          <cell r="A50" t="str">
            <v>C3A9</v>
          </cell>
        </row>
        <row r="51">
          <cell r="A51" t="str">
            <v>C3A10</v>
          </cell>
        </row>
        <row r="52">
          <cell r="A52" t="str">
            <v>C3A11</v>
          </cell>
        </row>
        <row r="53">
          <cell r="A53" t="str">
            <v>C3A12</v>
          </cell>
        </row>
        <row r="54">
          <cell r="A54" t="str">
            <v>C 4</v>
          </cell>
          <cell r="B54" t="str">
            <v>IMPLEMENTAR LA ADMINISTRACIÓN DE LOS RECURSOS DE INFRAESTRUCTURA PUBLICA</v>
          </cell>
        </row>
        <row r="55">
          <cell r="A55" t="str">
            <v>C4A1</v>
          </cell>
          <cell r="B55" t="str">
            <v>ELABORAR LOS EXPEDIENTES TÉCNICOS (CONTRATOS) DE CADA UNA DE LAS OBRAS Y ACCIONES A EJECUTAR</v>
          </cell>
          <cell r="E55" t="str">
            <v>SUPERVISIONES</v>
          </cell>
        </row>
        <row r="56">
          <cell r="A56" t="str">
            <v>C4A2</v>
          </cell>
          <cell r="B56" t="str">
            <v>SUPERVISAR  LA CONSTRUCCIÓN DE LA INFRAESTRUCTURA PUBLICA</v>
          </cell>
          <cell r="E56" t="str">
            <v>OBRAS</v>
          </cell>
        </row>
        <row r="57">
          <cell r="A57" t="str">
            <v>C4A3</v>
          </cell>
          <cell r="B57" t="str">
            <v>DETERMINAR CON EL COMITÉ DE DESARROLLO MUNICIPAL LA PRIORIZACION DE LAS OBRAS PUBLICAS DE INFRAESTRUCTURA, EQUIP</v>
          </cell>
          <cell r="E57" t="str">
            <v>PRIORIZACION</v>
          </cell>
        </row>
        <row r="58">
          <cell r="A58" t="str">
            <v>C4A4</v>
          </cell>
          <cell r="B58" t="str">
            <v xml:space="preserve">ELABORAR PERMISOS QUE REQUIERA LA POBLACION EN MATERIA DE DESARROLLO URBANO </v>
          </cell>
          <cell r="E58" t="str">
            <v>COMITES</v>
          </cell>
        </row>
        <row r="59">
          <cell r="A59" t="str">
            <v>C4A5</v>
          </cell>
          <cell r="B59" t="str">
            <v>INTEGRAR LOS COMITES DE  OBRA PUBLICA PARA TODAS LASACCIONES Y OBRAS</v>
          </cell>
          <cell r="E59" t="str">
            <v>COMITES</v>
          </cell>
        </row>
        <row r="60">
          <cell r="A60" t="str">
            <v>C4A6</v>
          </cell>
          <cell r="B60" t="str">
            <v>CUMPLIR CON LAS OBLIGACIONES DEL MUNICIPIO EN MATERIA DE REPORTES FISICO-FINANCIEROS (REPORTES TRIMESTRALES) ASI COMO SOLVENTAR LOS PLIEGOS DE OBSERVACIONES</v>
          </cell>
          <cell r="E60" t="str">
            <v>REPORTE</v>
          </cell>
        </row>
        <row r="61">
          <cell r="A61" t="str">
            <v>C4A7</v>
          </cell>
          <cell r="B61" t="str">
            <v>ELABORAR LOS EXPEDIENTES TECNICOS (CONTRATOS) DE CADA UNA DE LAS OBRAS Y ACCIONES A EJECUTAR</v>
          </cell>
          <cell r="E61" t="str">
            <v>EXPEDIENTES TECNICOS</v>
          </cell>
        </row>
        <row r="81">
          <cell r="A81" t="str">
            <v>Elaboró</v>
          </cell>
          <cell r="D81" t="str">
            <v>Reviso</v>
          </cell>
          <cell r="G81" t="str">
            <v>Aprobó</v>
          </cell>
        </row>
        <row r="84">
          <cell r="A84" t="str">
            <v>ING MIGUEL ANGEL RODRIGUEZ GUERRERO</v>
          </cell>
          <cell r="D84" t="str">
            <v>C. VIRIDIANA CORONA NERIA</v>
          </cell>
          <cell r="G84" t="str">
            <v>C. GRISELDA AGUILAR MACIAS</v>
          </cell>
        </row>
        <row r="85">
          <cell r="A85" t="str">
            <v>DIRECTOR DE OBRAS PUBLICAS</v>
          </cell>
          <cell r="D85" t="str">
            <v>SECRETARIA DEL H. AYUNTAMIENTO</v>
          </cell>
          <cell r="G85" t="str">
            <v>PRESIDENTA MUNICIPAL</v>
          </cell>
        </row>
      </sheetData>
      <sheetData sheetId="1">
        <row r="3">
          <cell r="A3" t="str">
            <v>PROGRAMA OPERATIVO ANUAL (POA) 2025</v>
          </cell>
        </row>
        <row r="16">
          <cell r="F16">
            <v>0</v>
          </cell>
          <cell r="G16">
            <v>0</v>
          </cell>
          <cell r="H16">
            <v>0</v>
          </cell>
          <cell r="J16">
            <v>1</v>
          </cell>
          <cell r="L16">
            <v>0</v>
          </cell>
          <cell r="N16">
            <v>1</v>
          </cell>
          <cell r="P16">
            <v>0</v>
          </cell>
          <cell r="R16">
            <v>0</v>
          </cell>
          <cell r="T16">
            <v>1</v>
          </cell>
          <cell r="V16">
            <v>0</v>
          </cell>
          <cell r="X16">
            <v>0</v>
          </cell>
          <cell r="Z16">
            <v>1</v>
          </cell>
        </row>
        <row r="17">
          <cell r="F17">
            <v>0</v>
          </cell>
          <cell r="G17">
            <v>0</v>
          </cell>
          <cell r="H17">
            <v>0</v>
          </cell>
          <cell r="J17">
            <v>0</v>
          </cell>
          <cell r="L17">
            <v>0</v>
          </cell>
          <cell r="N17">
            <v>0</v>
          </cell>
          <cell r="P17">
            <v>0</v>
          </cell>
          <cell r="R17">
            <v>0</v>
          </cell>
          <cell r="T17">
            <v>0</v>
          </cell>
          <cell r="V17">
            <v>250</v>
          </cell>
          <cell r="X17">
            <v>250</v>
          </cell>
          <cell r="Z17">
            <v>250</v>
          </cell>
        </row>
        <row r="18">
          <cell r="F18">
            <v>0</v>
          </cell>
          <cell r="G18">
            <v>0</v>
          </cell>
          <cell r="H18">
            <v>0</v>
          </cell>
          <cell r="J18">
            <v>0</v>
          </cell>
          <cell r="L18">
            <v>1</v>
          </cell>
          <cell r="N18">
            <v>0</v>
          </cell>
          <cell r="P18">
            <v>0</v>
          </cell>
          <cell r="R18">
            <v>0</v>
          </cell>
          <cell r="T18">
            <v>0</v>
          </cell>
          <cell r="V18">
            <v>0</v>
          </cell>
          <cell r="X18">
            <v>0</v>
          </cell>
          <cell r="Z18">
            <v>1</v>
          </cell>
        </row>
        <row r="19">
          <cell r="F19">
            <v>0</v>
          </cell>
          <cell r="G19">
            <v>0</v>
          </cell>
          <cell r="H19">
            <v>0</v>
          </cell>
          <cell r="J19">
            <v>0</v>
          </cell>
          <cell r="L19">
            <v>0</v>
          </cell>
          <cell r="N19">
            <v>0</v>
          </cell>
          <cell r="P19">
            <v>0</v>
          </cell>
          <cell r="R19">
            <v>0</v>
          </cell>
          <cell r="T19">
            <v>0</v>
          </cell>
          <cell r="V19">
            <v>0</v>
          </cell>
          <cell r="X19">
            <v>0</v>
          </cell>
          <cell r="Z19">
            <v>1</v>
          </cell>
        </row>
        <row r="20">
          <cell r="F20">
            <v>1</v>
          </cell>
          <cell r="G20">
            <v>1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P20">
            <v>0</v>
          </cell>
          <cell r="R20">
            <v>0</v>
          </cell>
          <cell r="T20">
            <v>1</v>
          </cell>
          <cell r="V20">
            <v>0</v>
          </cell>
          <cell r="X20">
            <v>0</v>
          </cell>
          <cell r="Z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J21">
            <v>0</v>
          </cell>
          <cell r="L21">
            <v>0</v>
          </cell>
          <cell r="N21">
            <v>300</v>
          </cell>
          <cell r="P21">
            <v>300</v>
          </cell>
          <cell r="R21">
            <v>0</v>
          </cell>
          <cell r="T21">
            <v>0</v>
          </cell>
          <cell r="V21">
            <v>0</v>
          </cell>
          <cell r="X21">
            <v>300</v>
          </cell>
          <cell r="Z21">
            <v>300</v>
          </cell>
        </row>
        <row r="22">
          <cell r="F22">
            <v>0</v>
          </cell>
          <cell r="G22">
            <v>0</v>
          </cell>
          <cell r="H22">
            <v>0</v>
          </cell>
          <cell r="J22">
            <v>0</v>
          </cell>
          <cell r="L22">
            <v>0</v>
          </cell>
          <cell r="N22">
            <v>0</v>
          </cell>
          <cell r="P22">
            <v>0</v>
          </cell>
          <cell r="R22">
            <v>250</v>
          </cell>
          <cell r="T22">
            <v>0</v>
          </cell>
          <cell r="V22">
            <v>0</v>
          </cell>
          <cell r="X22">
            <v>0</v>
          </cell>
          <cell r="Z22">
            <v>250</v>
          </cell>
        </row>
        <row r="23">
          <cell r="F23">
            <v>0</v>
          </cell>
          <cell r="G23">
            <v>0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  <cell r="P23">
            <v>0</v>
          </cell>
          <cell r="R23">
            <v>0</v>
          </cell>
          <cell r="T23">
            <v>0</v>
          </cell>
          <cell r="V23">
            <v>0</v>
          </cell>
          <cell r="X23">
            <v>0</v>
          </cell>
          <cell r="Z23">
            <v>1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P29">
            <v>0</v>
          </cell>
          <cell r="R29">
            <v>0</v>
          </cell>
          <cell r="T29">
            <v>0</v>
          </cell>
          <cell r="V29">
            <v>0</v>
          </cell>
          <cell r="X29">
            <v>0</v>
          </cell>
          <cell r="Z29">
            <v>0.3</v>
          </cell>
        </row>
        <row r="30">
          <cell r="F30">
            <v>0</v>
          </cell>
          <cell r="G30">
            <v>0</v>
          </cell>
          <cell r="H30">
            <v>0</v>
          </cell>
          <cell r="J30">
            <v>0</v>
          </cell>
          <cell r="L30">
            <v>0</v>
          </cell>
          <cell r="N30">
            <v>0</v>
          </cell>
          <cell r="P30">
            <v>0</v>
          </cell>
          <cell r="R30">
            <v>0</v>
          </cell>
          <cell r="T30">
            <v>0</v>
          </cell>
          <cell r="V30">
            <v>0</v>
          </cell>
          <cell r="X30">
            <v>0</v>
          </cell>
          <cell r="Z30">
            <v>50</v>
          </cell>
        </row>
        <row r="31">
          <cell r="F31">
            <v>0</v>
          </cell>
          <cell r="G31">
            <v>0</v>
          </cell>
          <cell r="H31">
            <v>0</v>
          </cell>
          <cell r="J31">
            <v>0</v>
          </cell>
          <cell r="L31">
            <v>200</v>
          </cell>
          <cell r="N31">
            <v>150</v>
          </cell>
          <cell r="P31">
            <v>150</v>
          </cell>
          <cell r="R31">
            <v>0</v>
          </cell>
          <cell r="T31">
            <v>100</v>
          </cell>
          <cell r="V31">
            <v>100</v>
          </cell>
          <cell r="X31">
            <v>100</v>
          </cell>
          <cell r="Z31">
            <v>100</v>
          </cell>
        </row>
        <row r="32">
          <cell r="F32">
            <v>0</v>
          </cell>
          <cell r="G32">
            <v>0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P32">
            <v>100</v>
          </cell>
          <cell r="R32">
            <v>100</v>
          </cell>
          <cell r="T32">
            <v>100</v>
          </cell>
          <cell r="V32">
            <v>0</v>
          </cell>
          <cell r="X32">
            <v>0</v>
          </cell>
          <cell r="Z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P33">
            <v>0</v>
          </cell>
          <cell r="R33">
            <v>0</v>
          </cell>
          <cell r="T33">
            <v>0</v>
          </cell>
          <cell r="V33">
            <v>0</v>
          </cell>
          <cell r="X33">
            <v>0</v>
          </cell>
          <cell r="Z33">
            <v>1</v>
          </cell>
        </row>
        <row r="34">
          <cell r="F34">
            <v>0</v>
          </cell>
          <cell r="G34">
            <v>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P34">
            <v>0</v>
          </cell>
          <cell r="R34">
            <v>0</v>
          </cell>
          <cell r="T34">
            <v>0</v>
          </cell>
          <cell r="V34">
            <v>0</v>
          </cell>
          <cell r="X34">
            <v>0</v>
          </cell>
          <cell r="Z34">
            <v>1</v>
          </cell>
        </row>
        <row r="35"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P35">
            <v>0</v>
          </cell>
          <cell r="R35">
            <v>0</v>
          </cell>
          <cell r="T35">
            <v>0</v>
          </cell>
          <cell r="V35">
            <v>0</v>
          </cell>
          <cell r="X35">
            <v>0</v>
          </cell>
          <cell r="Z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J36">
            <v>0</v>
          </cell>
          <cell r="L36">
            <v>850</v>
          </cell>
          <cell r="N36">
            <v>1500</v>
          </cell>
          <cell r="P36">
            <v>950</v>
          </cell>
          <cell r="R36">
            <v>1100</v>
          </cell>
          <cell r="T36">
            <v>600</v>
          </cell>
          <cell r="V36">
            <v>700</v>
          </cell>
          <cell r="X36">
            <v>650</v>
          </cell>
          <cell r="Z36">
            <v>950</v>
          </cell>
        </row>
        <row r="37">
          <cell r="F37">
            <v>0</v>
          </cell>
          <cell r="G37">
            <v>0</v>
          </cell>
          <cell r="H37">
            <v>0</v>
          </cell>
          <cell r="J37">
            <v>0</v>
          </cell>
          <cell r="L37">
            <v>0</v>
          </cell>
          <cell r="N37">
            <v>200</v>
          </cell>
          <cell r="P37">
            <v>0</v>
          </cell>
          <cell r="R37">
            <v>0</v>
          </cell>
          <cell r="T37">
            <v>0</v>
          </cell>
          <cell r="V37">
            <v>0</v>
          </cell>
          <cell r="X37">
            <v>200</v>
          </cell>
          <cell r="Z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J38">
            <v>0</v>
          </cell>
          <cell r="L38">
            <v>0</v>
          </cell>
          <cell r="N38">
            <v>200</v>
          </cell>
          <cell r="P38">
            <v>0</v>
          </cell>
          <cell r="R38">
            <v>0</v>
          </cell>
          <cell r="T38">
            <v>0</v>
          </cell>
          <cell r="V38">
            <v>0</v>
          </cell>
          <cell r="X38">
            <v>200</v>
          </cell>
          <cell r="Z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P39">
            <v>0</v>
          </cell>
          <cell r="R39">
            <v>0</v>
          </cell>
          <cell r="T39">
            <v>0</v>
          </cell>
          <cell r="V39">
            <v>0</v>
          </cell>
          <cell r="X39">
            <v>0</v>
          </cell>
          <cell r="Z39">
            <v>1</v>
          </cell>
        </row>
        <row r="40">
          <cell r="F40">
            <v>0</v>
          </cell>
          <cell r="G40">
            <v>0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P40">
            <v>0</v>
          </cell>
          <cell r="R40">
            <v>0</v>
          </cell>
          <cell r="T40">
            <v>0</v>
          </cell>
          <cell r="V40">
            <v>0</v>
          </cell>
          <cell r="X40">
            <v>0</v>
          </cell>
          <cell r="Z40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J42">
            <v>0</v>
          </cell>
          <cell r="L42">
            <v>0</v>
          </cell>
          <cell r="N42">
            <v>500</v>
          </cell>
          <cell r="P42">
            <v>1000</v>
          </cell>
          <cell r="R42">
            <v>500</v>
          </cell>
          <cell r="T42">
            <v>790</v>
          </cell>
          <cell r="V42">
            <v>0</v>
          </cell>
          <cell r="X42">
            <v>0</v>
          </cell>
          <cell r="Z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P43">
            <v>200</v>
          </cell>
          <cell r="R43">
            <v>100</v>
          </cell>
          <cell r="T43">
            <v>200</v>
          </cell>
          <cell r="V43">
            <v>0</v>
          </cell>
          <cell r="X43">
            <v>0</v>
          </cell>
          <cell r="Z43">
            <v>0</v>
          </cell>
        </row>
        <row r="44">
          <cell r="F44">
            <v>0</v>
          </cell>
          <cell r="G44">
            <v>0</v>
          </cell>
          <cell r="H44">
            <v>1</v>
          </cell>
          <cell r="J44">
            <v>0</v>
          </cell>
          <cell r="L44">
            <v>0</v>
          </cell>
          <cell r="N44">
            <v>0</v>
          </cell>
          <cell r="P44">
            <v>0</v>
          </cell>
          <cell r="R44">
            <v>0</v>
          </cell>
          <cell r="T44">
            <v>0</v>
          </cell>
          <cell r="V44">
            <v>0</v>
          </cell>
          <cell r="X44">
            <v>0</v>
          </cell>
          <cell r="Z44">
            <v>1</v>
          </cell>
        </row>
        <row r="45">
          <cell r="F45">
            <v>1</v>
          </cell>
          <cell r="G45">
            <v>0</v>
          </cell>
          <cell r="H45">
            <v>0</v>
          </cell>
          <cell r="J45">
            <v>0</v>
          </cell>
          <cell r="L45">
            <v>1</v>
          </cell>
          <cell r="N45">
            <v>0</v>
          </cell>
          <cell r="P45">
            <v>0</v>
          </cell>
          <cell r="R45">
            <v>1</v>
          </cell>
          <cell r="T45">
            <v>0</v>
          </cell>
          <cell r="V45">
            <v>0</v>
          </cell>
          <cell r="X45">
            <v>1</v>
          </cell>
          <cell r="Z45">
            <v>0</v>
          </cell>
        </row>
        <row r="46">
          <cell r="F46">
            <v>0</v>
          </cell>
          <cell r="G46">
            <v>0</v>
          </cell>
          <cell r="H46">
            <v>0</v>
          </cell>
          <cell r="J46">
            <v>0</v>
          </cell>
          <cell r="L46">
            <v>0</v>
          </cell>
          <cell r="N46">
            <v>0</v>
          </cell>
          <cell r="P46">
            <v>0</v>
          </cell>
          <cell r="R46">
            <v>0</v>
          </cell>
          <cell r="T46">
            <v>0</v>
          </cell>
          <cell r="V46">
            <v>0</v>
          </cell>
          <cell r="X46">
            <v>0</v>
          </cell>
          <cell r="Z46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J55">
            <v>0</v>
          </cell>
          <cell r="L55">
            <v>0</v>
          </cell>
          <cell r="N55">
            <v>0</v>
          </cell>
          <cell r="P55">
            <v>0</v>
          </cell>
          <cell r="R55">
            <v>1</v>
          </cell>
          <cell r="T55">
            <v>1</v>
          </cell>
          <cell r="V55">
            <v>0</v>
          </cell>
          <cell r="X55">
            <v>0</v>
          </cell>
          <cell r="Z55">
            <v>1</v>
          </cell>
        </row>
        <row r="56">
          <cell r="F56">
            <v>0</v>
          </cell>
          <cell r="G56">
            <v>0</v>
          </cell>
          <cell r="H56">
            <v>0</v>
          </cell>
          <cell r="J56">
            <v>0</v>
          </cell>
          <cell r="L56">
            <v>0</v>
          </cell>
          <cell r="N56">
            <v>0</v>
          </cell>
          <cell r="P56">
            <v>10</v>
          </cell>
          <cell r="R56">
            <v>10</v>
          </cell>
          <cell r="T56">
            <v>3</v>
          </cell>
          <cell r="V56">
            <v>0</v>
          </cell>
          <cell r="X56">
            <v>0</v>
          </cell>
          <cell r="Z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J57">
            <v>0</v>
          </cell>
          <cell r="L57">
            <v>1</v>
          </cell>
          <cell r="N57">
            <v>0</v>
          </cell>
          <cell r="P57">
            <v>0</v>
          </cell>
          <cell r="R57">
            <v>0</v>
          </cell>
          <cell r="T57">
            <v>0</v>
          </cell>
          <cell r="V57">
            <v>0</v>
          </cell>
          <cell r="X57">
            <v>0</v>
          </cell>
          <cell r="Z57">
            <v>0</v>
          </cell>
        </row>
        <row r="58">
          <cell r="F58">
            <v>10</v>
          </cell>
          <cell r="G58">
            <v>10</v>
          </cell>
          <cell r="H58">
            <v>10</v>
          </cell>
          <cell r="J58">
            <v>10</v>
          </cell>
          <cell r="L58">
            <v>10</v>
          </cell>
          <cell r="N58">
            <v>10</v>
          </cell>
          <cell r="P58">
            <v>10</v>
          </cell>
          <cell r="R58">
            <v>10</v>
          </cell>
          <cell r="T58">
            <v>10</v>
          </cell>
          <cell r="V58">
            <v>10</v>
          </cell>
          <cell r="X58">
            <v>10</v>
          </cell>
          <cell r="Z58">
            <v>10</v>
          </cell>
        </row>
        <row r="59">
          <cell r="F59">
            <v>0</v>
          </cell>
          <cell r="G59">
            <v>0</v>
          </cell>
          <cell r="H59">
            <v>0</v>
          </cell>
          <cell r="J59">
            <v>0</v>
          </cell>
          <cell r="L59">
            <v>0</v>
          </cell>
          <cell r="N59">
            <v>0</v>
          </cell>
          <cell r="P59">
            <v>10</v>
          </cell>
          <cell r="R59">
            <v>10</v>
          </cell>
          <cell r="T59">
            <v>3</v>
          </cell>
          <cell r="V59">
            <v>0</v>
          </cell>
          <cell r="X59">
            <v>0</v>
          </cell>
          <cell r="Z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J60">
            <v>1</v>
          </cell>
          <cell r="L60">
            <v>0</v>
          </cell>
          <cell r="N60">
            <v>0</v>
          </cell>
          <cell r="P60">
            <v>1</v>
          </cell>
          <cell r="R60">
            <v>0</v>
          </cell>
          <cell r="T60">
            <v>0</v>
          </cell>
          <cell r="V60">
            <v>0</v>
          </cell>
          <cell r="X60">
            <v>0</v>
          </cell>
          <cell r="Z60">
            <v>1</v>
          </cell>
        </row>
        <row r="61">
          <cell r="F61">
            <v>0</v>
          </cell>
          <cell r="G61">
            <v>0</v>
          </cell>
          <cell r="H61">
            <v>0</v>
          </cell>
          <cell r="J61">
            <v>0</v>
          </cell>
          <cell r="L61">
            <v>0</v>
          </cell>
          <cell r="N61">
            <v>0</v>
          </cell>
          <cell r="P61">
            <v>10</v>
          </cell>
          <cell r="R61">
            <v>10</v>
          </cell>
          <cell r="T61">
            <v>3</v>
          </cell>
          <cell r="V61">
            <v>0</v>
          </cell>
          <cell r="X61">
            <v>0</v>
          </cell>
          <cell r="Z61">
            <v>0</v>
          </cell>
        </row>
      </sheetData>
      <sheetData sheetId="2"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>
            <v>0</v>
          </cell>
        </row>
        <row r="35">
          <cell r="I35">
            <v>0</v>
          </cell>
        </row>
        <row r="36">
          <cell r="I36">
            <v>3</v>
          </cell>
        </row>
        <row r="37">
          <cell r="I37">
            <v>100</v>
          </cell>
        </row>
        <row r="38">
          <cell r="I38">
            <v>70</v>
          </cell>
        </row>
        <row r="39">
          <cell r="I39">
            <v>0</v>
          </cell>
        </row>
        <row r="40">
          <cell r="I40">
            <v>0</v>
          </cell>
        </row>
        <row r="42">
          <cell r="I42">
            <v>0</v>
          </cell>
        </row>
        <row r="43">
          <cell r="I43">
            <v>0</v>
          </cell>
        </row>
        <row r="44">
          <cell r="I44">
            <v>0</v>
          </cell>
        </row>
        <row r="45">
          <cell r="I45">
            <v>1</v>
          </cell>
        </row>
        <row r="46">
          <cell r="I46">
            <v>0</v>
          </cell>
        </row>
        <row r="47">
          <cell r="I47">
            <v>0</v>
          </cell>
        </row>
        <row r="48">
          <cell r="I48">
            <v>0</v>
          </cell>
        </row>
        <row r="49">
          <cell r="I49">
            <v>0</v>
          </cell>
        </row>
        <row r="50">
          <cell r="I50">
            <v>0</v>
          </cell>
        </row>
        <row r="51">
          <cell r="I51">
            <v>0</v>
          </cell>
        </row>
        <row r="52">
          <cell r="I52">
            <v>0</v>
          </cell>
        </row>
        <row r="53">
          <cell r="I53">
            <v>0</v>
          </cell>
        </row>
        <row r="55">
          <cell r="I55">
            <v>0</v>
          </cell>
        </row>
        <row r="56">
          <cell r="I56">
            <v>0</v>
          </cell>
        </row>
        <row r="57">
          <cell r="I57">
            <v>0</v>
          </cell>
        </row>
        <row r="58">
          <cell r="I58">
            <v>10</v>
          </cell>
        </row>
        <row r="59">
          <cell r="I59">
            <v>0</v>
          </cell>
        </row>
        <row r="60">
          <cell r="I60">
            <v>0</v>
          </cell>
        </row>
        <row r="61">
          <cell r="I61">
            <v>0</v>
          </cell>
        </row>
      </sheetData>
      <sheetData sheetId="3"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K34">
            <v>0</v>
          </cell>
        </row>
        <row r="35">
          <cell r="K35">
            <v>0</v>
          </cell>
        </row>
        <row r="36">
          <cell r="K36">
            <v>1</v>
          </cell>
        </row>
        <row r="37">
          <cell r="K37">
            <v>200</v>
          </cell>
        </row>
        <row r="38">
          <cell r="K38">
            <v>120</v>
          </cell>
        </row>
        <row r="39">
          <cell r="K39">
            <v>0</v>
          </cell>
        </row>
        <row r="40">
          <cell r="K40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1</v>
          </cell>
        </row>
        <row r="45">
          <cell r="K45">
            <v>1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5">
          <cell r="K55">
            <v>3</v>
          </cell>
        </row>
        <row r="56">
          <cell r="K56">
            <v>2</v>
          </cell>
        </row>
        <row r="57">
          <cell r="K57">
            <v>0</v>
          </cell>
        </row>
        <row r="58">
          <cell r="K58">
            <v>10</v>
          </cell>
        </row>
        <row r="59">
          <cell r="K59">
            <v>0</v>
          </cell>
        </row>
        <row r="60">
          <cell r="K60">
            <v>1</v>
          </cell>
        </row>
        <row r="61">
          <cell r="K61">
            <v>0</v>
          </cell>
        </row>
      </sheetData>
      <sheetData sheetId="4">
        <row r="16">
          <cell r="M16">
            <v>0</v>
          </cell>
        </row>
        <row r="17">
          <cell r="M17">
            <v>0</v>
          </cell>
        </row>
        <row r="18">
          <cell r="M18">
            <v>0</v>
          </cell>
        </row>
        <row r="19">
          <cell r="M19">
            <v>0</v>
          </cell>
        </row>
        <row r="20">
          <cell r="M20">
            <v>0</v>
          </cell>
        </row>
        <row r="21">
          <cell r="M21">
            <v>0</v>
          </cell>
        </row>
        <row r="22">
          <cell r="M22">
            <v>0</v>
          </cell>
        </row>
        <row r="23">
          <cell r="M23">
            <v>0</v>
          </cell>
        </row>
        <row r="29">
          <cell r="M29">
            <v>0</v>
          </cell>
        </row>
        <row r="30">
          <cell r="M30">
            <v>0</v>
          </cell>
        </row>
        <row r="31">
          <cell r="M31">
            <v>0</v>
          </cell>
        </row>
        <row r="32">
          <cell r="M32">
            <v>0</v>
          </cell>
        </row>
        <row r="33">
          <cell r="M33">
            <v>0</v>
          </cell>
        </row>
        <row r="34">
          <cell r="M34">
            <v>0</v>
          </cell>
        </row>
        <row r="35">
          <cell r="M35">
            <v>0</v>
          </cell>
        </row>
        <row r="36">
          <cell r="M36">
            <v>500</v>
          </cell>
        </row>
        <row r="37">
          <cell r="M37">
            <v>0</v>
          </cell>
        </row>
        <row r="38">
          <cell r="M38">
            <v>0</v>
          </cell>
        </row>
        <row r="39">
          <cell r="M39">
            <v>0</v>
          </cell>
        </row>
        <row r="40">
          <cell r="M40">
            <v>0</v>
          </cell>
        </row>
        <row r="42">
          <cell r="M42">
            <v>0</v>
          </cell>
        </row>
        <row r="43">
          <cell r="M43">
            <v>0</v>
          </cell>
        </row>
        <row r="44">
          <cell r="M44">
            <v>0</v>
          </cell>
        </row>
        <row r="45">
          <cell r="M45">
            <v>0</v>
          </cell>
        </row>
        <row r="46">
          <cell r="M46">
            <v>0</v>
          </cell>
        </row>
        <row r="47">
          <cell r="M47">
            <v>0</v>
          </cell>
        </row>
        <row r="48">
          <cell r="M48">
            <v>0</v>
          </cell>
        </row>
        <row r="49">
          <cell r="M49">
            <v>0</v>
          </cell>
        </row>
        <row r="50">
          <cell r="M50">
            <v>0</v>
          </cell>
        </row>
        <row r="51">
          <cell r="M51">
            <v>0</v>
          </cell>
        </row>
        <row r="52">
          <cell r="M52">
            <v>0</v>
          </cell>
        </row>
        <row r="53">
          <cell r="M53">
            <v>0</v>
          </cell>
        </row>
        <row r="55">
          <cell r="M55">
            <v>0</v>
          </cell>
        </row>
        <row r="56">
          <cell r="M56">
            <v>0</v>
          </cell>
        </row>
        <row r="57">
          <cell r="M57">
            <v>0</v>
          </cell>
        </row>
        <row r="58">
          <cell r="M58">
            <v>20</v>
          </cell>
        </row>
        <row r="59">
          <cell r="M59">
            <v>0</v>
          </cell>
        </row>
        <row r="60">
          <cell r="M60">
            <v>0</v>
          </cell>
        </row>
        <row r="61">
          <cell r="M61">
            <v>0</v>
          </cell>
        </row>
      </sheetData>
      <sheetData sheetId="5"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300</v>
          </cell>
        </row>
        <row r="22">
          <cell r="O22">
            <v>0</v>
          </cell>
        </row>
        <row r="23">
          <cell r="O23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2000</v>
          </cell>
        </row>
        <row r="37">
          <cell r="O37">
            <v>300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2">
          <cell r="O42">
            <v>0</v>
          </cell>
        </row>
        <row r="43">
          <cell r="O43">
            <v>10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0">
          <cell r="O50">
            <v>0</v>
          </cell>
        </row>
        <row r="51">
          <cell r="O51">
            <v>0</v>
          </cell>
        </row>
        <row r="52">
          <cell r="O52">
            <v>0</v>
          </cell>
        </row>
        <row r="53">
          <cell r="O53">
            <v>0</v>
          </cell>
        </row>
        <row r="55">
          <cell r="O55">
            <v>6</v>
          </cell>
        </row>
        <row r="56">
          <cell r="O56">
            <v>0</v>
          </cell>
        </row>
        <row r="57">
          <cell r="O57">
            <v>6</v>
          </cell>
        </row>
        <row r="58">
          <cell r="O58">
            <v>20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</sheetData>
      <sheetData sheetId="6">
        <row r="16">
          <cell r="Q16">
            <v>1</v>
          </cell>
        </row>
        <row r="17">
          <cell r="Q17">
            <v>1</v>
          </cell>
        </row>
        <row r="18">
          <cell r="Q18">
            <v>0</v>
          </cell>
        </row>
        <row r="19">
          <cell r="Q19">
            <v>0</v>
          </cell>
        </row>
        <row r="20">
          <cell r="Q20">
            <v>0</v>
          </cell>
        </row>
        <row r="21">
          <cell r="Q21">
            <v>300</v>
          </cell>
        </row>
        <row r="22">
          <cell r="Q22">
            <v>0</v>
          </cell>
        </row>
        <row r="23">
          <cell r="Q23">
            <v>0</v>
          </cell>
        </row>
        <row r="29">
          <cell r="Q29">
            <v>0</v>
          </cell>
        </row>
        <row r="30">
          <cell r="Q30">
            <v>0</v>
          </cell>
        </row>
        <row r="31">
          <cell r="Q31">
            <v>0</v>
          </cell>
        </row>
        <row r="32">
          <cell r="Q32">
            <v>100</v>
          </cell>
        </row>
        <row r="33">
          <cell r="Q33">
            <v>0</v>
          </cell>
        </row>
        <row r="34">
          <cell r="Q34">
            <v>0</v>
          </cell>
        </row>
        <row r="35">
          <cell r="Q35">
            <v>0</v>
          </cell>
        </row>
        <row r="36">
          <cell r="Q36">
            <v>1000</v>
          </cell>
        </row>
        <row r="37">
          <cell r="Q37">
            <v>100</v>
          </cell>
        </row>
        <row r="38">
          <cell r="Q38">
            <v>0</v>
          </cell>
        </row>
        <row r="39">
          <cell r="Q39">
            <v>0</v>
          </cell>
        </row>
        <row r="40">
          <cell r="Q40">
            <v>0</v>
          </cell>
        </row>
        <row r="42">
          <cell r="Q42">
            <v>0</v>
          </cell>
        </row>
        <row r="43">
          <cell r="Q43">
            <v>10</v>
          </cell>
        </row>
        <row r="44">
          <cell r="Q44">
            <v>1</v>
          </cell>
        </row>
        <row r="45">
          <cell r="Q45">
            <v>0</v>
          </cell>
        </row>
        <row r="46">
          <cell r="Q46">
            <v>0</v>
          </cell>
        </row>
        <row r="47">
          <cell r="Q47">
            <v>0</v>
          </cell>
        </row>
        <row r="48">
          <cell r="Q48">
            <v>0</v>
          </cell>
        </row>
        <row r="49">
          <cell r="Q49">
            <v>0</v>
          </cell>
        </row>
        <row r="50">
          <cell r="Q50">
            <v>0</v>
          </cell>
        </row>
        <row r="51">
          <cell r="Q51">
            <v>0</v>
          </cell>
        </row>
        <row r="52">
          <cell r="Q52">
            <v>0</v>
          </cell>
        </row>
        <row r="53">
          <cell r="Q53">
            <v>0</v>
          </cell>
        </row>
        <row r="55">
          <cell r="Q55">
            <v>7</v>
          </cell>
        </row>
        <row r="56">
          <cell r="Q56">
            <v>0</v>
          </cell>
        </row>
        <row r="57">
          <cell r="Q57">
            <v>7</v>
          </cell>
        </row>
        <row r="58">
          <cell r="Q58">
            <v>20</v>
          </cell>
        </row>
        <row r="59">
          <cell r="Q59">
            <v>10</v>
          </cell>
        </row>
        <row r="60">
          <cell r="Q60">
            <v>1</v>
          </cell>
        </row>
        <row r="61">
          <cell r="Q61">
            <v>10</v>
          </cell>
        </row>
      </sheetData>
      <sheetData sheetId="7">
        <row r="16">
          <cell r="S16">
            <v>0</v>
          </cell>
        </row>
        <row r="17">
          <cell r="S17">
            <v>0</v>
          </cell>
        </row>
        <row r="18">
          <cell r="S18">
            <v>0</v>
          </cell>
        </row>
        <row r="19">
          <cell r="S19">
            <v>0</v>
          </cell>
        </row>
        <row r="20">
          <cell r="S20">
            <v>0</v>
          </cell>
        </row>
        <row r="21">
          <cell r="S21">
            <v>0</v>
          </cell>
        </row>
        <row r="22">
          <cell r="S22">
            <v>250</v>
          </cell>
        </row>
        <row r="23">
          <cell r="S23">
            <v>0</v>
          </cell>
        </row>
        <row r="29">
          <cell r="S29">
            <v>0</v>
          </cell>
        </row>
        <row r="30">
          <cell r="S30">
            <v>0</v>
          </cell>
        </row>
        <row r="31">
          <cell r="S31">
            <v>0</v>
          </cell>
        </row>
        <row r="32">
          <cell r="S32">
            <v>100</v>
          </cell>
        </row>
        <row r="33">
          <cell r="S33">
            <v>0</v>
          </cell>
        </row>
        <row r="34">
          <cell r="S34">
            <v>0</v>
          </cell>
        </row>
        <row r="35">
          <cell r="S35">
            <v>0</v>
          </cell>
        </row>
        <row r="36">
          <cell r="S36">
            <v>300</v>
          </cell>
        </row>
        <row r="37">
          <cell r="S37">
            <v>500</v>
          </cell>
        </row>
        <row r="38">
          <cell r="S38">
            <v>350</v>
          </cell>
        </row>
        <row r="39">
          <cell r="S39">
            <v>0</v>
          </cell>
        </row>
        <row r="40">
          <cell r="S40">
            <v>0</v>
          </cell>
        </row>
        <row r="42">
          <cell r="S42">
            <v>0</v>
          </cell>
        </row>
        <row r="43">
          <cell r="S43">
            <v>0</v>
          </cell>
        </row>
        <row r="44">
          <cell r="S44">
            <v>0</v>
          </cell>
        </row>
        <row r="45">
          <cell r="S45">
            <v>0</v>
          </cell>
        </row>
        <row r="46">
          <cell r="S46">
            <v>0</v>
          </cell>
        </row>
        <row r="47">
          <cell r="S47">
            <v>0</v>
          </cell>
        </row>
        <row r="48">
          <cell r="S48">
            <v>0</v>
          </cell>
        </row>
        <row r="49">
          <cell r="S49">
            <v>120</v>
          </cell>
        </row>
        <row r="50">
          <cell r="S50">
            <v>60</v>
          </cell>
        </row>
        <row r="51">
          <cell r="S51">
            <v>60</v>
          </cell>
        </row>
        <row r="52">
          <cell r="S52">
            <v>160</v>
          </cell>
        </row>
        <row r="53">
          <cell r="S53">
            <v>0</v>
          </cell>
        </row>
        <row r="55">
          <cell r="S55">
            <v>6</v>
          </cell>
        </row>
        <row r="56">
          <cell r="S56">
            <v>0</v>
          </cell>
        </row>
        <row r="57">
          <cell r="S57">
            <v>6</v>
          </cell>
        </row>
        <row r="58">
          <cell r="S58">
            <v>10</v>
          </cell>
        </row>
        <row r="59">
          <cell r="S59">
            <v>10</v>
          </cell>
        </row>
        <row r="60">
          <cell r="S60">
            <v>0</v>
          </cell>
        </row>
        <row r="61">
          <cell r="S61">
            <v>10</v>
          </cell>
        </row>
      </sheetData>
      <sheetData sheetId="8">
        <row r="16">
          <cell r="U16">
            <v>0</v>
          </cell>
        </row>
        <row r="17">
          <cell r="U17">
            <v>0</v>
          </cell>
        </row>
        <row r="18">
          <cell r="U18">
            <v>0</v>
          </cell>
        </row>
        <row r="19">
          <cell r="U19">
            <v>0</v>
          </cell>
        </row>
        <row r="20">
          <cell r="U20">
            <v>1</v>
          </cell>
        </row>
        <row r="21">
          <cell r="U21">
            <v>0</v>
          </cell>
        </row>
        <row r="22">
          <cell r="U22">
            <v>0</v>
          </cell>
        </row>
        <row r="23">
          <cell r="U23">
            <v>0</v>
          </cell>
        </row>
        <row r="29">
          <cell r="U29">
            <v>0</v>
          </cell>
        </row>
        <row r="30">
          <cell r="U30">
            <v>0</v>
          </cell>
        </row>
        <row r="31">
          <cell r="U31">
            <v>0</v>
          </cell>
        </row>
        <row r="32">
          <cell r="U32">
            <v>100</v>
          </cell>
        </row>
        <row r="33">
          <cell r="U33">
            <v>0</v>
          </cell>
        </row>
        <row r="34">
          <cell r="U34">
            <v>0</v>
          </cell>
        </row>
        <row r="35">
          <cell r="U35">
            <v>0</v>
          </cell>
        </row>
        <row r="36">
          <cell r="U36">
            <v>750</v>
          </cell>
        </row>
        <row r="37">
          <cell r="U37">
            <v>200</v>
          </cell>
        </row>
        <row r="38">
          <cell r="U38">
            <v>100</v>
          </cell>
        </row>
        <row r="39">
          <cell r="U39">
            <v>0</v>
          </cell>
        </row>
        <row r="40">
          <cell r="U40">
            <v>0</v>
          </cell>
        </row>
        <row r="42">
          <cell r="U42">
            <v>0</v>
          </cell>
        </row>
        <row r="43">
          <cell r="U43">
            <v>0</v>
          </cell>
        </row>
        <row r="44">
          <cell r="U44">
            <v>0</v>
          </cell>
        </row>
        <row r="45">
          <cell r="U45">
            <v>0</v>
          </cell>
        </row>
        <row r="46">
          <cell r="U46">
            <v>0</v>
          </cell>
        </row>
        <row r="47">
          <cell r="U47">
            <v>0</v>
          </cell>
        </row>
        <row r="48">
          <cell r="U48">
            <v>0</v>
          </cell>
        </row>
        <row r="49">
          <cell r="U49">
            <v>0</v>
          </cell>
        </row>
        <row r="50">
          <cell r="U50">
            <v>0</v>
          </cell>
        </row>
        <row r="51">
          <cell r="U51">
            <v>0</v>
          </cell>
        </row>
        <row r="52">
          <cell r="U52">
            <v>0</v>
          </cell>
        </row>
        <row r="53">
          <cell r="U53">
            <v>0</v>
          </cell>
        </row>
        <row r="55">
          <cell r="U55">
            <v>7</v>
          </cell>
        </row>
        <row r="56">
          <cell r="U56">
            <v>0</v>
          </cell>
        </row>
        <row r="57">
          <cell r="U57">
            <v>7</v>
          </cell>
        </row>
        <row r="58">
          <cell r="U58">
            <v>10</v>
          </cell>
        </row>
        <row r="59">
          <cell r="U59">
            <v>3</v>
          </cell>
        </row>
        <row r="60">
          <cell r="U60">
            <v>0</v>
          </cell>
        </row>
        <row r="61">
          <cell r="U61">
            <v>3</v>
          </cell>
        </row>
      </sheetData>
      <sheetData sheetId="9">
        <row r="16">
          <cell r="W16">
            <v>0</v>
          </cell>
        </row>
        <row r="17">
          <cell r="W17">
            <v>0</v>
          </cell>
        </row>
        <row r="18">
          <cell r="W18">
            <v>0</v>
          </cell>
        </row>
        <row r="19">
          <cell r="W19">
            <v>0</v>
          </cell>
        </row>
        <row r="20">
          <cell r="W20">
            <v>0</v>
          </cell>
        </row>
        <row r="21">
          <cell r="W21">
            <v>0</v>
          </cell>
        </row>
        <row r="22">
          <cell r="W22">
            <v>0</v>
          </cell>
        </row>
        <row r="29">
          <cell r="W29">
            <v>0</v>
          </cell>
        </row>
        <row r="30">
          <cell r="W30">
            <v>0</v>
          </cell>
        </row>
        <row r="31">
          <cell r="W31">
            <v>0</v>
          </cell>
        </row>
        <row r="32">
          <cell r="W32">
            <v>0</v>
          </cell>
        </row>
        <row r="33">
          <cell r="W33">
            <v>0</v>
          </cell>
        </row>
        <row r="34">
          <cell r="W34">
            <v>0</v>
          </cell>
        </row>
        <row r="35">
          <cell r="W35">
            <v>0</v>
          </cell>
        </row>
        <row r="36">
          <cell r="W36">
            <v>3500</v>
          </cell>
        </row>
        <row r="37">
          <cell r="W37">
            <v>240</v>
          </cell>
        </row>
        <row r="38">
          <cell r="W38">
            <v>240</v>
          </cell>
        </row>
        <row r="39">
          <cell r="W39">
            <v>0</v>
          </cell>
        </row>
        <row r="40">
          <cell r="W40">
            <v>0</v>
          </cell>
        </row>
        <row r="42">
          <cell r="W42">
            <v>0</v>
          </cell>
        </row>
        <row r="43">
          <cell r="W43">
            <v>30</v>
          </cell>
        </row>
        <row r="44">
          <cell r="W44">
            <v>0</v>
          </cell>
        </row>
        <row r="45">
          <cell r="W45">
            <v>0</v>
          </cell>
        </row>
        <row r="46">
          <cell r="W46">
            <v>0</v>
          </cell>
        </row>
        <row r="47">
          <cell r="W47">
            <v>0</v>
          </cell>
        </row>
        <row r="48">
          <cell r="W48">
            <v>0</v>
          </cell>
        </row>
        <row r="49">
          <cell r="W49">
            <v>50</v>
          </cell>
        </row>
        <row r="50">
          <cell r="W50">
            <v>50</v>
          </cell>
        </row>
        <row r="51">
          <cell r="W51">
            <v>0</v>
          </cell>
        </row>
        <row r="52">
          <cell r="W52">
            <v>60</v>
          </cell>
        </row>
        <row r="53">
          <cell r="W53">
            <v>0</v>
          </cell>
        </row>
        <row r="55">
          <cell r="W55">
            <v>7</v>
          </cell>
        </row>
        <row r="56">
          <cell r="W56">
            <v>0</v>
          </cell>
        </row>
        <row r="57">
          <cell r="W57">
            <v>7</v>
          </cell>
        </row>
        <row r="58">
          <cell r="W58">
            <v>10</v>
          </cell>
        </row>
        <row r="59">
          <cell r="W59">
            <v>0</v>
          </cell>
        </row>
        <row r="60">
          <cell r="W60">
            <v>0</v>
          </cell>
        </row>
        <row r="61">
          <cell r="W61">
            <v>0</v>
          </cell>
        </row>
      </sheetData>
      <sheetData sheetId="10">
        <row r="16">
          <cell r="Y16">
            <v>0</v>
          </cell>
        </row>
        <row r="17">
          <cell r="Y17">
            <v>0</v>
          </cell>
        </row>
        <row r="18">
          <cell r="Y18">
            <v>0</v>
          </cell>
        </row>
        <row r="19">
          <cell r="Y19">
            <v>0</v>
          </cell>
        </row>
        <row r="20">
          <cell r="Y20">
            <v>0</v>
          </cell>
        </row>
        <row r="21">
          <cell r="Y21">
            <v>0</v>
          </cell>
        </row>
        <row r="22">
          <cell r="Y22">
            <v>0</v>
          </cell>
        </row>
        <row r="23">
          <cell r="Y23">
            <v>0</v>
          </cell>
        </row>
        <row r="29">
          <cell r="Y29">
            <v>0</v>
          </cell>
        </row>
        <row r="30">
          <cell r="Y30">
            <v>0</v>
          </cell>
        </row>
        <row r="31">
          <cell r="Y31">
            <v>0</v>
          </cell>
        </row>
        <row r="32">
          <cell r="Y32">
            <v>0</v>
          </cell>
        </row>
        <row r="33">
          <cell r="Y33">
            <v>0</v>
          </cell>
        </row>
        <row r="34">
          <cell r="Y34">
            <v>0</v>
          </cell>
        </row>
        <row r="35">
          <cell r="Y35">
            <v>0</v>
          </cell>
        </row>
        <row r="36">
          <cell r="Y36">
            <v>1000</v>
          </cell>
        </row>
        <row r="37">
          <cell r="Y37">
            <v>200</v>
          </cell>
        </row>
        <row r="38">
          <cell r="Y38">
            <v>200</v>
          </cell>
        </row>
        <row r="39">
          <cell r="Y39">
            <v>0</v>
          </cell>
        </row>
        <row r="40">
          <cell r="Y40">
            <v>0</v>
          </cell>
        </row>
        <row r="42">
          <cell r="Y42">
            <v>0</v>
          </cell>
        </row>
        <row r="43">
          <cell r="Y43">
            <v>0</v>
          </cell>
        </row>
        <row r="44">
          <cell r="Y44">
            <v>0</v>
          </cell>
        </row>
        <row r="45">
          <cell r="Y45">
            <v>1</v>
          </cell>
        </row>
        <row r="46">
          <cell r="Y46">
            <v>0</v>
          </cell>
        </row>
        <row r="47">
          <cell r="Y47">
            <v>0</v>
          </cell>
        </row>
        <row r="48">
          <cell r="Y48">
            <v>0</v>
          </cell>
        </row>
        <row r="49">
          <cell r="Y49">
            <v>350</v>
          </cell>
        </row>
        <row r="50">
          <cell r="Y50">
            <v>0</v>
          </cell>
        </row>
        <row r="51">
          <cell r="Y51">
            <v>0</v>
          </cell>
        </row>
        <row r="52">
          <cell r="Y52">
            <v>0</v>
          </cell>
        </row>
        <row r="53">
          <cell r="Y53">
            <v>0</v>
          </cell>
        </row>
        <row r="55">
          <cell r="Y55">
            <v>4</v>
          </cell>
        </row>
        <row r="56">
          <cell r="Y56">
            <v>4</v>
          </cell>
        </row>
        <row r="57">
          <cell r="Y57">
            <v>2</v>
          </cell>
        </row>
        <row r="58">
          <cell r="Y58">
            <v>40</v>
          </cell>
        </row>
        <row r="59">
          <cell r="Y59">
            <v>0</v>
          </cell>
        </row>
        <row r="60">
          <cell r="Y60">
            <v>0</v>
          </cell>
        </row>
        <row r="61">
          <cell r="Y61">
            <v>0</v>
          </cell>
        </row>
      </sheetData>
      <sheetData sheetId="11">
        <row r="16">
          <cell r="AA16">
            <v>0</v>
          </cell>
        </row>
      </sheetData>
      <sheetData sheetId="1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 Anual 2025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</sheetNames>
    <sheetDataSet>
      <sheetData sheetId="0">
        <row r="2">
          <cell r="A2" t="str">
            <v>MUNICIPIO DE SAN JOSE TEACALCO, TLAX.</v>
          </cell>
        </row>
        <row r="5">
          <cell r="A5" t="str">
            <v>PROGRAMA:</v>
          </cell>
          <cell r="C5" t="str">
            <v>05   SEGURIDAD PÚBLICA Y TRÁNSITO VIAL</v>
          </cell>
        </row>
        <row r="6">
          <cell r="A6" t="str">
            <v>PROYECTO:</v>
          </cell>
          <cell r="C6" t="str">
            <v>005  SEGURIDAD PÚBLICA Y TRÁNSITO VIAL</v>
          </cell>
        </row>
        <row r="7">
          <cell r="A7" t="str">
            <v>UNIDAD ADMINISTRATIVA RESPONSABLE:</v>
          </cell>
          <cell r="C7" t="str">
            <v>007  SEGURIDAD PÚBLICA</v>
          </cell>
        </row>
        <row r="9">
          <cell r="A9" t="str">
            <v>FIN:</v>
          </cell>
          <cell r="C9" t="str">
            <v>CONTRIBUIR A UNA MEJOR CALIDAD DE VIDA DE LA POBLACION MEDIANTE EL BAJO INDICE DE INSEGURIDAD EN EL MUNICIPIO</v>
          </cell>
        </row>
        <row r="10">
          <cell r="A10" t="str">
            <v>PROPÓSITO:</v>
          </cell>
          <cell r="C10" t="str">
            <v>BAJO INDICE DE INSEGURIDAD EN EL MUNICIPIO</v>
          </cell>
        </row>
        <row r="12">
          <cell r="A12" t="str">
            <v>N0.</v>
          </cell>
          <cell r="B12" t="str">
            <v>COMPONENTE - ACTIVIDAD</v>
          </cell>
        </row>
        <row r="14">
          <cell r="E14" t="str">
            <v>U. DE MEDIDA</v>
          </cell>
          <cell r="F14" t="str">
            <v>CANTIDAD</v>
          </cell>
        </row>
        <row r="15">
          <cell r="A15" t="str">
            <v>C 1</v>
          </cell>
          <cell r="B15" t="str">
            <v>INCREMENTAR LA COBERTURA DE SEGURIDAD PUBLICA A LA POBLACION</v>
          </cell>
        </row>
        <row r="16">
          <cell r="A16" t="str">
            <v>C1A1</v>
          </cell>
          <cell r="B16" t="str">
            <v>REALIZAR OPERATIVOS POLICIACOS EN EL MUNICIPIO</v>
          </cell>
          <cell r="E16" t="str">
            <v>NORMATIVIDAD</v>
          </cell>
        </row>
        <row r="17">
          <cell r="A17" t="str">
            <v>C1A2</v>
          </cell>
          <cell r="B17" t="str">
            <v>REALIZAR RECORRIDOS POR LAS SECCIONES DEL MUNICIPIO</v>
          </cell>
          <cell r="E17" t="str">
            <v>TRIPTICOS</v>
          </cell>
        </row>
        <row r="18">
          <cell r="A18" t="str">
            <v>C1A3</v>
          </cell>
          <cell r="B18" t="str">
            <v>DAR VIALIDAD EN LA CALLES DEL MUNICIPIO</v>
          </cell>
          <cell r="E18" t="str">
            <v>TALLERES</v>
          </cell>
        </row>
        <row r="19">
          <cell r="A19" t="str">
            <v>C1A4</v>
          </cell>
          <cell r="B19" t="str">
            <v>ATENDER LLAMADAS DE EMERGENCIA DE LA POBLACION</v>
          </cell>
          <cell r="E19" t="str">
            <v>POBLACION</v>
          </cell>
        </row>
        <row r="20">
          <cell r="A20" t="str">
            <v>C1A5</v>
          </cell>
          <cell r="B20" t="str">
            <v xml:space="preserve">REALIZAR CAMPAÑAS SOBRE LA PREVENCION DEL DELITO </v>
          </cell>
          <cell r="E20" t="str">
            <v>CAMPAÑAS</v>
          </cell>
        </row>
        <row r="21">
          <cell r="A21" t="str">
            <v>C1A6</v>
          </cell>
          <cell r="B21" t="str">
            <v>SALVAGUARADAR LOS INTERESES Y MANTENER EL ORDEN DE LA POBLACION</v>
          </cell>
          <cell r="E21" t="str">
            <v>PERSONAS</v>
          </cell>
        </row>
        <row r="28">
          <cell r="A28" t="str">
            <v>C 2</v>
          </cell>
          <cell r="B28" t="str">
            <v>MEJORAR LA INFRAESTRUCTURA Y EQUIPAMIENTO DE SEGURIDAD PÚBLICA</v>
          </cell>
        </row>
        <row r="29">
          <cell r="A29" t="str">
            <v>C2A1</v>
          </cell>
          <cell r="B29" t="str">
            <v>DAR MANTENIMIENTO A  LOS CENTROS DE DETENCION MUNICIPAL</v>
          </cell>
          <cell r="E29" t="str">
            <v>MANTENIMIENTO</v>
          </cell>
        </row>
        <row r="30">
          <cell r="A30" t="str">
            <v>C2A2</v>
          </cell>
          <cell r="B30" t="str">
            <v xml:space="preserve">TENER EN BUEN ESTADO EL PARQUE VEHICULAR DE SEGURIDAD PUBLICA DEL MUNICIPIO </v>
          </cell>
          <cell r="E30" t="str">
            <v>MANTENIMIENTO</v>
          </cell>
        </row>
        <row r="31">
          <cell r="A31" t="str">
            <v>C2A3</v>
          </cell>
          <cell r="B31" t="str">
            <v>CONTAR CON EL EQUIPO ADECUADO PARA LA PROTECCION DL PERSONAL DE SGURIDAD</v>
          </cell>
          <cell r="E31" t="str">
            <v>EQUIPO</v>
          </cell>
        </row>
        <row r="32">
          <cell r="A32" t="str">
            <v>C2A4</v>
          </cell>
          <cell r="B32" t="str">
            <v>OTORGAR SERVICIOS  DE SEGURIDAD A LA POBLACION</v>
          </cell>
          <cell r="E32" t="str">
            <v>ELEMENTOS</v>
          </cell>
        </row>
        <row r="33">
          <cell r="A33" t="str">
            <v>C2A5</v>
          </cell>
          <cell r="B33" t="str">
            <v>DAR MANTENIMIENTO ADECUADO A LOS RADIOS PORTATILES DE COMUNICACIÓN</v>
          </cell>
          <cell r="E33" t="str">
            <v>MANTENIMIENTO</v>
          </cell>
        </row>
        <row r="41">
          <cell r="A41" t="str">
            <v>C 3</v>
          </cell>
          <cell r="B41" t="str">
            <v>CONTRATAR PERSONAL DEL CUERPO DE SEGURIDAD PUBLICA</v>
          </cell>
        </row>
        <row r="42">
          <cell r="A42" t="str">
            <v>C3A1</v>
          </cell>
          <cell r="B42" t="str">
            <v>CAPACITAR AL PERSONAL DE SEGURIDAD PUBLICA, PARA QUE CONOZCA LOS REGLAMENTOS, EL BANDO DE POLIC</v>
          </cell>
          <cell r="E42" t="str">
            <v>CAPACITACIONES</v>
          </cell>
        </row>
        <row r="43">
          <cell r="A43" t="str">
            <v>C3A2</v>
          </cell>
          <cell r="B43" t="str">
            <v>APROBAR LAS PRUEBAS Y EXAMENES DE CONTROL DE CONFIANZA QUE SE LE APLIQUEN A LOS ELEMENTOS</v>
          </cell>
          <cell r="E43" t="str">
            <v>PERFIL</v>
          </cell>
        </row>
        <row r="44">
          <cell r="A44" t="str">
            <v>C3A3</v>
          </cell>
          <cell r="B44" t="str">
            <v>LLEVAR A CABO ACTIVACION FISICA ENTRE LOS ELEMENTOS DE SEGURIDAD PUBLICA</v>
          </cell>
          <cell r="E44" t="str">
            <v>CERTIFICACIONES</v>
          </cell>
        </row>
        <row r="45">
          <cell r="A45" t="str">
            <v>C3A4</v>
          </cell>
          <cell r="B45" t="str">
            <v>REALIZAR PARTE DE NOVEDADES DE LAS ACTIVIDADES EJECUTADAS</v>
          </cell>
          <cell r="E45" t="str">
            <v>REPORTES</v>
          </cell>
        </row>
        <row r="46">
          <cell r="A46" t="str">
            <v>C3A5</v>
          </cell>
          <cell r="B46" t="str">
            <v>REALIZAR PARTE DE NOVEDADES DE LAS ACTIVIDADES EJECUTADAS</v>
          </cell>
          <cell r="E46" t="str">
            <v>REPORTES</v>
          </cell>
        </row>
        <row r="47">
          <cell r="A47" t="str">
            <v>C3A6</v>
          </cell>
          <cell r="B47">
            <v>0</v>
          </cell>
          <cell r="E47" t="str">
            <v>DOCUMENTO</v>
          </cell>
        </row>
        <row r="54">
          <cell r="A54" t="str">
            <v>C 4</v>
          </cell>
          <cell r="B54" t="str">
            <v>PROTEGER A LAS PERSONAS, LOS BIENES, Y EL MEDIO AMBIENTE ANTE DESASTRES NATURALES</v>
          </cell>
        </row>
        <row r="55">
          <cell r="A55" t="str">
            <v>C4A1</v>
          </cell>
          <cell r="B55" t="str">
            <v xml:space="preserve">VIGILAR QUE LOS ESTABLECIMIENTOS CUENTES CON LAS MEDIDAS DE PREVENCION </v>
          </cell>
          <cell r="E55" t="str">
            <v>REVISION</v>
          </cell>
        </row>
        <row r="56">
          <cell r="A56" t="str">
            <v>C4A2</v>
          </cell>
          <cell r="B56" t="str">
            <v xml:space="preserve">REVISAR Y PROTEGER LOS BIENES INMUBLES DEL MUNICIPIO Y PERSONAS  ANTE SINIESTROS NATURALES </v>
          </cell>
          <cell r="E56" t="str">
            <v>OPERATIVOS</v>
          </cell>
        </row>
        <row r="57">
          <cell r="A57" t="str">
            <v>C4A3</v>
          </cell>
          <cell r="B57" t="str">
            <v>REALIZAR CAMPAÑAS DE PREVENCION ANTE CUALQUIER SINIESTRO PROVOCADO POR EL HUMANO Y LA NATURALEZA</v>
          </cell>
          <cell r="E57" t="str">
            <v>CAMPAÑAS</v>
          </cell>
        </row>
        <row r="58">
          <cell r="A58" t="str">
            <v>C4A4</v>
          </cell>
          <cell r="B58" t="str">
            <v>IDENTIFICAR ZONAS DE RIESGO</v>
          </cell>
          <cell r="E58" t="str">
            <v>SUPERVISION</v>
          </cell>
        </row>
        <row r="59">
          <cell r="A59" t="str">
            <v>C4A5</v>
          </cell>
          <cell r="B59" t="str">
            <v xml:space="preserve">RELIZAR TRASLADOS A PERSONAS QUE NECESITEN EL APOYO </v>
          </cell>
          <cell r="E59" t="str">
            <v>PETICIONES</v>
          </cell>
        </row>
        <row r="60">
          <cell r="A60" t="str">
            <v>C4A6</v>
          </cell>
          <cell r="B60" t="str">
            <v xml:space="preserve">RESPONDER ANTE LLAMADOS DE EMERGENCIA A LA POBLACION </v>
          </cell>
          <cell r="E60" t="str">
            <v>APOYO</v>
          </cell>
        </row>
        <row r="72">
          <cell r="A72" t="str">
            <v>Elaboró</v>
          </cell>
          <cell r="D72" t="str">
            <v>Reviso</v>
          </cell>
          <cell r="G72" t="str">
            <v>Aprobó</v>
          </cell>
        </row>
        <row r="75">
          <cell r="D75" t="str">
            <v>C. VIRIDIANA CORONA NERIA</v>
          </cell>
          <cell r="G75" t="str">
            <v>C. GRISELDA AGUILAR MACIAS</v>
          </cell>
        </row>
        <row r="76">
          <cell r="A76" t="str">
            <v>ENCARGADO DE SEGURIDAD PÚBLICA</v>
          </cell>
          <cell r="D76" t="str">
            <v>SECRETARIA DEL H. AYUNTAMIENTO</v>
          </cell>
          <cell r="G76" t="str">
            <v>PRESIDENTA MUNICIPAL</v>
          </cell>
        </row>
      </sheetData>
      <sheetData sheetId="1">
        <row r="3">
          <cell r="A3" t="str">
            <v>PROGRAMA OPERATIVO ANUAL (POA) 2025</v>
          </cell>
        </row>
        <row r="16">
          <cell r="F16">
            <v>0</v>
          </cell>
          <cell r="G16">
            <v>3</v>
          </cell>
          <cell r="H16">
            <v>0</v>
          </cell>
          <cell r="J16">
            <v>0</v>
          </cell>
          <cell r="L16">
            <v>0</v>
          </cell>
          <cell r="N16">
            <v>0</v>
          </cell>
          <cell r="P16">
            <v>3</v>
          </cell>
          <cell r="R16">
            <v>0</v>
          </cell>
          <cell r="T16">
            <v>0</v>
          </cell>
          <cell r="V16">
            <v>0</v>
          </cell>
          <cell r="X16">
            <v>0</v>
          </cell>
          <cell r="Z16">
            <v>0</v>
          </cell>
        </row>
        <row r="17">
          <cell r="F17">
            <v>0</v>
          </cell>
          <cell r="G17">
            <v>500</v>
          </cell>
          <cell r="H17">
            <v>0</v>
          </cell>
          <cell r="J17">
            <v>0</v>
          </cell>
          <cell r="L17">
            <v>0</v>
          </cell>
          <cell r="N17">
            <v>0</v>
          </cell>
          <cell r="P17">
            <v>0</v>
          </cell>
          <cell r="R17">
            <v>1000</v>
          </cell>
          <cell r="T17">
            <v>1000</v>
          </cell>
          <cell r="V17">
            <v>1000</v>
          </cell>
          <cell r="X17">
            <v>1000</v>
          </cell>
          <cell r="Z17">
            <v>1000</v>
          </cell>
        </row>
        <row r="18">
          <cell r="F18">
            <v>2</v>
          </cell>
          <cell r="G18">
            <v>2</v>
          </cell>
          <cell r="H18">
            <v>2</v>
          </cell>
          <cell r="J18">
            <v>2</v>
          </cell>
          <cell r="L18">
            <v>2</v>
          </cell>
          <cell r="N18">
            <v>2</v>
          </cell>
          <cell r="P18">
            <v>2</v>
          </cell>
          <cell r="R18">
            <v>2</v>
          </cell>
          <cell r="T18">
            <v>2</v>
          </cell>
          <cell r="V18">
            <v>2</v>
          </cell>
          <cell r="X18">
            <v>2</v>
          </cell>
          <cell r="Z18">
            <v>2</v>
          </cell>
        </row>
        <row r="19">
          <cell r="F19">
            <v>0</v>
          </cell>
          <cell r="G19">
            <v>300</v>
          </cell>
          <cell r="H19">
            <v>0</v>
          </cell>
          <cell r="J19">
            <v>0</v>
          </cell>
          <cell r="L19">
            <v>0</v>
          </cell>
          <cell r="N19">
            <v>0</v>
          </cell>
          <cell r="P19">
            <v>601</v>
          </cell>
          <cell r="R19">
            <v>602</v>
          </cell>
          <cell r="T19">
            <v>602</v>
          </cell>
          <cell r="V19">
            <v>602</v>
          </cell>
          <cell r="X19">
            <v>602</v>
          </cell>
          <cell r="Z19">
            <v>601</v>
          </cell>
        </row>
        <row r="20">
          <cell r="F20">
            <v>0</v>
          </cell>
          <cell r="G20">
            <v>0</v>
          </cell>
          <cell r="H20">
            <v>1</v>
          </cell>
          <cell r="J20">
            <v>0</v>
          </cell>
          <cell r="L20">
            <v>0</v>
          </cell>
          <cell r="N20">
            <v>0</v>
          </cell>
          <cell r="P20">
            <v>0</v>
          </cell>
          <cell r="R20">
            <v>1</v>
          </cell>
          <cell r="T20">
            <v>0</v>
          </cell>
          <cell r="V20">
            <v>0</v>
          </cell>
          <cell r="X20">
            <v>0</v>
          </cell>
          <cell r="Z20">
            <v>0</v>
          </cell>
          <cell r="AB20">
            <v>0</v>
          </cell>
        </row>
        <row r="21">
          <cell r="F21">
            <v>0</v>
          </cell>
          <cell r="G21">
            <v>1</v>
          </cell>
          <cell r="H21">
            <v>0</v>
          </cell>
          <cell r="J21">
            <v>1</v>
          </cell>
          <cell r="L21">
            <v>0</v>
          </cell>
          <cell r="N21">
            <v>0</v>
          </cell>
          <cell r="P21">
            <v>1</v>
          </cell>
          <cell r="R21">
            <v>0</v>
          </cell>
          <cell r="T21">
            <v>0</v>
          </cell>
          <cell r="V21">
            <v>1</v>
          </cell>
          <cell r="X21">
            <v>0</v>
          </cell>
          <cell r="Z21">
            <v>0</v>
          </cell>
          <cell r="AB21">
            <v>1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0</v>
          </cell>
          <cell r="N29">
            <v>1</v>
          </cell>
          <cell r="P29">
            <v>0</v>
          </cell>
          <cell r="R29">
            <v>0</v>
          </cell>
          <cell r="T29">
            <v>0</v>
          </cell>
          <cell r="V29">
            <v>0</v>
          </cell>
          <cell r="X29">
            <v>0</v>
          </cell>
          <cell r="Z29">
            <v>0</v>
          </cell>
        </row>
        <row r="30">
          <cell r="F30">
            <v>1</v>
          </cell>
          <cell r="G30">
            <v>0</v>
          </cell>
          <cell r="H30">
            <v>1</v>
          </cell>
          <cell r="J30">
            <v>1</v>
          </cell>
          <cell r="L30">
            <v>1</v>
          </cell>
          <cell r="N30">
            <v>1</v>
          </cell>
          <cell r="P30">
            <v>1</v>
          </cell>
          <cell r="R30">
            <v>1</v>
          </cell>
          <cell r="T30">
            <v>1</v>
          </cell>
          <cell r="V30">
            <v>1</v>
          </cell>
          <cell r="X30">
            <v>1</v>
          </cell>
          <cell r="Z30">
            <v>1</v>
          </cell>
        </row>
        <row r="31">
          <cell r="F31">
            <v>1</v>
          </cell>
          <cell r="G31">
            <v>0</v>
          </cell>
          <cell r="H31">
            <v>1</v>
          </cell>
          <cell r="J31">
            <v>1</v>
          </cell>
          <cell r="L31">
            <v>1</v>
          </cell>
          <cell r="N31">
            <v>1</v>
          </cell>
          <cell r="P31">
            <v>1</v>
          </cell>
          <cell r="R31">
            <v>1</v>
          </cell>
          <cell r="T31">
            <v>1</v>
          </cell>
          <cell r="V31">
            <v>1</v>
          </cell>
          <cell r="X31">
            <v>1</v>
          </cell>
          <cell r="Z31">
            <v>1</v>
          </cell>
        </row>
        <row r="32">
          <cell r="F32">
            <v>1</v>
          </cell>
          <cell r="G32">
            <v>1</v>
          </cell>
          <cell r="H32">
            <v>1</v>
          </cell>
          <cell r="J32">
            <v>1</v>
          </cell>
          <cell r="L32">
            <v>1</v>
          </cell>
          <cell r="N32">
            <v>1</v>
          </cell>
          <cell r="P32">
            <v>1</v>
          </cell>
          <cell r="R32">
            <v>1</v>
          </cell>
          <cell r="T32">
            <v>1</v>
          </cell>
          <cell r="V32">
            <v>1</v>
          </cell>
          <cell r="X32">
            <v>1</v>
          </cell>
          <cell r="Z32">
            <v>1</v>
          </cell>
        </row>
        <row r="33">
          <cell r="F33">
            <v>0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P33">
            <v>1</v>
          </cell>
          <cell r="R33">
            <v>0</v>
          </cell>
          <cell r="T33">
            <v>0</v>
          </cell>
          <cell r="V33">
            <v>0</v>
          </cell>
          <cell r="X33">
            <v>0</v>
          </cell>
          <cell r="Z33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P42">
            <v>3</v>
          </cell>
          <cell r="R42">
            <v>3</v>
          </cell>
          <cell r="T42">
            <v>3</v>
          </cell>
          <cell r="V42">
            <v>3</v>
          </cell>
          <cell r="X42">
            <v>3</v>
          </cell>
          <cell r="Z42">
            <v>2</v>
          </cell>
        </row>
        <row r="43">
          <cell r="F43">
            <v>0</v>
          </cell>
          <cell r="G43">
            <v>0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P43">
            <v>3</v>
          </cell>
          <cell r="R43">
            <v>3</v>
          </cell>
          <cell r="T43">
            <v>3</v>
          </cell>
          <cell r="V43">
            <v>3</v>
          </cell>
          <cell r="X43">
            <v>3</v>
          </cell>
          <cell r="Z43">
            <v>2</v>
          </cell>
        </row>
        <row r="44">
          <cell r="F44">
            <v>0</v>
          </cell>
          <cell r="G44">
            <v>3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P44">
            <v>15</v>
          </cell>
          <cell r="R44">
            <v>0</v>
          </cell>
          <cell r="T44">
            <v>0</v>
          </cell>
          <cell r="V44">
            <v>0</v>
          </cell>
          <cell r="X44">
            <v>0</v>
          </cell>
          <cell r="Z44">
            <v>0</v>
          </cell>
        </row>
        <row r="45">
          <cell r="F45">
            <v>31</v>
          </cell>
          <cell r="G45">
            <v>31</v>
          </cell>
          <cell r="H45">
            <v>28</v>
          </cell>
          <cell r="J45">
            <v>31</v>
          </cell>
          <cell r="L45">
            <v>30</v>
          </cell>
          <cell r="N45">
            <v>31</v>
          </cell>
          <cell r="P45">
            <v>30</v>
          </cell>
          <cell r="R45">
            <v>31</v>
          </cell>
          <cell r="T45">
            <v>31</v>
          </cell>
          <cell r="V45">
            <v>30</v>
          </cell>
          <cell r="X45">
            <v>31</v>
          </cell>
          <cell r="Z45">
            <v>30</v>
          </cell>
        </row>
        <row r="46">
          <cell r="F46">
            <v>31</v>
          </cell>
          <cell r="H46">
            <v>28</v>
          </cell>
          <cell r="J46">
            <v>31</v>
          </cell>
          <cell r="L46">
            <v>30</v>
          </cell>
          <cell r="N46">
            <v>31</v>
          </cell>
          <cell r="P46">
            <v>30</v>
          </cell>
          <cell r="R46">
            <v>31</v>
          </cell>
          <cell r="T46">
            <v>31</v>
          </cell>
          <cell r="V46">
            <v>30</v>
          </cell>
          <cell r="X46">
            <v>31</v>
          </cell>
          <cell r="Z46">
            <v>30</v>
          </cell>
        </row>
        <row r="47">
          <cell r="F47">
            <v>1</v>
          </cell>
          <cell r="G47">
            <v>0</v>
          </cell>
          <cell r="H47">
            <v>1</v>
          </cell>
          <cell r="J47">
            <v>1</v>
          </cell>
          <cell r="L47">
            <v>1</v>
          </cell>
          <cell r="N47">
            <v>1</v>
          </cell>
          <cell r="P47">
            <v>1</v>
          </cell>
          <cell r="R47">
            <v>1</v>
          </cell>
          <cell r="T47">
            <v>1</v>
          </cell>
          <cell r="V47">
            <v>1</v>
          </cell>
          <cell r="X47">
            <v>1</v>
          </cell>
          <cell r="Z47">
            <v>1</v>
          </cell>
          <cell r="AB47">
            <v>1</v>
          </cell>
        </row>
        <row r="55">
          <cell r="F55">
            <v>0</v>
          </cell>
          <cell r="G55">
            <v>0</v>
          </cell>
          <cell r="H55">
            <v>1</v>
          </cell>
          <cell r="J55">
            <v>0</v>
          </cell>
          <cell r="L55">
            <v>0</v>
          </cell>
          <cell r="N55">
            <v>0</v>
          </cell>
          <cell r="P55">
            <v>0</v>
          </cell>
          <cell r="R55">
            <v>0</v>
          </cell>
          <cell r="T55">
            <v>0</v>
          </cell>
          <cell r="V55">
            <v>0</v>
          </cell>
          <cell r="X55">
            <v>0</v>
          </cell>
          <cell r="Z55">
            <v>0</v>
          </cell>
        </row>
        <row r="56">
          <cell r="F56">
            <v>2</v>
          </cell>
          <cell r="G56">
            <v>2</v>
          </cell>
          <cell r="H56">
            <v>2</v>
          </cell>
          <cell r="J56">
            <v>2</v>
          </cell>
          <cell r="L56">
            <v>2</v>
          </cell>
          <cell r="N56">
            <v>2</v>
          </cell>
          <cell r="P56">
            <v>2</v>
          </cell>
          <cell r="R56">
            <v>2</v>
          </cell>
          <cell r="T56">
            <v>2</v>
          </cell>
          <cell r="V56">
            <v>2</v>
          </cell>
          <cell r="X56">
            <v>2</v>
          </cell>
          <cell r="Z56">
            <v>2</v>
          </cell>
        </row>
        <row r="57">
          <cell r="F57">
            <v>186</v>
          </cell>
          <cell r="G57">
            <v>180</v>
          </cell>
          <cell r="H57">
            <v>168</v>
          </cell>
          <cell r="J57">
            <v>186</v>
          </cell>
          <cell r="L57">
            <v>180</v>
          </cell>
          <cell r="N57">
            <v>186</v>
          </cell>
          <cell r="P57">
            <v>180</v>
          </cell>
          <cell r="R57">
            <v>186</v>
          </cell>
          <cell r="T57">
            <v>186</v>
          </cell>
          <cell r="V57">
            <v>186</v>
          </cell>
          <cell r="X57">
            <v>186</v>
          </cell>
          <cell r="Z57">
            <v>180</v>
          </cell>
        </row>
        <row r="58">
          <cell r="F58">
            <v>31</v>
          </cell>
          <cell r="G58">
            <v>31</v>
          </cell>
          <cell r="H58">
            <v>28</v>
          </cell>
          <cell r="J58">
            <v>31</v>
          </cell>
          <cell r="L58">
            <v>30</v>
          </cell>
          <cell r="N58">
            <v>31</v>
          </cell>
          <cell r="P58">
            <v>30</v>
          </cell>
          <cell r="R58">
            <v>31</v>
          </cell>
          <cell r="T58">
            <v>31</v>
          </cell>
          <cell r="V58">
            <v>30</v>
          </cell>
          <cell r="X58">
            <v>31</v>
          </cell>
          <cell r="Z58">
            <v>30</v>
          </cell>
        </row>
        <row r="59">
          <cell r="F59">
            <v>3</v>
          </cell>
          <cell r="G59">
            <v>3</v>
          </cell>
          <cell r="H59">
            <v>3</v>
          </cell>
          <cell r="J59">
            <v>3</v>
          </cell>
          <cell r="L59">
            <v>3</v>
          </cell>
          <cell r="N59">
            <v>3</v>
          </cell>
          <cell r="P59">
            <v>3</v>
          </cell>
          <cell r="R59">
            <v>3</v>
          </cell>
          <cell r="T59">
            <v>3</v>
          </cell>
          <cell r="V59">
            <v>3</v>
          </cell>
          <cell r="X59">
            <v>3</v>
          </cell>
          <cell r="Z59">
            <v>3</v>
          </cell>
        </row>
        <row r="60">
          <cell r="F60">
            <v>31</v>
          </cell>
          <cell r="G60">
            <v>31</v>
          </cell>
          <cell r="H60">
            <v>28</v>
          </cell>
          <cell r="J60">
            <v>31</v>
          </cell>
          <cell r="L60">
            <v>30</v>
          </cell>
          <cell r="N60">
            <v>31</v>
          </cell>
          <cell r="P60">
            <v>30</v>
          </cell>
          <cell r="R60">
            <v>31</v>
          </cell>
          <cell r="T60">
            <v>31</v>
          </cell>
          <cell r="V60">
            <v>30</v>
          </cell>
          <cell r="X60">
            <v>31</v>
          </cell>
          <cell r="Z60">
            <v>30</v>
          </cell>
        </row>
      </sheetData>
      <sheetData sheetId="2">
        <row r="16">
          <cell r="I16">
            <v>3</v>
          </cell>
        </row>
        <row r="17">
          <cell r="I17">
            <v>500</v>
          </cell>
        </row>
        <row r="18">
          <cell r="I18">
            <v>2</v>
          </cell>
        </row>
        <row r="19">
          <cell r="I19">
            <v>350</v>
          </cell>
        </row>
        <row r="20">
          <cell r="I20">
            <v>0</v>
          </cell>
        </row>
        <row r="21">
          <cell r="I21">
            <v>1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1</v>
          </cell>
        </row>
        <row r="42">
          <cell r="I42">
            <v>0</v>
          </cell>
        </row>
        <row r="43">
          <cell r="I43">
            <v>0</v>
          </cell>
        </row>
        <row r="44">
          <cell r="I44">
            <v>3</v>
          </cell>
        </row>
        <row r="45">
          <cell r="I45">
            <v>28</v>
          </cell>
        </row>
        <row r="46">
          <cell r="I46">
            <v>28</v>
          </cell>
        </row>
        <row r="47">
          <cell r="I47">
            <v>0</v>
          </cell>
        </row>
        <row r="55">
          <cell r="I55">
            <v>1</v>
          </cell>
        </row>
        <row r="56">
          <cell r="I56">
            <v>2</v>
          </cell>
        </row>
        <row r="57">
          <cell r="I57">
            <v>168</v>
          </cell>
        </row>
        <row r="58">
          <cell r="I58">
            <v>28</v>
          </cell>
        </row>
        <row r="59">
          <cell r="I59">
            <v>2</v>
          </cell>
        </row>
        <row r="60">
          <cell r="I60">
            <v>28</v>
          </cell>
        </row>
      </sheetData>
      <sheetData sheetId="3">
        <row r="16">
          <cell r="K16">
            <v>3</v>
          </cell>
        </row>
        <row r="17">
          <cell r="K17">
            <v>500</v>
          </cell>
        </row>
        <row r="18">
          <cell r="K18">
            <v>2</v>
          </cell>
        </row>
        <row r="19">
          <cell r="K19">
            <v>320</v>
          </cell>
        </row>
        <row r="20">
          <cell r="K20">
            <v>0</v>
          </cell>
        </row>
        <row r="21">
          <cell r="K21">
            <v>1</v>
          </cell>
        </row>
        <row r="29">
          <cell r="K29">
            <v>0</v>
          </cell>
        </row>
        <row r="30">
          <cell r="K30">
            <v>1</v>
          </cell>
        </row>
        <row r="31">
          <cell r="K31">
            <v>0</v>
          </cell>
        </row>
        <row r="32">
          <cell r="K32">
            <v>1</v>
          </cell>
        </row>
        <row r="33">
          <cell r="K33">
            <v>0</v>
          </cell>
        </row>
        <row r="42">
          <cell r="K42">
            <v>1</v>
          </cell>
        </row>
        <row r="43">
          <cell r="K43">
            <v>0</v>
          </cell>
        </row>
        <row r="44">
          <cell r="K44">
            <v>3</v>
          </cell>
        </row>
        <row r="45">
          <cell r="K45">
            <v>31</v>
          </cell>
        </row>
        <row r="46">
          <cell r="K46">
            <v>31</v>
          </cell>
        </row>
        <row r="47">
          <cell r="K47">
            <v>0</v>
          </cell>
        </row>
        <row r="55">
          <cell r="K55">
            <v>0</v>
          </cell>
        </row>
        <row r="56">
          <cell r="K56">
            <v>2</v>
          </cell>
        </row>
        <row r="57">
          <cell r="K57">
            <v>192</v>
          </cell>
        </row>
        <row r="58">
          <cell r="K58">
            <v>31</v>
          </cell>
        </row>
        <row r="59">
          <cell r="K59">
            <v>2</v>
          </cell>
        </row>
        <row r="60">
          <cell r="K60">
            <v>31</v>
          </cell>
        </row>
      </sheetData>
      <sheetData sheetId="4">
        <row r="16">
          <cell r="M16">
            <v>0</v>
          </cell>
        </row>
        <row r="17">
          <cell r="M17">
            <v>0</v>
          </cell>
        </row>
        <row r="18">
          <cell r="M18">
            <v>2</v>
          </cell>
        </row>
        <row r="19">
          <cell r="M19">
            <v>300</v>
          </cell>
        </row>
        <row r="20">
          <cell r="M20">
            <v>0</v>
          </cell>
        </row>
        <row r="21">
          <cell r="M21">
            <v>0</v>
          </cell>
        </row>
        <row r="29">
          <cell r="M29">
            <v>0</v>
          </cell>
        </row>
        <row r="30">
          <cell r="M30">
            <v>1</v>
          </cell>
        </row>
        <row r="31">
          <cell r="M31">
            <v>1</v>
          </cell>
        </row>
        <row r="32">
          <cell r="M32">
            <v>1</v>
          </cell>
        </row>
        <row r="33">
          <cell r="M33">
            <v>0</v>
          </cell>
        </row>
        <row r="42">
          <cell r="M42">
            <v>1</v>
          </cell>
        </row>
        <row r="43">
          <cell r="M43">
            <v>0</v>
          </cell>
        </row>
        <row r="44">
          <cell r="M44">
            <v>0</v>
          </cell>
        </row>
        <row r="45">
          <cell r="M45">
            <v>30</v>
          </cell>
        </row>
        <row r="46">
          <cell r="M46">
            <v>30</v>
          </cell>
        </row>
        <row r="47">
          <cell r="M47">
            <v>0</v>
          </cell>
        </row>
        <row r="55">
          <cell r="M55">
            <v>0</v>
          </cell>
        </row>
        <row r="56">
          <cell r="M56">
            <v>2</v>
          </cell>
        </row>
        <row r="57">
          <cell r="M57">
            <v>180</v>
          </cell>
        </row>
        <row r="58">
          <cell r="M58">
            <v>30</v>
          </cell>
        </row>
        <row r="59">
          <cell r="M59">
            <v>3</v>
          </cell>
        </row>
        <row r="60">
          <cell r="M60">
            <v>30</v>
          </cell>
        </row>
      </sheetData>
      <sheetData sheetId="5">
        <row r="16">
          <cell r="O16">
            <v>0</v>
          </cell>
        </row>
        <row r="17">
          <cell r="O17">
            <v>0</v>
          </cell>
        </row>
        <row r="18">
          <cell r="O18">
            <v>2</v>
          </cell>
        </row>
        <row r="19">
          <cell r="O19">
            <v>300</v>
          </cell>
        </row>
        <row r="20">
          <cell r="O20">
            <v>0</v>
          </cell>
        </row>
        <row r="21">
          <cell r="O21">
            <v>0</v>
          </cell>
        </row>
        <row r="29">
          <cell r="O29">
            <v>0</v>
          </cell>
        </row>
        <row r="30">
          <cell r="O30">
            <v>1</v>
          </cell>
        </row>
        <row r="31">
          <cell r="O31">
            <v>1</v>
          </cell>
        </row>
        <row r="32">
          <cell r="O32">
            <v>1</v>
          </cell>
        </row>
        <row r="33">
          <cell r="O33">
            <v>0</v>
          </cell>
        </row>
        <row r="42">
          <cell r="O42">
            <v>3</v>
          </cell>
        </row>
        <row r="43">
          <cell r="O43">
            <v>3</v>
          </cell>
        </row>
        <row r="44">
          <cell r="O44">
            <v>9</v>
          </cell>
        </row>
        <row r="45">
          <cell r="O45">
            <v>31</v>
          </cell>
        </row>
        <row r="46">
          <cell r="O46">
            <v>31</v>
          </cell>
        </row>
        <row r="47">
          <cell r="O47">
            <v>0</v>
          </cell>
        </row>
        <row r="55">
          <cell r="O55">
            <v>0</v>
          </cell>
        </row>
        <row r="56">
          <cell r="O56">
            <v>2</v>
          </cell>
        </row>
        <row r="57">
          <cell r="O57">
            <v>186</v>
          </cell>
        </row>
        <row r="58">
          <cell r="O58">
            <v>31</v>
          </cell>
        </row>
        <row r="59">
          <cell r="O59">
            <v>3</v>
          </cell>
        </row>
        <row r="60">
          <cell r="O60">
            <v>31</v>
          </cell>
        </row>
      </sheetData>
      <sheetData sheetId="6">
        <row r="16">
          <cell r="Q16">
            <v>3</v>
          </cell>
        </row>
        <row r="17">
          <cell r="Q17">
            <v>0</v>
          </cell>
        </row>
        <row r="18">
          <cell r="Q18">
            <v>2</v>
          </cell>
        </row>
        <row r="19">
          <cell r="Q19">
            <v>601</v>
          </cell>
        </row>
        <row r="20">
          <cell r="Q20">
            <v>1</v>
          </cell>
        </row>
        <row r="21">
          <cell r="Q21">
            <v>1</v>
          </cell>
        </row>
        <row r="29">
          <cell r="Q29">
            <v>0</v>
          </cell>
        </row>
        <row r="30">
          <cell r="Q30">
            <v>1</v>
          </cell>
        </row>
        <row r="31">
          <cell r="Q31">
            <v>1</v>
          </cell>
        </row>
        <row r="32">
          <cell r="Q32">
            <v>1</v>
          </cell>
        </row>
        <row r="33">
          <cell r="Q33">
            <v>1</v>
          </cell>
        </row>
        <row r="42">
          <cell r="Q42">
            <v>3</v>
          </cell>
        </row>
        <row r="43">
          <cell r="Q43">
            <v>3</v>
          </cell>
        </row>
        <row r="44">
          <cell r="Q44">
            <v>0</v>
          </cell>
        </row>
        <row r="45">
          <cell r="Q45">
            <v>30</v>
          </cell>
        </row>
        <row r="46">
          <cell r="Q46">
            <v>30</v>
          </cell>
        </row>
        <row r="47">
          <cell r="Q47">
            <v>0</v>
          </cell>
        </row>
        <row r="55">
          <cell r="Q55">
            <v>0</v>
          </cell>
        </row>
        <row r="56">
          <cell r="Q56">
            <v>2</v>
          </cell>
        </row>
        <row r="57">
          <cell r="Q57">
            <v>180</v>
          </cell>
        </row>
        <row r="58">
          <cell r="Q58">
            <v>30</v>
          </cell>
        </row>
        <row r="59">
          <cell r="Q59">
            <v>3</v>
          </cell>
        </row>
        <row r="60">
          <cell r="Q60">
            <v>30</v>
          </cell>
        </row>
      </sheetData>
      <sheetData sheetId="7">
        <row r="16">
          <cell r="S16">
            <v>0</v>
          </cell>
        </row>
        <row r="17">
          <cell r="S17">
            <v>500</v>
          </cell>
        </row>
        <row r="18">
          <cell r="S18">
            <v>1</v>
          </cell>
        </row>
        <row r="19">
          <cell r="S19">
            <v>500</v>
          </cell>
        </row>
        <row r="20">
          <cell r="S20">
            <v>0</v>
          </cell>
        </row>
        <row r="21">
          <cell r="S21">
            <v>1</v>
          </cell>
        </row>
        <row r="29">
          <cell r="S29">
            <v>0</v>
          </cell>
        </row>
        <row r="30">
          <cell r="S30">
            <v>1</v>
          </cell>
        </row>
        <row r="31">
          <cell r="S31">
            <v>0</v>
          </cell>
        </row>
        <row r="32">
          <cell r="S32">
            <v>1</v>
          </cell>
        </row>
        <row r="33">
          <cell r="S33">
            <v>0</v>
          </cell>
        </row>
        <row r="42">
          <cell r="S42">
            <v>3</v>
          </cell>
        </row>
        <row r="43">
          <cell r="S43">
            <v>3</v>
          </cell>
        </row>
        <row r="44">
          <cell r="S44">
            <v>3</v>
          </cell>
        </row>
        <row r="45">
          <cell r="S45">
            <v>31</v>
          </cell>
        </row>
        <row r="46">
          <cell r="S46">
            <v>31</v>
          </cell>
        </row>
        <row r="47">
          <cell r="S47">
            <v>0</v>
          </cell>
        </row>
        <row r="55">
          <cell r="S55">
            <v>0</v>
          </cell>
        </row>
        <row r="56">
          <cell r="S56">
            <v>2</v>
          </cell>
        </row>
        <row r="57">
          <cell r="S57">
            <v>180</v>
          </cell>
        </row>
        <row r="58">
          <cell r="S58">
            <v>71</v>
          </cell>
        </row>
        <row r="59">
          <cell r="S59">
            <v>2</v>
          </cell>
        </row>
        <row r="60">
          <cell r="S60">
            <v>31</v>
          </cell>
        </row>
      </sheetData>
      <sheetData sheetId="8">
        <row r="16">
          <cell r="U16">
            <v>0</v>
          </cell>
        </row>
        <row r="17">
          <cell r="U17">
            <v>500</v>
          </cell>
        </row>
        <row r="18">
          <cell r="U18">
            <v>1</v>
          </cell>
        </row>
        <row r="19">
          <cell r="U19">
            <v>600</v>
          </cell>
        </row>
        <row r="20">
          <cell r="U20">
            <v>0</v>
          </cell>
        </row>
        <row r="21">
          <cell r="U21">
            <v>1</v>
          </cell>
        </row>
        <row r="29">
          <cell r="U29">
            <v>0</v>
          </cell>
        </row>
        <row r="30">
          <cell r="U30">
            <v>1</v>
          </cell>
        </row>
        <row r="31">
          <cell r="U31">
            <v>0</v>
          </cell>
        </row>
        <row r="32">
          <cell r="U32">
            <v>1</v>
          </cell>
        </row>
        <row r="33">
          <cell r="U33">
            <v>0</v>
          </cell>
        </row>
        <row r="42">
          <cell r="U42">
            <v>3</v>
          </cell>
        </row>
        <row r="43">
          <cell r="U43">
            <v>3</v>
          </cell>
        </row>
        <row r="44">
          <cell r="U44">
            <v>3</v>
          </cell>
        </row>
        <row r="45">
          <cell r="U45">
            <v>31</v>
          </cell>
        </row>
        <row r="46">
          <cell r="U46">
            <v>31</v>
          </cell>
        </row>
        <row r="47">
          <cell r="U47">
            <v>0</v>
          </cell>
        </row>
        <row r="55">
          <cell r="U55">
            <v>0</v>
          </cell>
        </row>
        <row r="56">
          <cell r="U56">
            <v>2</v>
          </cell>
        </row>
        <row r="57">
          <cell r="U57">
            <v>180</v>
          </cell>
        </row>
        <row r="58">
          <cell r="U58">
            <v>31</v>
          </cell>
        </row>
        <row r="59">
          <cell r="U59">
            <v>3</v>
          </cell>
        </row>
        <row r="60">
          <cell r="U60">
            <v>31</v>
          </cell>
        </row>
      </sheetData>
      <sheetData sheetId="9">
        <row r="16">
          <cell r="W16">
            <v>0</v>
          </cell>
        </row>
        <row r="17">
          <cell r="W17">
            <v>500</v>
          </cell>
        </row>
        <row r="18">
          <cell r="W18">
            <v>1</v>
          </cell>
        </row>
        <row r="19">
          <cell r="W19">
            <v>550</v>
          </cell>
        </row>
        <row r="20">
          <cell r="W20">
            <v>0</v>
          </cell>
        </row>
        <row r="21">
          <cell r="W21">
            <v>1</v>
          </cell>
        </row>
        <row r="29">
          <cell r="W29">
            <v>0</v>
          </cell>
        </row>
        <row r="30">
          <cell r="W30">
            <v>1</v>
          </cell>
        </row>
        <row r="31">
          <cell r="W31">
            <v>0</v>
          </cell>
        </row>
        <row r="32">
          <cell r="W32">
            <v>1</v>
          </cell>
        </row>
        <row r="33">
          <cell r="W33">
            <v>0</v>
          </cell>
        </row>
        <row r="42">
          <cell r="W42">
            <v>4</v>
          </cell>
        </row>
        <row r="43">
          <cell r="W43">
            <v>3</v>
          </cell>
        </row>
        <row r="44">
          <cell r="W44">
            <v>9</v>
          </cell>
        </row>
        <row r="45">
          <cell r="W45">
            <v>30</v>
          </cell>
        </row>
        <row r="46">
          <cell r="W46">
            <v>30</v>
          </cell>
        </row>
        <row r="55">
          <cell r="W55">
            <v>0</v>
          </cell>
        </row>
        <row r="56">
          <cell r="W56">
            <v>2</v>
          </cell>
        </row>
        <row r="57">
          <cell r="W57">
            <v>180</v>
          </cell>
        </row>
        <row r="58">
          <cell r="W58">
            <v>30</v>
          </cell>
        </row>
        <row r="59">
          <cell r="W59">
            <v>2</v>
          </cell>
        </row>
        <row r="60">
          <cell r="W60">
            <v>30</v>
          </cell>
        </row>
      </sheetData>
      <sheetData sheetId="10">
        <row r="16">
          <cell r="Y16">
            <v>4</v>
          </cell>
        </row>
        <row r="17">
          <cell r="Y17">
            <v>1000</v>
          </cell>
        </row>
        <row r="18">
          <cell r="Y18">
            <v>32</v>
          </cell>
        </row>
        <row r="19">
          <cell r="Y19">
            <v>600</v>
          </cell>
        </row>
        <row r="20">
          <cell r="Y20">
            <v>1</v>
          </cell>
        </row>
        <row r="21">
          <cell r="Y21">
            <v>1</v>
          </cell>
        </row>
        <row r="29">
          <cell r="Y29">
            <v>0</v>
          </cell>
        </row>
        <row r="30">
          <cell r="Y30">
            <v>1</v>
          </cell>
        </row>
        <row r="31">
          <cell r="Y31">
            <v>1</v>
          </cell>
        </row>
        <row r="32">
          <cell r="Y32">
            <v>1</v>
          </cell>
        </row>
        <row r="33">
          <cell r="Y33">
            <v>0</v>
          </cell>
        </row>
        <row r="42">
          <cell r="Y42">
            <v>1</v>
          </cell>
        </row>
        <row r="43">
          <cell r="Y43">
            <v>0</v>
          </cell>
        </row>
        <row r="44">
          <cell r="Y44">
            <v>2</v>
          </cell>
        </row>
        <row r="45">
          <cell r="Y45">
            <v>31</v>
          </cell>
        </row>
        <row r="46">
          <cell r="Y46">
            <v>30</v>
          </cell>
        </row>
        <row r="55">
          <cell r="Y55">
            <v>0</v>
          </cell>
        </row>
        <row r="56">
          <cell r="Y56">
            <v>2</v>
          </cell>
        </row>
        <row r="57">
          <cell r="Y57">
            <v>180</v>
          </cell>
        </row>
        <row r="58">
          <cell r="Y58">
            <v>30</v>
          </cell>
        </row>
        <row r="59">
          <cell r="Y59">
            <v>1</v>
          </cell>
        </row>
        <row r="60">
          <cell r="Y60">
            <v>30</v>
          </cell>
        </row>
      </sheetData>
      <sheetData sheetId="11">
        <row r="16">
          <cell r="AA16">
            <v>4</v>
          </cell>
        </row>
      </sheetData>
      <sheetData sheetId="1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 Anual 2025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</sheetNames>
    <sheetDataSet>
      <sheetData sheetId="0">
        <row r="2">
          <cell r="A2" t="str">
            <v>MUNICIPIO DE SAN JOSE TEACALCO, TLAX.</v>
          </cell>
        </row>
        <row r="5">
          <cell r="A5" t="str">
            <v>PROGRAMA:</v>
          </cell>
          <cell r="C5" t="str">
            <v>23   PROTECCIÓN DEL AMBIENTE</v>
          </cell>
        </row>
        <row r="6">
          <cell r="A6" t="str">
            <v>PROYECTO:</v>
          </cell>
          <cell r="C6" t="str">
            <v>032 PROTECCIÓN DEL AMBIENTE</v>
          </cell>
        </row>
        <row r="7">
          <cell r="A7" t="str">
            <v>UNIDAD ADMINISTRATIVA RESPONSABLE:</v>
          </cell>
          <cell r="C7" t="str">
            <v>008 SERVICIOS PUBLICOS MUNICIPALES</v>
          </cell>
        </row>
        <row r="9">
          <cell r="A9" t="str">
            <v>FIN:</v>
          </cell>
          <cell r="C9" t="str">
            <v>CONTRIBUIR A UNA MAYOR CALIDAD DE VIDA DE LA POBLACION ATRAVES DE LA EFICIENTE PROTECCION AL AMBIENTE EN EL MUNICIPIO</v>
          </cell>
        </row>
        <row r="10">
          <cell r="A10" t="str">
            <v>PROPÓSITO:</v>
          </cell>
          <cell r="C10" t="str">
            <v>EFICIENTAR LA PROTECCION  AL AMBIENTE EN EL MUNICPIO</v>
          </cell>
        </row>
        <row r="12">
          <cell r="A12" t="str">
            <v>N0.</v>
          </cell>
          <cell r="B12" t="str">
            <v>COMPONENTE - ACTIVIDAD</v>
          </cell>
        </row>
        <row r="14">
          <cell r="E14" t="str">
            <v>U. DE MEDIDA</v>
          </cell>
          <cell r="F14" t="str">
            <v>CANTIDAD</v>
          </cell>
        </row>
        <row r="15">
          <cell r="A15" t="str">
            <v>C 1</v>
          </cell>
          <cell r="B15" t="str">
            <v>INCREMENTAR LA CONSERVACION DE AREAS VERDES</v>
          </cell>
        </row>
        <row r="16">
          <cell r="A16" t="str">
            <v>C1A1</v>
          </cell>
          <cell r="B16" t="str">
            <v>AUMENTAR CAMPAÑAS DE LIMPIEZA EN CALLES, BARRANCAS Y TERRENOS BALDIOS</v>
          </cell>
          <cell r="E16" t="str">
            <v>CAMPAÑAS</v>
          </cell>
        </row>
        <row r="17">
          <cell r="A17" t="str">
            <v>C1A2</v>
          </cell>
          <cell r="B17" t="str">
            <v>INCREMENTAR REFORESTACION DE ARBOLES</v>
          </cell>
          <cell r="E17" t="str">
            <v>ARBOLES</v>
          </cell>
        </row>
        <row r="18">
          <cell r="A18" t="str">
            <v>C1A3</v>
          </cell>
          <cell r="B18" t="str">
            <v>AUTORIZAR DERRIBE DE ARBOLES POR CAUSAS JUSTIFICABLES</v>
          </cell>
          <cell r="E18" t="str">
            <v>DERRIBES</v>
          </cell>
        </row>
        <row r="19">
          <cell r="A19" t="str">
            <v>C1A4</v>
          </cell>
          <cell r="B19" t="str">
            <v>REALIZAR CAMPAÑAS DE RECOLECCION Y ACOPIO DE MATERIALES RECICLABLES</v>
          </cell>
          <cell r="E19" t="str">
            <v>CAMPAÑA</v>
          </cell>
        </row>
        <row r="28">
          <cell r="A28" t="str">
            <v>C 2</v>
          </cell>
          <cell r="B28" t="str">
            <v>INCREMENTAR LA COBERTURA DE SERVICIO DE LIMPIA</v>
          </cell>
        </row>
        <row r="29">
          <cell r="A29" t="str">
            <v>C2A1</v>
          </cell>
          <cell r="B29" t="str">
            <v>IMPLEMENTAR TALLERES DE RECICLADO EN EL MUNICIPIO</v>
          </cell>
          <cell r="E29" t="str">
            <v>TALLERES</v>
          </cell>
        </row>
        <row r="30">
          <cell r="A30" t="str">
            <v>C2A2</v>
          </cell>
          <cell r="B30" t="str">
            <v xml:space="preserve">DESASOLVAR Y MANTENER  A LAS REDES DE DRENAJE Y ALCANTARILLADO LIBRES DE BASURA </v>
          </cell>
          <cell r="E30" t="str">
            <v>MANTENIMIENTOS</v>
          </cell>
        </row>
        <row r="31">
          <cell r="A31" t="str">
            <v>C2A3</v>
          </cell>
          <cell r="B31" t="str">
            <v>AUMENTAR LOS RECORRIDOS DE RECOLECCION DE RESIDUOS EN EL MUNICIPIO</v>
          </cell>
          <cell r="E31" t="str">
            <v>RECORRIDOS</v>
          </cell>
        </row>
        <row r="32">
          <cell r="A32" t="str">
            <v>C2A4</v>
          </cell>
          <cell r="B32" t="str">
            <v>COORDINAR EL MANTENIMIENTO PREVENTIVO DEL PARQUE VEHICULAR DEL MUNICIPIO</v>
          </cell>
          <cell r="E32" t="str">
            <v>MANTENIMIENTO</v>
          </cell>
        </row>
        <row r="33">
          <cell r="A33" t="str">
            <v>C2A5</v>
          </cell>
          <cell r="B33" t="str">
            <v>MANTENER LIMPIAS LAS INSTALACIONES DE EDIFICIOS MUNICIPALES</v>
          </cell>
          <cell r="E33" t="str">
            <v>LIMPIEZAS</v>
          </cell>
        </row>
        <row r="34">
          <cell r="A34" t="str">
            <v>C2A6</v>
          </cell>
          <cell r="B34" t="str">
            <v>MANTENER LIMPIAS LAS  CALLES EN EL MUNICIPIO</v>
          </cell>
          <cell r="E34" t="str">
            <v>MANTENIMIENTOS</v>
          </cell>
        </row>
        <row r="35">
          <cell r="A35" t="str">
            <v>C2A7</v>
          </cell>
          <cell r="B35" t="str">
            <v>GESTIONAR PROYECTOS PARA EL TRATAMIENTO DE AGUAS RESIDUALES</v>
          </cell>
          <cell r="E35" t="str">
            <v>PROYECTOS</v>
          </cell>
        </row>
        <row r="41">
          <cell r="A41" t="str">
            <v>C 3</v>
          </cell>
          <cell r="B41" t="str">
            <v>INCREMENTAR LA COBERTURA DEL SERVICIO DE AGUA POTABLE</v>
          </cell>
        </row>
        <row r="42">
          <cell r="A42" t="str">
            <v>C3A1</v>
          </cell>
          <cell r="B42" t="str">
            <v>DAR MANTENIMIENTO A LAS REDES DE AGUA POTABLE</v>
          </cell>
          <cell r="E42" t="str">
            <v>MANTENIMIENTOS</v>
          </cell>
        </row>
        <row r="43">
          <cell r="A43" t="str">
            <v>C3A2</v>
          </cell>
          <cell r="B43" t="str">
            <v>VERIFICAR EL SUMINISTRO DEL SERVICIO DE AGUA POTABLE</v>
          </cell>
          <cell r="E43" t="str">
            <v>SUMINISTROS</v>
          </cell>
        </row>
        <row r="44">
          <cell r="A44" t="str">
            <v>C3A3</v>
          </cell>
          <cell r="B44" t="str">
            <v>DAR MANTENIMIENTO A POZOS Y ALMACENES DE AGUA POTABLE</v>
          </cell>
          <cell r="E44" t="str">
            <v>MANTENIMIENTOS</v>
          </cell>
        </row>
        <row r="45">
          <cell r="E45" t="str">
            <v>BRIGADA</v>
          </cell>
        </row>
        <row r="54">
          <cell r="A54" t="str">
            <v>C 4</v>
          </cell>
          <cell r="B54" t="str">
            <v>INCREMENTAR LA COBERTURA DEL SERVICIO DE ALUMBRADO PUBLICO</v>
          </cell>
        </row>
        <row r="55">
          <cell r="A55" t="str">
            <v>C4A1</v>
          </cell>
          <cell r="B55" t="str">
            <v xml:space="preserve">DAR MANTENIMIENTO AL ALUMBRADO PUBLICO DE LOS REPORTES QUE SOLICITE LA POBLACION </v>
          </cell>
          <cell r="E55" t="str">
            <v>REPORTES</v>
          </cell>
        </row>
        <row r="56">
          <cell r="A56" t="str">
            <v>C4A2</v>
          </cell>
          <cell r="B56" t="str">
            <v xml:space="preserve">RELIZAR EN COORDINACION CON CFE EL CENSO DE ALUMBRADO PUBLICO </v>
          </cell>
          <cell r="E56" t="str">
            <v>RECORRIDOS</v>
          </cell>
        </row>
        <row r="57">
          <cell r="A57" t="str">
            <v>C4A3</v>
          </cell>
          <cell r="B57" t="str">
            <v xml:space="preserve">COLOCAR NUEVAS LAMPARAS </v>
          </cell>
          <cell r="E57" t="str">
            <v>LAMPARAS</v>
          </cell>
        </row>
        <row r="78">
          <cell r="A78" t="str">
            <v>Elaboró</v>
          </cell>
          <cell r="D78" t="str">
            <v>Reviso</v>
          </cell>
          <cell r="G78" t="str">
            <v>Aprobó</v>
          </cell>
        </row>
        <row r="81">
          <cell r="A81" t="str">
            <v>C. ERIC HERRERA SANLUIS</v>
          </cell>
          <cell r="D81" t="str">
            <v>C. VIRIDIANA CORONA NERIA</v>
          </cell>
          <cell r="G81" t="str">
            <v>C. GRISELDA AGUILAR MACIAS</v>
          </cell>
        </row>
        <row r="82">
          <cell r="A82" t="str">
            <v>DIRECTOR DE SERVICIOS PUBLICOS</v>
          </cell>
          <cell r="D82" t="str">
            <v>SECRETARIA DEL H. AYUNTAMIENTO</v>
          </cell>
          <cell r="G82" t="str">
            <v>PRESIDENTA MUNICIPAL</v>
          </cell>
        </row>
      </sheetData>
      <sheetData sheetId="1">
        <row r="3">
          <cell r="A3" t="str">
            <v>PROGRAMA OPERATIVO ANUAL (POA) 2025</v>
          </cell>
        </row>
        <row r="16">
          <cell r="F16">
            <v>0</v>
          </cell>
          <cell r="G16">
            <v>0</v>
          </cell>
          <cell r="H16">
            <v>0</v>
          </cell>
          <cell r="J16">
            <v>0</v>
          </cell>
          <cell r="L16">
            <v>0</v>
          </cell>
          <cell r="N16">
            <v>1</v>
          </cell>
          <cell r="P16">
            <v>0</v>
          </cell>
          <cell r="R16">
            <v>0</v>
          </cell>
          <cell r="T16">
            <v>1</v>
          </cell>
          <cell r="V16">
            <v>0</v>
          </cell>
          <cell r="X16">
            <v>0</v>
          </cell>
          <cell r="Z16">
            <v>1</v>
          </cell>
        </row>
        <row r="17">
          <cell r="F17">
            <v>0</v>
          </cell>
          <cell r="G17">
            <v>0</v>
          </cell>
          <cell r="H17">
            <v>0</v>
          </cell>
          <cell r="J17">
            <v>0</v>
          </cell>
          <cell r="L17">
            <v>0</v>
          </cell>
          <cell r="N17">
            <v>0</v>
          </cell>
          <cell r="P17">
            <v>1000</v>
          </cell>
          <cell r="R17">
            <v>0</v>
          </cell>
          <cell r="T17">
            <v>0</v>
          </cell>
          <cell r="V17">
            <v>0</v>
          </cell>
          <cell r="X17">
            <v>1000</v>
          </cell>
          <cell r="Z17">
            <v>0</v>
          </cell>
        </row>
        <row r="18">
          <cell r="F18">
            <v>0</v>
          </cell>
          <cell r="G18">
            <v>1</v>
          </cell>
          <cell r="H18">
            <v>0</v>
          </cell>
          <cell r="J18">
            <v>0</v>
          </cell>
          <cell r="L18">
            <v>0</v>
          </cell>
          <cell r="N18">
            <v>2</v>
          </cell>
          <cell r="P18">
            <v>0</v>
          </cell>
          <cell r="R18">
            <v>2</v>
          </cell>
          <cell r="T18">
            <v>0</v>
          </cell>
          <cell r="V18">
            <v>0</v>
          </cell>
          <cell r="X18">
            <v>2</v>
          </cell>
          <cell r="Z18">
            <v>2</v>
          </cell>
        </row>
        <row r="19">
          <cell r="F19">
            <v>1</v>
          </cell>
          <cell r="G19">
            <v>1</v>
          </cell>
          <cell r="H19">
            <v>1</v>
          </cell>
          <cell r="J19">
            <v>1</v>
          </cell>
          <cell r="L19">
            <v>1</v>
          </cell>
          <cell r="N19">
            <v>1</v>
          </cell>
          <cell r="P19">
            <v>1</v>
          </cell>
          <cell r="R19">
            <v>1</v>
          </cell>
          <cell r="T19">
            <v>1</v>
          </cell>
          <cell r="V19">
            <v>1</v>
          </cell>
          <cell r="X19">
            <v>1</v>
          </cell>
          <cell r="Z19">
            <v>1</v>
          </cell>
          <cell r="AB19">
            <v>1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P29">
            <v>1</v>
          </cell>
          <cell r="R29">
            <v>0</v>
          </cell>
          <cell r="T29">
            <v>1</v>
          </cell>
          <cell r="V29">
            <v>0</v>
          </cell>
          <cell r="X29">
            <v>0</v>
          </cell>
          <cell r="Z29">
            <v>1</v>
          </cell>
        </row>
        <row r="30">
          <cell r="F30">
            <v>0</v>
          </cell>
          <cell r="G30">
            <v>0</v>
          </cell>
          <cell r="H30">
            <v>0</v>
          </cell>
          <cell r="J30">
            <v>0</v>
          </cell>
          <cell r="L30">
            <v>0</v>
          </cell>
          <cell r="N30">
            <v>1</v>
          </cell>
          <cell r="P30">
            <v>0</v>
          </cell>
          <cell r="R30">
            <v>0</v>
          </cell>
          <cell r="T30">
            <v>1</v>
          </cell>
          <cell r="V30">
            <v>0</v>
          </cell>
          <cell r="X30">
            <v>0</v>
          </cell>
          <cell r="Z30">
            <v>1</v>
          </cell>
        </row>
        <row r="31">
          <cell r="F31">
            <v>24</v>
          </cell>
          <cell r="G31">
            <v>0</v>
          </cell>
          <cell r="H31">
            <v>24</v>
          </cell>
          <cell r="J31">
            <v>24</v>
          </cell>
          <cell r="L31">
            <v>24</v>
          </cell>
          <cell r="N31">
            <v>24</v>
          </cell>
          <cell r="P31">
            <v>24</v>
          </cell>
          <cell r="R31">
            <v>24</v>
          </cell>
          <cell r="T31">
            <v>24</v>
          </cell>
          <cell r="V31">
            <v>24</v>
          </cell>
          <cell r="X31">
            <v>24</v>
          </cell>
          <cell r="Z31">
            <v>24</v>
          </cell>
        </row>
        <row r="32">
          <cell r="F32">
            <v>0</v>
          </cell>
          <cell r="G32">
            <v>3</v>
          </cell>
          <cell r="H32">
            <v>0</v>
          </cell>
          <cell r="J32">
            <v>3</v>
          </cell>
          <cell r="L32">
            <v>0</v>
          </cell>
          <cell r="N32">
            <v>0</v>
          </cell>
          <cell r="P32">
            <v>3</v>
          </cell>
          <cell r="R32">
            <v>0</v>
          </cell>
          <cell r="T32">
            <v>0</v>
          </cell>
          <cell r="V32">
            <v>0</v>
          </cell>
          <cell r="X32">
            <v>0</v>
          </cell>
          <cell r="Z32">
            <v>3</v>
          </cell>
        </row>
        <row r="33">
          <cell r="F33">
            <v>24</v>
          </cell>
          <cell r="G33">
            <v>2</v>
          </cell>
          <cell r="H33">
            <v>24</v>
          </cell>
          <cell r="J33">
            <v>24</v>
          </cell>
          <cell r="L33">
            <v>24</v>
          </cell>
          <cell r="N33">
            <v>24</v>
          </cell>
          <cell r="P33">
            <v>24</v>
          </cell>
          <cell r="R33">
            <v>24</v>
          </cell>
          <cell r="T33">
            <v>24</v>
          </cell>
          <cell r="V33">
            <v>24</v>
          </cell>
          <cell r="X33">
            <v>24</v>
          </cell>
          <cell r="Z33">
            <v>24</v>
          </cell>
        </row>
        <row r="34">
          <cell r="F34">
            <v>4</v>
          </cell>
          <cell r="G34">
            <v>4</v>
          </cell>
          <cell r="H34">
            <v>4</v>
          </cell>
          <cell r="J34">
            <v>4</v>
          </cell>
          <cell r="L34">
            <v>4</v>
          </cell>
          <cell r="N34">
            <v>4</v>
          </cell>
          <cell r="P34">
            <v>4</v>
          </cell>
          <cell r="R34">
            <v>4</v>
          </cell>
          <cell r="T34">
            <v>4</v>
          </cell>
          <cell r="V34">
            <v>4</v>
          </cell>
          <cell r="X34">
            <v>4</v>
          </cell>
          <cell r="Z34">
            <v>4</v>
          </cell>
        </row>
        <row r="35"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P35">
            <v>1</v>
          </cell>
          <cell r="R35">
            <v>0</v>
          </cell>
          <cell r="T35">
            <v>0</v>
          </cell>
          <cell r="V35">
            <v>0</v>
          </cell>
          <cell r="X35">
            <v>0</v>
          </cell>
          <cell r="Z35">
            <v>0</v>
          </cell>
        </row>
        <row r="42">
          <cell r="F42">
            <v>10</v>
          </cell>
          <cell r="G42">
            <v>12</v>
          </cell>
          <cell r="H42">
            <v>10</v>
          </cell>
          <cell r="J42">
            <v>10</v>
          </cell>
          <cell r="L42">
            <v>10</v>
          </cell>
          <cell r="N42">
            <v>10</v>
          </cell>
          <cell r="P42">
            <v>10</v>
          </cell>
          <cell r="R42">
            <v>10</v>
          </cell>
          <cell r="T42">
            <v>10</v>
          </cell>
          <cell r="V42">
            <v>10</v>
          </cell>
          <cell r="X42">
            <v>10</v>
          </cell>
          <cell r="Z42">
            <v>10</v>
          </cell>
        </row>
        <row r="43">
          <cell r="F43">
            <v>31</v>
          </cell>
          <cell r="G43">
            <v>31</v>
          </cell>
          <cell r="H43">
            <v>28</v>
          </cell>
          <cell r="J43">
            <v>31</v>
          </cell>
          <cell r="L43">
            <v>30</v>
          </cell>
          <cell r="N43">
            <v>31</v>
          </cell>
          <cell r="P43">
            <v>30</v>
          </cell>
          <cell r="R43">
            <v>31</v>
          </cell>
          <cell r="T43">
            <v>31</v>
          </cell>
          <cell r="V43">
            <v>30</v>
          </cell>
          <cell r="X43">
            <v>31</v>
          </cell>
          <cell r="Z43">
            <v>30</v>
          </cell>
        </row>
        <row r="44">
          <cell r="F44">
            <v>0</v>
          </cell>
          <cell r="G44">
            <v>0</v>
          </cell>
          <cell r="H44">
            <v>0</v>
          </cell>
          <cell r="J44">
            <v>0</v>
          </cell>
          <cell r="L44">
            <v>1</v>
          </cell>
          <cell r="N44">
            <v>0</v>
          </cell>
          <cell r="P44">
            <v>0</v>
          </cell>
          <cell r="R44">
            <v>0</v>
          </cell>
          <cell r="T44">
            <v>0</v>
          </cell>
          <cell r="V44">
            <v>0</v>
          </cell>
          <cell r="X44">
            <v>0</v>
          </cell>
          <cell r="Z44">
            <v>1</v>
          </cell>
        </row>
        <row r="45">
          <cell r="F45">
            <v>1</v>
          </cell>
          <cell r="G45">
            <v>0</v>
          </cell>
          <cell r="H45">
            <v>1</v>
          </cell>
          <cell r="J45">
            <v>1</v>
          </cell>
          <cell r="L45">
            <v>1</v>
          </cell>
          <cell r="N45">
            <v>1</v>
          </cell>
          <cell r="P45">
            <v>1</v>
          </cell>
          <cell r="R45">
            <v>1</v>
          </cell>
          <cell r="T45">
            <v>1</v>
          </cell>
          <cell r="V45">
            <v>1</v>
          </cell>
          <cell r="X45">
            <v>1</v>
          </cell>
          <cell r="Z45">
            <v>1</v>
          </cell>
          <cell r="AB45">
            <v>1</v>
          </cell>
        </row>
        <row r="55">
          <cell r="F55">
            <v>13</v>
          </cell>
          <cell r="G55">
            <v>20</v>
          </cell>
          <cell r="H55">
            <v>12</v>
          </cell>
          <cell r="J55">
            <v>13</v>
          </cell>
          <cell r="L55">
            <v>12</v>
          </cell>
          <cell r="N55">
            <v>13</v>
          </cell>
          <cell r="P55">
            <v>12</v>
          </cell>
          <cell r="R55">
            <v>13</v>
          </cell>
          <cell r="T55">
            <v>12</v>
          </cell>
          <cell r="V55">
            <v>13</v>
          </cell>
          <cell r="X55">
            <v>12</v>
          </cell>
          <cell r="Z55">
            <v>13</v>
          </cell>
        </row>
        <row r="56">
          <cell r="F56">
            <v>0</v>
          </cell>
          <cell r="G56">
            <v>0</v>
          </cell>
          <cell r="H56">
            <v>1</v>
          </cell>
          <cell r="J56">
            <v>0</v>
          </cell>
          <cell r="L56">
            <v>1</v>
          </cell>
          <cell r="N56">
            <v>0</v>
          </cell>
          <cell r="P56">
            <v>1</v>
          </cell>
          <cell r="R56">
            <v>0</v>
          </cell>
          <cell r="T56">
            <v>1</v>
          </cell>
          <cell r="V56">
            <v>0</v>
          </cell>
          <cell r="X56">
            <v>1</v>
          </cell>
          <cell r="Z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J57">
            <v>175</v>
          </cell>
          <cell r="L57">
            <v>150</v>
          </cell>
          <cell r="N57">
            <v>0</v>
          </cell>
          <cell r="P57">
            <v>0</v>
          </cell>
          <cell r="R57">
            <v>25</v>
          </cell>
          <cell r="T57">
            <v>0</v>
          </cell>
          <cell r="V57">
            <v>0</v>
          </cell>
          <cell r="X57">
            <v>0</v>
          </cell>
          <cell r="Z57">
            <v>0</v>
          </cell>
        </row>
      </sheetData>
      <sheetData sheetId="2">
        <row r="16">
          <cell r="I16">
            <v>0</v>
          </cell>
        </row>
        <row r="17">
          <cell r="I17">
            <v>0</v>
          </cell>
        </row>
        <row r="18">
          <cell r="I18">
            <v>2</v>
          </cell>
        </row>
        <row r="19">
          <cell r="I19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3</v>
          </cell>
        </row>
        <row r="33">
          <cell r="I33">
            <v>3</v>
          </cell>
        </row>
        <row r="34">
          <cell r="I34">
            <v>4</v>
          </cell>
        </row>
        <row r="35">
          <cell r="I35">
            <v>0</v>
          </cell>
        </row>
        <row r="42">
          <cell r="I42">
            <v>6</v>
          </cell>
        </row>
        <row r="43">
          <cell r="I43">
            <v>28</v>
          </cell>
        </row>
        <row r="44">
          <cell r="I44">
            <v>1</v>
          </cell>
        </row>
        <row r="45">
          <cell r="I45">
            <v>0</v>
          </cell>
        </row>
        <row r="55">
          <cell r="I55">
            <v>15</v>
          </cell>
        </row>
        <row r="56">
          <cell r="I56">
            <v>0</v>
          </cell>
        </row>
        <row r="57">
          <cell r="I57">
            <v>0</v>
          </cell>
        </row>
      </sheetData>
      <sheetData sheetId="3">
        <row r="16">
          <cell r="K16">
            <v>0</v>
          </cell>
        </row>
        <row r="17">
          <cell r="K17">
            <v>0</v>
          </cell>
        </row>
        <row r="18">
          <cell r="K18">
            <v>2</v>
          </cell>
        </row>
        <row r="19">
          <cell r="K19">
            <v>1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3</v>
          </cell>
        </row>
        <row r="33">
          <cell r="K33">
            <v>3</v>
          </cell>
        </row>
        <row r="34">
          <cell r="K34">
            <v>4</v>
          </cell>
        </row>
        <row r="35">
          <cell r="K35">
            <v>0</v>
          </cell>
        </row>
        <row r="42">
          <cell r="K42">
            <v>15</v>
          </cell>
        </row>
        <row r="43">
          <cell r="K43">
            <v>31</v>
          </cell>
        </row>
        <row r="44">
          <cell r="K44">
            <v>1</v>
          </cell>
        </row>
        <row r="45">
          <cell r="K45">
            <v>0</v>
          </cell>
        </row>
        <row r="55">
          <cell r="K55">
            <v>20</v>
          </cell>
        </row>
        <row r="56">
          <cell r="K56">
            <v>0</v>
          </cell>
        </row>
        <row r="57">
          <cell r="K57">
            <v>0</v>
          </cell>
        </row>
      </sheetData>
      <sheetData sheetId="4">
        <row r="16">
          <cell r="M16">
            <v>0</v>
          </cell>
        </row>
        <row r="17">
          <cell r="M17">
            <v>0</v>
          </cell>
        </row>
        <row r="18">
          <cell r="M18">
            <v>0</v>
          </cell>
        </row>
        <row r="19">
          <cell r="M19">
            <v>0</v>
          </cell>
        </row>
        <row r="29">
          <cell r="M29">
            <v>0</v>
          </cell>
        </row>
        <row r="30">
          <cell r="M30">
            <v>0</v>
          </cell>
        </row>
        <row r="31">
          <cell r="M31">
            <v>0</v>
          </cell>
        </row>
        <row r="32">
          <cell r="M32">
            <v>0</v>
          </cell>
        </row>
        <row r="33">
          <cell r="M33">
            <v>1</v>
          </cell>
        </row>
        <row r="34">
          <cell r="M34">
            <v>3</v>
          </cell>
        </row>
        <row r="35">
          <cell r="M35">
            <v>0</v>
          </cell>
        </row>
        <row r="42">
          <cell r="M42">
            <v>0</v>
          </cell>
        </row>
        <row r="43">
          <cell r="M43">
            <v>0</v>
          </cell>
        </row>
        <row r="44">
          <cell r="M44">
            <v>0</v>
          </cell>
        </row>
        <row r="45">
          <cell r="M45">
            <v>0</v>
          </cell>
        </row>
        <row r="55">
          <cell r="M55">
            <v>15</v>
          </cell>
        </row>
        <row r="56">
          <cell r="M56">
            <v>0</v>
          </cell>
        </row>
        <row r="57">
          <cell r="M57">
            <v>0</v>
          </cell>
        </row>
      </sheetData>
      <sheetData sheetId="5">
        <row r="16">
          <cell r="O16">
            <v>0</v>
          </cell>
        </row>
        <row r="17">
          <cell r="O17">
            <v>0</v>
          </cell>
        </row>
        <row r="18">
          <cell r="O18">
            <v>1</v>
          </cell>
        </row>
        <row r="19">
          <cell r="O19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2</v>
          </cell>
        </row>
        <row r="33">
          <cell r="O33">
            <v>1</v>
          </cell>
        </row>
        <row r="34">
          <cell r="O34">
            <v>2</v>
          </cell>
        </row>
        <row r="35">
          <cell r="O35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55">
          <cell r="O55">
            <v>20</v>
          </cell>
        </row>
        <row r="56">
          <cell r="O56">
            <v>0</v>
          </cell>
        </row>
        <row r="57">
          <cell r="O57">
            <v>0</v>
          </cell>
        </row>
      </sheetData>
      <sheetData sheetId="6">
        <row r="16">
          <cell r="Q16">
            <v>0</v>
          </cell>
        </row>
        <row r="17">
          <cell r="Q17">
            <v>0</v>
          </cell>
        </row>
        <row r="18">
          <cell r="Q18">
            <v>0</v>
          </cell>
        </row>
        <row r="19">
          <cell r="Q19">
            <v>0</v>
          </cell>
        </row>
        <row r="29">
          <cell r="Q29">
            <v>0</v>
          </cell>
        </row>
        <row r="30">
          <cell r="Q30">
            <v>0</v>
          </cell>
        </row>
        <row r="31">
          <cell r="Q31">
            <v>0</v>
          </cell>
        </row>
        <row r="32">
          <cell r="Q32">
            <v>0</v>
          </cell>
        </row>
        <row r="33">
          <cell r="Q33">
            <v>1</v>
          </cell>
        </row>
        <row r="34">
          <cell r="Q34">
            <v>2</v>
          </cell>
        </row>
        <row r="35">
          <cell r="Q35">
            <v>0</v>
          </cell>
        </row>
        <row r="42">
          <cell r="Q42">
            <v>0</v>
          </cell>
        </row>
        <row r="43">
          <cell r="Q43">
            <v>0</v>
          </cell>
        </row>
        <row r="44">
          <cell r="Q44">
            <v>0</v>
          </cell>
        </row>
        <row r="45">
          <cell r="Q45">
            <v>0</v>
          </cell>
        </row>
        <row r="55">
          <cell r="Q55">
            <v>20</v>
          </cell>
        </row>
        <row r="56">
          <cell r="Q56">
            <v>0</v>
          </cell>
        </row>
        <row r="57">
          <cell r="Q57">
            <v>0</v>
          </cell>
        </row>
      </sheetData>
      <sheetData sheetId="7">
        <row r="16">
          <cell r="S16">
            <v>0</v>
          </cell>
        </row>
        <row r="17">
          <cell r="S17">
            <v>0</v>
          </cell>
        </row>
        <row r="18">
          <cell r="S18">
            <v>0</v>
          </cell>
        </row>
        <row r="19">
          <cell r="S19">
            <v>0</v>
          </cell>
        </row>
        <row r="29">
          <cell r="S29">
            <v>0</v>
          </cell>
        </row>
        <row r="30">
          <cell r="S30">
            <v>1</v>
          </cell>
        </row>
        <row r="31">
          <cell r="S31">
            <v>0</v>
          </cell>
        </row>
        <row r="32">
          <cell r="S32">
            <v>1</v>
          </cell>
        </row>
        <row r="33">
          <cell r="S33">
            <v>1</v>
          </cell>
        </row>
        <row r="34">
          <cell r="S34">
            <v>1</v>
          </cell>
        </row>
        <row r="35">
          <cell r="S35">
            <v>0</v>
          </cell>
        </row>
        <row r="42">
          <cell r="S42">
            <v>0</v>
          </cell>
        </row>
        <row r="43">
          <cell r="S43">
            <v>0</v>
          </cell>
        </row>
        <row r="44">
          <cell r="S44">
            <v>0</v>
          </cell>
        </row>
        <row r="45">
          <cell r="S45">
            <v>1</v>
          </cell>
        </row>
        <row r="55">
          <cell r="S55">
            <v>10</v>
          </cell>
        </row>
        <row r="56">
          <cell r="S56">
            <v>1</v>
          </cell>
        </row>
        <row r="57">
          <cell r="S57">
            <v>0</v>
          </cell>
        </row>
      </sheetData>
      <sheetData sheetId="8">
        <row r="16">
          <cell r="U16">
            <v>0</v>
          </cell>
        </row>
        <row r="17">
          <cell r="U17">
            <v>0</v>
          </cell>
        </row>
        <row r="18">
          <cell r="U18">
            <v>0</v>
          </cell>
        </row>
        <row r="19">
          <cell r="U19">
            <v>0</v>
          </cell>
        </row>
        <row r="29">
          <cell r="U29">
            <v>0</v>
          </cell>
        </row>
        <row r="30">
          <cell r="U30">
            <v>0</v>
          </cell>
        </row>
        <row r="31">
          <cell r="U31">
            <v>0</v>
          </cell>
        </row>
        <row r="32">
          <cell r="U32">
            <v>1</v>
          </cell>
        </row>
        <row r="33">
          <cell r="U33">
            <v>1</v>
          </cell>
        </row>
        <row r="34">
          <cell r="U34">
            <v>1</v>
          </cell>
        </row>
        <row r="35">
          <cell r="U35">
            <v>0</v>
          </cell>
        </row>
        <row r="42">
          <cell r="U42">
            <v>0</v>
          </cell>
        </row>
        <row r="43">
          <cell r="U43">
            <v>0</v>
          </cell>
        </row>
        <row r="44">
          <cell r="U44">
            <v>0</v>
          </cell>
        </row>
        <row r="45">
          <cell r="U45">
            <v>1</v>
          </cell>
        </row>
        <row r="55">
          <cell r="U55">
            <v>12</v>
          </cell>
        </row>
        <row r="56">
          <cell r="U56">
            <v>0</v>
          </cell>
        </row>
        <row r="57">
          <cell r="U57">
            <v>120</v>
          </cell>
        </row>
      </sheetData>
      <sheetData sheetId="9">
        <row r="16">
          <cell r="W16">
            <v>0</v>
          </cell>
        </row>
        <row r="17">
          <cell r="W17">
            <v>0</v>
          </cell>
        </row>
        <row r="18">
          <cell r="W18">
            <v>0</v>
          </cell>
        </row>
        <row r="29">
          <cell r="W29">
            <v>0</v>
          </cell>
        </row>
        <row r="30">
          <cell r="W30">
            <v>0</v>
          </cell>
        </row>
        <row r="31">
          <cell r="W31">
            <v>0</v>
          </cell>
        </row>
        <row r="32">
          <cell r="W32">
            <v>0</v>
          </cell>
        </row>
        <row r="33">
          <cell r="W33">
            <v>1</v>
          </cell>
        </row>
        <row r="34">
          <cell r="W34">
            <v>1</v>
          </cell>
        </row>
        <row r="35">
          <cell r="W35">
            <v>0</v>
          </cell>
        </row>
        <row r="42">
          <cell r="W42">
            <v>0</v>
          </cell>
        </row>
        <row r="43">
          <cell r="W43">
            <v>0</v>
          </cell>
        </row>
        <row r="44">
          <cell r="W44">
            <v>0</v>
          </cell>
        </row>
        <row r="55">
          <cell r="W55">
            <v>20</v>
          </cell>
        </row>
        <row r="56">
          <cell r="W56">
            <v>0</v>
          </cell>
        </row>
        <row r="57">
          <cell r="W57">
            <v>25</v>
          </cell>
        </row>
      </sheetData>
      <sheetData sheetId="10">
        <row r="16">
          <cell r="Y16">
            <v>0</v>
          </cell>
        </row>
        <row r="17">
          <cell r="Y17">
            <v>0</v>
          </cell>
        </row>
        <row r="18">
          <cell r="Y18">
            <v>0</v>
          </cell>
        </row>
        <row r="29">
          <cell r="Y29">
            <v>0</v>
          </cell>
        </row>
        <row r="30">
          <cell r="Y30">
            <v>0</v>
          </cell>
        </row>
        <row r="31">
          <cell r="Y31">
            <v>0</v>
          </cell>
        </row>
        <row r="32">
          <cell r="Y32">
            <v>1</v>
          </cell>
        </row>
        <row r="33">
          <cell r="Y33">
            <v>3</v>
          </cell>
        </row>
        <row r="34">
          <cell r="Y34">
            <v>2</v>
          </cell>
        </row>
        <row r="35">
          <cell r="Y35">
            <v>0</v>
          </cell>
        </row>
        <row r="42">
          <cell r="Y42">
            <v>0</v>
          </cell>
        </row>
        <row r="43">
          <cell r="Y43">
            <v>0</v>
          </cell>
        </row>
        <row r="44">
          <cell r="Y44">
            <v>0</v>
          </cell>
        </row>
        <row r="55">
          <cell r="Y55">
            <v>20</v>
          </cell>
        </row>
        <row r="56">
          <cell r="Y56">
            <v>0</v>
          </cell>
        </row>
        <row r="57">
          <cell r="Y57">
            <v>30</v>
          </cell>
        </row>
      </sheetData>
      <sheetData sheetId="11">
        <row r="16">
          <cell r="AA16">
            <v>0</v>
          </cell>
        </row>
      </sheetData>
      <sheetData sheetId="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 Anual 2025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</sheetNames>
    <sheetDataSet>
      <sheetData sheetId="0">
        <row r="2">
          <cell r="A2" t="str">
            <v>MUNICIPIO DE SAN JOSE TEACALCO, TLAX.</v>
          </cell>
        </row>
        <row r="5">
          <cell r="A5" t="str">
            <v>PROGRAMA:</v>
          </cell>
          <cell r="C5" t="str">
            <v>13   Fortalecimiento a la Calidad Educativa, Cultural y Deportiva</v>
          </cell>
        </row>
        <row r="6">
          <cell r="A6" t="str">
            <v>PROYECTO:</v>
          </cell>
          <cell r="C6" t="str">
            <v>018 Fortalecimiento a la Calidad Educativa, Cultural y Deportiva</v>
          </cell>
        </row>
        <row r="7">
          <cell r="A7" t="str">
            <v>UNIDAD ADMINISTRATIVA RESPONSABLE:</v>
          </cell>
          <cell r="C7" t="str">
            <v>011 Cultura, 010 Deporte, 003 Regiduria, 126 Juventud</v>
          </cell>
        </row>
        <row r="9">
          <cell r="A9" t="str">
            <v>FIN:</v>
          </cell>
          <cell r="C9" t="str">
            <v>Contribuir a mejorar el nivel de vida de la población municipal mediante el fomento al desarrollo integral del individuo en el Municipio de San José Teacalco, Tlax.</v>
          </cell>
        </row>
        <row r="10">
          <cell r="A10" t="str">
            <v>PROPÓSITO:</v>
          </cell>
          <cell r="C10" t="str">
            <v>La promoción de la educación, la cultura y el deporte en el Municipio de San José Teacalco, Tlax.</v>
          </cell>
        </row>
        <row r="12">
          <cell r="A12" t="str">
            <v>N0.</v>
          </cell>
          <cell r="B12" t="str">
            <v>COMPONENTE - ACTIVIDAD</v>
          </cell>
        </row>
        <row r="14">
          <cell r="E14" t="str">
            <v>U. DE MEDIDA</v>
          </cell>
          <cell r="F14" t="str">
            <v>CANTIDAD</v>
          </cell>
        </row>
        <row r="15">
          <cell r="A15" t="str">
            <v>C 1</v>
          </cell>
          <cell r="B15" t="str">
            <v xml:space="preserve">DIFUNDIR  Y PRACTICAR DEPORTES  EN LUGAR4ES ADECUADOS </v>
          </cell>
        </row>
        <row r="16">
          <cell r="A16" t="str">
            <v>C1A1</v>
          </cell>
          <cell r="B16" t="str">
            <v xml:space="preserve">REALIZAR ACTIVIDADES DEPORTIVAS EN TODAS LAS CATEGORIAS </v>
          </cell>
          <cell r="E16" t="str">
            <v>EVENTO</v>
          </cell>
        </row>
        <row r="17">
          <cell r="A17" t="str">
            <v>C1A2</v>
          </cell>
          <cell r="B17" t="str">
            <v>IMPLEMENTAR CURSOS CON INSTRUCTORES BIEN CAPACITADOS</v>
          </cell>
          <cell r="E17" t="str">
            <v>APOYO</v>
          </cell>
        </row>
        <row r="18">
          <cell r="A18" t="str">
            <v>C1A3</v>
          </cell>
          <cell r="B18" t="str">
            <v xml:space="preserve">OTORGAR APOYOS DEPORTIVOS A LAS DIFERENTES INSTITUCIONES Y EQUIPOS DEPORTIVOS </v>
          </cell>
          <cell r="E18" t="str">
            <v>REDES SOCIALES</v>
          </cell>
        </row>
        <row r="19">
          <cell r="A19" t="str">
            <v>C1A4</v>
          </cell>
          <cell r="B19" t="str">
            <v xml:space="preserve">DIFUNDIR MEDIANTE CUALQUIER MEDIO LOS DEPORTES QUE SE LLEVAN A CABO </v>
          </cell>
          <cell r="E19" t="str">
            <v>DIFUSION</v>
          </cell>
        </row>
        <row r="20">
          <cell r="A20" t="str">
            <v>C1A5</v>
          </cell>
          <cell r="B20" t="str">
            <v xml:space="preserve">DAR MANTENIMIENTO A ESPACIOS DEPORTIVOS </v>
          </cell>
          <cell r="E20" t="str">
            <v>MANTENIMIENTO</v>
          </cell>
        </row>
        <row r="21">
          <cell r="A21" t="str">
            <v>C 2</v>
          </cell>
          <cell r="B21" t="str">
            <v>REALIZAR  ACTIVIDADES RECREATIVAS</v>
          </cell>
        </row>
        <row r="22">
          <cell r="A22" t="str">
            <v>C2A1</v>
          </cell>
          <cell r="B22" t="str">
            <v>IMPLEMENTAR ACTIVIDADES FISICAS PARA LA INTEGRACION FAMILIAR</v>
          </cell>
          <cell r="E22" t="str">
            <v>CLASES</v>
          </cell>
        </row>
        <row r="23">
          <cell r="A23" t="str">
            <v>C2A2</v>
          </cell>
          <cell r="B23" t="str">
            <v>IMPLEMENTAR CURSOS DE VERANO</v>
          </cell>
          <cell r="E23" t="str">
            <v>EVENTO</v>
          </cell>
        </row>
        <row r="24">
          <cell r="A24" t="str">
            <v>C2A3</v>
          </cell>
          <cell r="B24" t="str">
            <v>REALIZAR EXCURSIONES A DIFERENTES LUGARES</v>
          </cell>
          <cell r="E24" t="str">
            <v>VIAJES</v>
          </cell>
        </row>
        <row r="34">
          <cell r="A34" t="str">
            <v>C 3</v>
          </cell>
          <cell r="B34" t="str">
            <v>AUMENTAR LAS ACTIVIDADES CULTURALES</v>
          </cell>
        </row>
        <row r="35">
          <cell r="A35" t="str">
            <v>C3A1</v>
          </cell>
          <cell r="B35" t="str">
            <v xml:space="preserve">RELIZAR EVENTO DE CARNAVAL </v>
          </cell>
          <cell r="E35" t="str">
            <v>EVENTO</v>
          </cell>
        </row>
        <row r="36">
          <cell r="A36" t="str">
            <v>C3A2</v>
          </cell>
          <cell r="B36" t="str">
            <v xml:space="preserve">REALIZAR FERIA ANUAL </v>
          </cell>
          <cell r="E36" t="str">
            <v>EVENTO</v>
          </cell>
        </row>
        <row r="37">
          <cell r="A37" t="str">
            <v>C3A3</v>
          </cell>
          <cell r="B37" t="str">
            <v xml:space="preserve">REALIZAR EVENTOS CIVICOS Y SOCIALES (REYES, DIA DEL NIÑO, DIA DE LA MADRE, DIA DEL MAESTRO , DIA DEL ABUELO FIESTAS PATRIAS Y F. DECEMBRINAS ) </v>
          </cell>
          <cell r="E37" t="str">
            <v>EVENTOS</v>
          </cell>
        </row>
        <row r="38">
          <cell r="A38" t="str">
            <v>C3A4</v>
          </cell>
          <cell r="B38" t="str">
            <v>IMPLEMENTAR TALLERES CULTURALES A LA POBLACION</v>
          </cell>
          <cell r="E38" t="str">
            <v>TALLERES</v>
          </cell>
        </row>
        <row r="47">
          <cell r="A47" t="str">
            <v>C 4</v>
          </cell>
          <cell r="B47" t="str">
            <v>AUMENTAR EL NIVEL EDUCATIVO DE LA POBLACION</v>
          </cell>
        </row>
        <row r="48">
          <cell r="A48" t="str">
            <v>C4A1</v>
          </cell>
          <cell r="B48" t="str">
            <v>OTORGAR APOYOS A INSTITUCIONES EDUCATIVAS</v>
          </cell>
          <cell r="E48" t="str">
            <v>APOYOS</v>
          </cell>
        </row>
        <row r="49">
          <cell r="A49" t="str">
            <v>C4A2</v>
          </cell>
          <cell r="B49" t="str">
            <v>DIFUNDIR DE LOS SERVICIOS QUE PRESTA LA BIBLIOTECA MUNICIPAL</v>
          </cell>
          <cell r="E49" t="str">
            <v>DIFUSION</v>
          </cell>
        </row>
        <row r="67">
          <cell r="A67" t="str">
            <v>Elaboró</v>
          </cell>
          <cell r="D67" t="str">
            <v>Reviso</v>
          </cell>
          <cell r="G67" t="str">
            <v>Aprobó</v>
          </cell>
        </row>
        <row r="70">
          <cell r="A70" t="str">
            <v>C. NANCY BELEN SANLUIS CARCAÑO</v>
          </cell>
          <cell r="D70" t="str">
            <v>C. VIRIDIANA CORONA NERIA</v>
          </cell>
          <cell r="G70" t="str">
            <v>C. GRISELDA AGUILAR MACIAS</v>
          </cell>
        </row>
        <row r="71">
          <cell r="A71" t="str">
            <v>COORDINADORA DE DEPORTE</v>
          </cell>
          <cell r="D71" t="str">
            <v>SECRETARIA DEL H. AYUNTAMIENTO</v>
          </cell>
          <cell r="G71" t="str">
            <v>PRESIDENTA MUNICIPAL</v>
          </cell>
        </row>
      </sheetData>
      <sheetData sheetId="1">
        <row r="3">
          <cell r="A3" t="str">
            <v>PROGRAMA OPERATIVO ANUAL (POA) 2025</v>
          </cell>
        </row>
        <row r="16">
          <cell r="F16">
            <v>1</v>
          </cell>
          <cell r="G16">
            <v>12</v>
          </cell>
          <cell r="H16">
            <v>0</v>
          </cell>
          <cell r="J16">
            <v>1</v>
          </cell>
          <cell r="L16">
            <v>1</v>
          </cell>
          <cell r="N16">
            <v>1</v>
          </cell>
          <cell r="P16">
            <v>1</v>
          </cell>
          <cell r="R16">
            <v>1</v>
          </cell>
          <cell r="T16">
            <v>0</v>
          </cell>
          <cell r="V16">
            <v>1</v>
          </cell>
          <cell r="X16">
            <v>1</v>
          </cell>
          <cell r="Z16">
            <v>1</v>
          </cell>
          <cell r="AB16">
            <v>1</v>
          </cell>
        </row>
        <row r="17">
          <cell r="F17">
            <v>1</v>
          </cell>
          <cell r="G17">
            <v>1</v>
          </cell>
          <cell r="H17">
            <v>1</v>
          </cell>
          <cell r="J17">
            <v>1</v>
          </cell>
          <cell r="L17">
            <v>1</v>
          </cell>
          <cell r="N17">
            <v>1</v>
          </cell>
          <cell r="P17">
            <v>1</v>
          </cell>
          <cell r="R17">
            <v>1</v>
          </cell>
          <cell r="T17">
            <v>0</v>
          </cell>
          <cell r="V17">
            <v>1</v>
          </cell>
          <cell r="X17">
            <v>1</v>
          </cell>
          <cell r="Z17">
            <v>1</v>
          </cell>
          <cell r="AB17">
            <v>0</v>
          </cell>
        </row>
        <row r="18">
          <cell r="F18">
            <v>2</v>
          </cell>
          <cell r="G18">
            <v>0</v>
          </cell>
          <cell r="H18">
            <v>2</v>
          </cell>
          <cell r="J18">
            <v>2</v>
          </cell>
          <cell r="L18">
            <v>2</v>
          </cell>
          <cell r="N18">
            <v>2</v>
          </cell>
          <cell r="P18">
            <v>2</v>
          </cell>
          <cell r="R18">
            <v>2</v>
          </cell>
          <cell r="T18">
            <v>2</v>
          </cell>
          <cell r="V18">
            <v>2</v>
          </cell>
          <cell r="X18">
            <v>2</v>
          </cell>
          <cell r="Z18">
            <v>2</v>
          </cell>
          <cell r="AB18">
            <v>2</v>
          </cell>
        </row>
        <row r="19">
          <cell r="F19">
            <v>2</v>
          </cell>
          <cell r="G19">
            <v>16</v>
          </cell>
          <cell r="H19">
            <v>2</v>
          </cell>
          <cell r="J19">
            <v>2</v>
          </cell>
          <cell r="L19">
            <v>2</v>
          </cell>
          <cell r="N19">
            <v>2</v>
          </cell>
          <cell r="P19">
            <v>2</v>
          </cell>
          <cell r="R19">
            <v>2</v>
          </cell>
          <cell r="T19">
            <v>2</v>
          </cell>
          <cell r="V19">
            <v>2</v>
          </cell>
          <cell r="X19">
            <v>2</v>
          </cell>
          <cell r="Z19">
            <v>2</v>
          </cell>
          <cell r="AB19">
            <v>2</v>
          </cell>
        </row>
        <row r="20">
          <cell r="F20">
            <v>1</v>
          </cell>
          <cell r="G20">
            <v>4</v>
          </cell>
          <cell r="H20">
            <v>1</v>
          </cell>
          <cell r="J20">
            <v>1</v>
          </cell>
          <cell r="L20">
            <v>1</v>
          </cell>
          <cell r="N20">
            <v>1</v>
          </cell>
          <cell r="P20">
            <v>1</v>
          </cell>
          <cell r="R20">
            <v>1</v>
          </cell>
          <cell r="T20">
            <v>1</v>
          </cell>
          <cell r="V20">
            <v>1</v>
          </cell>
          <cell r="X20">
            <v>1</v>
          </cell>
          <cell r="Z20">
            <v>1</v>
          </cell>
          <cell r="AB20">
            <v>1</v>
          </cell>
        </row>
        <row r="27">
          <cell r="F27">
            <v>0</v>
          </cell>
          <cell r="G27">
            <v>1</v>
          </cell>
          <cell r="H27">
            <v>0</v>
          </cell>
          <cell r="J27">
            <v>0</v>
          </cell>
          <cell r="L27">
            <v>0</v>
          </cell>
          <cell r="N27">
            <v>0</v>
          </cell>
          <cell r="P27">
            <v>0</v>
          </cell>
          <cell r="R27">
            <v>250</v>
          </cell>
          <cell r="T27">
            <v>0</v>
          </cell>
          <cell r="V27">
            <v>0</v>
          </cell>
          <cell r="X27">
            <v>0</v>
          </cell>
          <cell r="Z27">
            <v>0</v>
          </cell>
          <cell r="AB27">
            <v>0</v>
          </cell>
        </row>
        <row r="28">
          <cell r="F28">
            <v>1</v>
          </cell>
          <cell r="G28">
            <v>0</v>
          </cell>
          <cell r="H28">
            <v>0</v>
          </cell>
          <cell r="J28">
            <v>1</v>
          </cell>
          <cell r="L28">
            <v>0</v>
          </cell>
          <cell r="N28">
            <v>1</v>
          </cell>
          <cell r="P28">
            <v>0</v>
          </cell>
          <cell r="R28">
            <v>1</v>
          </cell>
          <cell r="T28">
            <v>0</v>
          </cell>
          <cell r="V28">
            <v>0</v>
          </cell>
          <cell r="X28">
            <v>0</v>
          </cell>
          <cell r="Z28">
            <v>0</v>
          </cell>
          <cell r="AB28">
            <v>0</v>
          </cell>
        </row>
        <row r="29">
          <cell r="F29">
            <v>1</v>
          </cell>
          <cell r="G29">
            <v>0</v>
          </cell>
          <cell r="H29">
            <v>0</v>
          </cell>
          <cell r="J29">
            <v>1</v>
          </cell>
          <cell r="L29">
            <v>1</v>
          </cell>
          <cell r="N29">
            <v>1</v>
          </cell>
          <cell r="P29">
            <v>1</v>
          </cell>
          <cell r="R29">
            <v>1</v>
          </cell>
          <cell r="T29">
            <v>1</v>
          </cell>
          <cell r="V29">
            <v>1</v>
          </cell>
          <cell r="X29">
            <v>1</v>
          </cell>
          <cell r="Z29">
            <v>1</v>
          </cell>
          <cell r="AB29">
            <v>1</v>
          </cell>
        </row>
        <row r="40">
          <cell r="F40">
            <v>0</v>
          </cell>
          <cell r="G40">
            <v>0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P40">
            <v>1</v>
          </cell>
          <cell r="R40">
            <v>0</v>
          </cell>
          <cell r="T40">
            <v>0</v>
          </cell>
          <cell r="V40">
            <v>0</v>
          </cell>
          <cell r="X40">
            <v>0</v>
          </cell>
          <cell r="Z40">
            <v>0</v>
          </cell>
          <cell r="AB40">
            <v>0</v>
          </cell>
        </row>
        <row r="41">
          <cell r="F41">
            <v>1</v>
          </cell>
          <cell r="G41">
            <v>0</v>
          </cell>
          <cell r="H41">
            <v>0</v>
          </cell>
          <cell r="J41">
            <v>0</v>
          </cell>
          <cell r="L41">
            <v>1</v>
          </cell>
          <cell r="N41">
            <v>0</v>
          </cell>
          <cell r="P41">
            <v>0</v>
          </cell>
          <cell r="R41">
            <v>1</v>
          </cell>
          <cell r="T41">
            <v>0</v>
          </cell>
          <cell r="V41">
            <v>1</v>
          </cell>
          <cell r="X41">
            <v>0</v>
          </cell>
          <cell r="Z41">
            <v>0</v>
          </cell>
          <cell r="AB41">
            <v>0</v>
          </cell>
        </row>
        <row r="42">
          <cell r="F42">
            <v>1</v>
          </cell>
          <cell r="G42">
            <v>1</v>
          </cell>
          <cell r="H42">
            <v>0</v>
          </cell>
          <cell r="J42">
            <v>0</v>
          </cell>
          <cell r="L42">
            <v>1</v>
          </cell>
          <cell r="N42">
            <v>0</v>
          </cell>
          <cell r="P42">
            <v>0</v>
          </cell>
          <cell r="R42">
            <v>1</v>
          </cell>
          <cell r="T42">
            <v>0</v>
          </cell>
          <cell r="V42">
            <v>1</v>
          </cell>
          <cell r="X42">
            <v>0</v>
          </cell>
          <cell r="Z42">
            <v>0</v>
          </cell>
          <cell r="AB42">
            <v>0</v>
          </cell>
        </row>
        <row r="43">
          <cell r="F43">
            <v>2</v>
          </cell>
          <cell r="G43">
            <v>0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P43">
            <v>0</v>
          </cell>
          <cell r="R43">
            <v>2</v>
          </cell>
          <cell r="T43">
            <v>0</v>
          </cell>
          <cell r="V43">
            <v>2</v>
          </cell>
          <cell r="X43">
            <v>0</v>
          </cell>
          <cell r="Z43">
            <v>1</v>
          </cell>
          <cell r="AB43">
            <v>0</v>
          </cell>
        </row>
        <row r="53">
          <cell r="F53">
            <v>0</v>
          </cell>
          <cell r="G53">
            <v>1</v>
          </cell>
          <cell r="H53">
            <v>0</v>
          </cell>
          <cell r="J53">
            <v>1</v>
          </cell>
          <cell r="L53">
            <v>1</v>
          </cell>
          <cell r="N53">
            <v>1</v>
          </cell>
          <cell r="P53">
            <v>1</v>
          </cell>
          <cell r="R53">
            <v>1</v>
          </cell>
          <cell r="T53">
            <v>1</v>
          </cell>
          <cell r="V53">
            <v>1</v>
          </cell>
          <cell r="X53">
            <v>1</v>
          </cell>
          <cell r="Z53">
            <v>1</v>
          </cell>
          <cell r="AB53">
            <v>1</v>
          </cell>
        </row>
        <row r="54">
          <cell r="F54">
            <v>2</v>
          </cell>
          <cell r="G54">
            <v>0</v>
          </cell>
          <cell r="H54">
            <v>2</v>
          </cell>
          <cell r="J54">
            <v>2</v>
          </cell>
          <cell r="L54">
            <v>2</v>
          </cell>
          <cell r="N54">
            <v>2</v>
          </cell>
          <cell r="P54">
            <v>2</v>
          </cell>
          <cell r="R54">
            <v>2</v>
          </cell>
          <cell r="T54">
            <v>2</v>
          </cell>
          <cell r="V54">
            <v>2</v>
          </cell>
          <cell r="X54">
            <v>2</v>
          </cell>
          <cell r="Z54">
            <v>2</v>
          </cell>
          <cell r="AB54">
            <v>2</v>
          </cell>
        </row>
      </sheetData>
      <sheetData sheetId="2">
        <row r="16">
          <cell r="I16">
            <v>13</v>
          </cell>
        </row>
        <row r="17">
          <cell r="I17">
            <v>1</v>
          </cell>
        </row>
        <row r="18">
          <cell r="I18">
            <v>2</v>
          </cell>
        </row>
        <row r="19">
          <cell r="I19">
            <v>16</v>
          </cell>
        </row>
        <row r="20">
          <cell r="I20">
            <v>4</v>
          </cell>
        </row>
        <row r="29">
          <cell r="I29">
            <v>2</v>
          </cell>
        </row>
        <row r="30">
          <cell r="I30">
            <v>0</v>
          </cell>
        </row>
        <row r="31">
          <cell r="I31">
            <v>0</v>
          </cell>
        </row>
        <row r="41">
          <cell r="I41">
            <v>1</v>
          </cell>
        </row>
        <row r="42">
          <cell r="I42">
            <v>0</v>
          </cell>
        </row>
        <row r="43">
          <cell r="I43">
            <v>1</v>
          </cell>
        </row>
        <row r="44">
          <cell r="I44">
            <v>0</v>
          </cell>
        </row>
        <row r="54">
          <cell r="I54">
            <v>0</v>
          </cell>
        </row>
        <row r="55">
          <cell r="I55">
            <v>1</v>
          </cell>
        </row>
      </sheetData>
      <sheetData sheetId="3">
        <row r="16">
          <cell r="K16">
            <v>16</v>
          </cell>
        </row>
        <row r="17">
          <cell r="K17">
            <v>1</v>
          </cell>
        </row>
        <row r="18">
          <cell r="K18">
            <v>2</v>
          </cell>
        </row>
        <row r="19">
          <cell r="K19">
            <v>16</v>
          </cell>
        </row>
        <row r="20">
          <cell r="K20">
            <v>4</v>
          </cell>
        </row>
        <row r="29">
          <cell r="K29">
            <v>1</v>
          </cell>
        </row>
        <row r="30">
          <cell r="K30">
            <v>0</v>
          </cell>
        </row>
        <row r="31">
          <cell r="K31">
            <v>0</v>
          </cell>
        </row>
        <row r="41">
          <cell r="K41">
            <v>1</v>
          </cell>
        </row>
        <row r="42">
          <cell r="K42">
            <v>1</v>
          </cell>
        </row>
        <row r="43">
          <cell r="K43">
            <v>1</v>
          </cell>
        </row>
        <row r="44">
          <cell r="K44">
            <v>0</v>
          </cell>
        </row>
        <row r="54">
          <cell r="K54">
            <v>1</v>
          </cell>
        </row>
        <row r="55">
          <cell r="K55">
            <v>2</v>
          </cell>
        </row>
      </sheetData>
      <sheetData sheetId="4">
        <row r="16">
          <cell r="M16">
            <v>25</v>
          </cell>
        </row>
        <row r="17">
          <cell r="M17">
            <v>3</v>
          </cell>
        </row>
        <row r="18">
          <cell r="M18">
            <v>1</v>
          </cell>
        </row>
        <row r="19">
          <cell r="M19">
            <v>7</v>
          </cell>
        </row>
        <row r="20">
          <cell r="M20">
            <v>5</v>
          </cell>
        </row>
        <row r="29">
          <cell r="M29">
            <v>4</v>
          </cell>
        </row>
        <row r="30">
          <cell r="M30">
            <v>0</v>
          </cell>
        </row>
        <row r="31">
          <cell r="M31">
            <v>0</v>
          </cell>
        </row>
        <row r="41">
          <cell r="M41">
            <v>0</v>
          </cell>
        </row>
        <row r="42">
          <cell r="M42">
            <v>0</v>
          </cell>
        </row>
        <row r="43">
          <cell r="M43">
            <v>2</v>
          </cell>
        </row>
        <row r="44">
          <cell r="M44">
            <v>2</v>
          </cell>
        </row>
        <row r="54">
          <cell r="M54">
            <v>3</v>
          </cell>
        </row>
        <row r="55">
          <cell r="M55">
            <v>2</v>
          </cell>
        </row>
      </sheetData>
      <sheetData sheetId="5">
        <row r="16">
          <cell r="O16">
            <v>20</v>
          </cell>
        </row>
        <row r="17">
          <cell r="O17">
            <v>3</v>
          </cell>
        </row>
        <row r="18">
          <cell r="O18">
            <v>1</v>
          </cell>
        </row>
        <row r="19">
          <cell r="O19">
            <v>7</v>
          </cell>
        </row>
        <row r="20">
          <cell r="O20">
            <v>5</v>
          </cell>
        </row>
        <row r="29">
          <cell r="O29">
            <v>4</v>
          </cell>
        </row>
        <row r="30">
          <cell r="O30">
            <v>0</v>
          </cell>
        </row>
        <row r="31">
          <cell r="O31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3</v>
          </cell>
        </row>
        <row r="44">
          <cell r="O44">
            <v>1</v>
          </cell>
        </row>
        <row r="54">
          <cell r="O54">
            <v>3</v>
          </cell>
        </row>
        <row r="55">
          <cell r="O55">
            <v>2</v>
          </cell>
        </row>
      </sheetData>
      <sheetData sheetId="6">
        <row r="16">
          <cell r="Q16">
            <v>16</v>
          </cell>
        </row>
        <row r="17">
          <cell r="Q17">
            <v>1</v>
          </cell>
        </row>
        <row r="18">
          <cell r="Q18">
            <v>0</v>
          </cell>
        </row>
        <row r="19">
          <cell r="Q19">
            <v>7</v>
          </cell>
        </row>
        <row r="20">
          <cell r="Q20">
            <v>5</v>
          </cell>
        </row>
        <row r="29">
          <cell r="Q29">
            <v>4</v>
          </cell>
        </row>
        <row r="30">
          <cell r="Q30">
            <v>0</v>
          </cell>
        </row>
        <row r="31">
          <cell r="Q31">
            <v>0</v>
          </cell>
        </row>
        <row r="41">
          <cell r="Q41">
            <v>0</v>
          </cell>
        </row>
        <row r="42">
          <cell r="Q42">
            <v>0</v>
          </cell>
        </row>
        <row r="43">
          <cell r="Q43">
            <v>3</v>
          </cell>
        </row>
        <row r="44">
          <cell r="Q44">
            <v>3</v>
          </cell>
        </row>
        <row r="54">
          <cell r="Q54">
            <v>3</v>
          </cell>
        </row>
        <row r="55">
          <cell r="Q55">
            <v>2</v>
          </cell>
        </row>
      </sheetData>
      <sheetData sheetId="7">
        <row r="16">
          <cell r="S16">
            <v>25</v>
          </cell>
        </row>
        <row r="17">
          <cell r="S17">
            <v>4</v>
          </cell>
        </row>
        <row r="18">
          <cell r="S18">
            <v>0</v>
          </cell>
        </row>
        <row r="19">
          <cell r="S19">
            <v>7</v>
          </cell>
        </row>
        <row r="20">
          <cell r="S20">
            <v>4</v>
          </cell>
        </row>
        <row r="29">
          <cell r="S29">
            <v>1</v>
          </cell>
        </row>
        <row r="30">
          <cell r="S30">
            <v>0</v>
          </cell>
        </row>
        <row r="31">
          <cell r="S31">
            <v>0</v>
          </cell>
        </row>
        <row r="42">
          <cell r="S42">
            <v>0</v>
          </cell>
        </row>
        <row r="43">
          <cell r="S43">
            <v>0</v>
          </cell>
        </row>
        <row r="44">
          <cell r="S44">
            <v>1</v>
          </cell>
        </row>
        <row r="45">
          <cell r="S45">
            <v>0</v>
          </cell>
        </row>
        <row r="55">
          <cell r="S55">
            <v>3</v>
          </cell>
        </row>
        <row r="56">
          <cell r="S56">
            <v>2</v>
          </cell>
        </row>
      </sheetData>
      <sheetData sheetId="8">
        <row r="16">
          <cell r="U16">
            <v>25</v>
          </cell>
        </row>
        <row r="17">
          <cell r="U17">
            <v>4</v>
          </cell>
        </row>
        <row r="18">
          <cell r="U18">
            <v>3</v>
          </cell>
        </row>
        <row r="19">
          <cell r="U19">
            <v>10</v>
          </cell>
        </row>
        <row r="20">
          <cell r="U20">
            <v>4</v>
          </cell>
        </row>
        <row r="29">
          <cell r="U29">
            <v>1</v>
          </cell>
        </row>
        <row r="30">
          <cell r="U30">
            <v>1</v>
          </cell>
        </row>
        <row r="31">
          <cell r="U31">
            <v>0</v>
          </cell>
        </row>
        <row r="42">
          <cell r="U42">
            <v>0</v>
          </cell>
        </row>
        <row r="43">
          <cell r="U43">
            <v>0</v>
          </cell>
        </row>
        <row r="44">
          <cell r="U44">
            <v>1</v>
          </cell>
        </row>
        <row r="45">
          <cell r="U45">
            <v>0</v>
          </cell>
        </row>
        <row r="55">
          <cell r="U55">
            <v>3</v>
          </cell>
        </row>
        <row r="56">
          <cell r="U56">
            <v>2</v>
          </cell>
        </row>
      </sheetData>
      <sheetData sheetId="9">
        <row r="16">
          <cell r="W16">
            <v>25</v>
          </cell>
        </row>
        <row r="17">
          <cell r="W17">
            <v>4</v>
          </cell>
        </row>
        <row r="18">
          <cell r="W18">
            <v>2</v>
          </cell>
        </row>
        <row r="19">
          <cell r="W19">
            <v>7</v>
          </cell>
        </row>
        <row r="20">
          <cell r="W20">
            <v>6</v>
          </cell>
        </row>
        <row r="29">
          <cell r="W29">
            <v>2</v>
          </cell>
        </row>
        <row r="30">
          <cell r="W30">
            <v>0</v>
          </cell>
        </row>
        <row r="31">
          <cell r="W31">
            <v>0</v>
          </cell>
        </row>
        <row r="41">
          <cell r="W41">
            <v>1</v>
          </cell>
        </row>
        <row r="42">
          <cell r="W42">
            <v>0</v>
          </cell>
        </row>
        <row r="43">
          <cell r="W43">
            <v>5</v>
          </cell>
        </row>
        <row r="44">
          <cell r="W44">
            <v>0</v>
          </cell>
        </row>
        <row r="54">
          <cell r="W54">
            <v>3</v>
          </cell>
        </row>
        <row r="55">
          <cell r="W55">
            <v>2</v>
          </cell>
        </row>
      </sheetData>
      <sheetData sheetId="10">
        <row r="16">
          <cell r="Y16">
            <v>25</v>
          </cell>
        </row>
        <row r="17">
          <cell r="Y17">
            <v>8</v>
          </cell>
        </row>
        <row r="18">
          <cell r="Y18">
            <v>1</v>
          </cell>
        </row>
        <row r="19">
          <cell r="Y19">
            <v>24</v>
          </cell>
        </row>
        <row r="20">
          <cell r="Y20">
            <v>8</v>
          </cell>
        </row>
        <row r="29">
          <cell r="Y29">
            <v>4</v>
          </cell>
        </row>
        <row r="30">
          <cell r="Y30">
            <v>0</v>
          </cell>
        </row>
        <row r="31">
          <cell r="Y31">
            <v>1</v>
          </cell>
        </row>
        <row r="41">
          <cell r="Y41">
            <v>1</v>
          </cell>
        </row>
        <row r="42">
          <cell r="Y42">
            <v>0</v>
          </cell>
        </row>
        <row r="43">
          <cell r="Y43">
            <v>1</v>
          </cell>
        </row>
        <row r="44">
          <cell r="Y44">
            <v>0</v>
          </cell>
        </row>
        <row r="54">
          <cell r="Y54">
            <v>10</v>
          </cell>
        </row>
        <row r="55">
          <cell r="Y55">
            <v>2</v>
          </cell>
        </row>
      </sheetData>
      <sheetData sheetId="11">
        <row r="54">
          <cell r="AA54">
            <v>15</v>
          </cell>
        </row>
      </sheetData>
      <sheetData sheetId="1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 Anual 2025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 "/>
    </sheetNames>
    <sheetDataSet>
      <sheetData sheetId="0">
        <row r="2">
          <cell r="A2" t="str">
            <v>MUNICIPIO DE SAN JOSE TEACALCO, TLAX.</v>
          </cell>
        </row>
        <row r="5">
          <cell r="A5" t="str">
            <v>PROGRAMA:</v>
          </cell>
          <cell r="C5" t="str">
            <v>15   DESARROLLO INTEGRAL DE LA FAMILIA Y ASISTENCIA SOCIAL</v>
          </cell>
        </row>
        <row r="6">
          <cell r="A6" t="str">
            <v>PROYECTO:</v>
          </cell>
          <cell r="C6" t="str">
            <v>021 DESARROLLO INTEGRAL DE LA FAMILIA</v>
          </cell>
        </row>
        <row r="7">
          <cell r="A7" t="str">
            <v>UNIDAD ADMINISTRATIVA RESPONSABLE:</v>
          </cell>
          <cell r="C7" t="str">
            <v>020 DIF MUNICIPAL</v>
          </cell>
        </row>
        <row r="9">
          <cell r="A9" t="str">
            <v>FIN:</v>
          </cell>
          <cell r="C9" t="str">
            <v>CONTRIBUIR A UNA MEJOR CALIDAD DE VIDA EN LA POBLACION MEDIANTE EL EFICIENTE DESARROLLO INTEGRAL DE LA FAMILIA Y ASISTENCIA SOCIAL EN EL MUNICIPIO</v>
          </cell>
        </row>
        <row r="10">
          <cell r="A10" t="str">
            <v>PROPÓSITO:</v>
          </cell>
          <cell r="C10" t="str">
            <v>EFICIENTAR EL DESARROLLO INTEGRAL DE LA FAMILIA Y ASISTENCIA SOCIAL EN EL MUNICIPIO</v>
          </cell>
        </row>
        <row r="12">
          <cell r="A12" t="str">
            <v>N0.</v>
          </cell>
          <cell r="B12" t="str">
            <v>COMPONENTE - ACTIVIDAD</v>
          </cell>
        </row>
        <row r="14">
          <cell r="E14" t="str">
            <v>U. DE MEDIDA</v>
          </cell>
          <cell r="F14" t="str">
            <v>CANTIDAD</v>
          </cell>
        </row>
        <row r="15">
          <cell r="A15" t="str">
            <v>C 1</v>
          </cell>
          <cell r="B15" t="str">
            <v>INCREMENTAR LA ATENCION A LA INTEGRACION FAMILIAR</v>
          </cell>
        </row>
        <row r="16">
          <cell r="A16" t="str">
            <v>C1A1</v>
          </cell>
          <cell r="B16" t="str">
            <v>REALIZAR TALLERES PARA LA INTEGRACION FAMILIAR</v>
          </cell>
          <cell r="E16" t="str">
            <v>TALLERES</v>
          </cell>
        </row>
        <row r="17">
          <cell r="A17" t="str">
            <v>C1A2</v>
          </cell>
          <cell r="B17" t="str">
            <v>IMPLEMENTAR PLATICAS DE ADICCIONES A JÓVENES</v>
          </cell>
          <cell r="E17" t="str">
            <v>PLATICAS</v>
          </cell>
        </row>
        <row r="18">
          <cell r="A18" t="str">
            <v>C1A3</v>
          </cell>
          <cell r="B18" t="str">
            <v>BRINDAR ORIENTACION PSICOLOGICA</v>
          </cell>
          <cell r="E18" t="str">
            <v>ASESORIAS</v>
          </cell>
        </row>
        <row r="19">
          <cell r="A19" t="str">
            <v>C1A4</v>
          </cell>
          <cell r="B19" t="str">
            <v>FESTEJAR FECHAS ALUSIVAS</v>
          </cell>
          <cell r="E19" t="str">
            <v>EVENTOS</v>
          </cell>
        </row>
        <row r="20">
          <cell r="A20" t="str">
            <v>C1A5</v>
          </cell>
          <cell r="B20" t="str">
            <v>REALIZAR VIAJES  CULTURALES</v>
          </cell>
          <cell r="E20" t="str">
            <v>VIAJES</v>
          </cell>
        </row>
        <row r="21">
          <cell r="A21" t="str">
            <v>C1A6</v>
          </cell>
          <cell r="B21" t="str">
            <v>IMPARTIR ACTIVACION FISICA A LA POBLACION</v>
          </cell>
          <cell r="E21" t="str">
            <v>CLASES</v>
          </cell>
        </row>
        <row r="22">
          <cell r="A22" t="str">
            <v>C1A7</v>
          </cell>
          <cell r="B22" t="str">
            <v>DESPANSA GRATUITA</v>
          </cell>
          <cell r="E22" t="str">
            <v>DESPENSA</v>
          </cell>
        </row>
        <row r="28">
          <cell r="A28" t="str">
            <v xml:space="preserve"> C 2</v>
          </cell>
          <cell r="B28" t="str">
            <v xml:space="preserve">INCREMENTAR LA ATENCIÓN A MUJERES EN SITUACION VULNERABLE </v>
          </cell>
        </row>
        <row r="29">
          <cell r="A29" t="str">
            <v>C2A1</v>
          </cell>
          <cell r="B29" t="str">
            <v>REALIZAR ASESORIA LEGAL A MUJERES</v>
          </cell>
          <cell r="E29" t="str">
            <v>ASESORIAS</v>
          </cell>
        </row>
        <row r="30">
          <cell r="A30" t="str">
            <v>C2A2</v>
          </cell>
          <cell r="B30" t="str">
            <v>RELIZAR PLATICAS DE LOS DERECHOS DE LAS MUJERES</v>
          </cell>
          <cell r="E30" t="str">
            <v>PLATICAS</v>
          </cell>
        </row>
        <row r="31">
          <cell r="A31" t="str">
            <v>C2A3</v>
          </cell>
          <cell r="B31" t="str">
            <v>FESTEJAR EL DIA INTERNACIONAL DE LA MUJER</v>
          </cell>
          <cell r="E31" t="str">
            <v>ASISTENTES</v>
          </cell>
        </row>
        <row r="32">
          <cell r="A32" t="str">
            <v>C2A4</v>
          </cell>
          <cell r="B32" t="str">
            <v>FESTEJAR Y REALIZAR EVENTOS DIVERSOS PARA NIÑOS Y JÓVENES</v>
          </cell>
          <cell r="E32" t="str">
            <v>EVENTO</v>
          </cell>
        </row>
        <row r="41">
          <cell r="A41" t="str">
            <v>C 3</v>
          </cell>
          <cell r="B41" t="str">
            <v>INCREMENTAR EN LA DIFUSION DEL CUIDADO DE LA SALUD Y COBERTURA MEDICA</v>
          </cell>
        </row>
        <row r="42">
          <cell r="A42" t="str">
            <v>C3A1</v>
          </cell>
          <cell r="B42" t="str">
            <v>LLEVAR A CABO CAMPAÑAS EN CORDINACION CON INSTITUCIONES DE SALUD  DE PREVENCIÓN DE ENFERMEDADES EN GENERAL</v>
          </cell>
          <cell r="E42" t="str">
            <v>PLATICAS</v>
          </cell>
        </row>
        <row r="43">
          <cell r="A43" t="str">
            <v>C3A2</v>
          </cell>
          <cell r="B43" t="str">
            <v xml:space="preserve">DAR CONSULTAS A LA POBLACION MEDIANTE LA CASA DE SALUD </v>
          </cell>
          <cell r="E43" t="str">
            <v>CAMPAÑAS</v>
          </cell>
        </row>
        <row r="44">
          <cell r="A44" t="str">
            <v>C3A3</v>
          </cell>
          <cell r="B44" t="str">
            <v>REALIZAR PLATICAS SOBRE HIGIENE BUCAL</v>
          </cell>
          <cell r="E44" t="str">
            <v>APOYOS</v>
          </cell>
        </row>
        <row r="45">
          <cell r="A45" t="str">
            <v>C3A4</v>
          </cell>
          <cell r="B45" t="str">
            <v>REALIZAR CAMPAÑAS DE SALUD VISUAL</v>
          </cell>
          <cell r="E45" t="str">
            <v>PLATICAS</v>
          </cell>
        </row>
        <row r="46">
          <cell r="A46" t="str">
            <v>C3A5</v>
          </cell>
          <cell r="B46" t="str">
            <v xml:space="preserve">OTORGAR TERAPIAS FISICAS Y DE REHABILITACION A LAS PERSONAS QUE LO REQUIERAN </v>
          </cell>
          <cell r="E46" t="str">
            <v>CAMPAÑAS</v>
          </cell>
        </row>
        <row r="47">
          <cell r="A47" t="str">
            <v>C3A6</v>
          </cell>
          <cell r="B47" t="str">
            <v>REALIZAR ORIENTACIÓN ALIMENTARIA</v>
          </cell>
          <cell r="E47" t="str">
            <v>ORIENTACIONES</v>
          </cell>
        </row>
        <row r="48">
          <cell r="A48" t="str">
            <v>C3A7</v>
          </cell>
          <cell r="B48" t="str">
            <v>REALIZAR PLATICAS PARA LA PREVENCIÓN DE EXPLOTACIÓN SEXUAL, EMBARAZOS Y  ENFERMEDADES DE TRANS</v>
          </cell>
          <cell r="E48" t="str">
            <v>PLATICAS</v>
          </cell>
        </row>
        <row r="49">
          <cell r="A49" t="str">
            <v>C3A8</v>
          </cell>
          <cell r="B49" t="str">
            <v>REALIZAR TRASLADOS A CONSULTAS MEDICAS</v>
          </cell>
          <cell r="E49" t="str">
            <v>TRASLADOS</v>
          </cell>
        </row>
        <row r="54">
          <cell r="A54" t="str">
            <v>C 4</v>
          </cell>
          <cell r="B54" t="str">
            <v>AUMENTAR EN LA ATENCION A GRUPOS VULNERABLES</v>
          </cell>
        </row>
        <row r="55">
          <cell r="A55" t="str">
            <v>C4A1</v>
          </cell>
          <cell r="B55" t="str">
            <v>GESTIONAR CURSOS DE CAPACITACIÓN PARA EL AUTOEMPLEO</v>
          </cell>
          <cell r="E55" t="str">
            <v>CURSOS</v>
          </cell>
        </row>
        <row r="56">
          <cell r="A56" t="str">
            <v>C4A2</v>
          </cell>
          <cell r="B56" t="str">
            <v>GESTIONAR DESPENSAS PARA ADULTOS MAYORES, MADRES LACTANDO, DISCAPACITADOS Y NIÑOS</v>
          </cell>
          <cell r="E56" t="str">
            <v>DESPENSAS</v>
          </cell>
        </row>
        <row r="57">
          <cell r="A57" t="str">
            <v>C4A3</v>
          </cell>
          <cell r="B57" t="str">
            <v>GESTIONAR  PARA  LAS PERSONAS DISCAPACITADAS APARATOS FUNCIONALES</v>
          </cell>
          <cell r="E57" t="str">
            <v>CURSOS</v>
          </cell>
        </row>
        <row r="58">
          <cell r="A58" t="str">
            <v>C4A4</v>
          </cell>
          <cell r="B58" t="str">
            <v>GESTIONAR  LA AFILIACIÓN DE ADULTOS MAYORES</v>
          </cell>
          <cell r="E58" t="str">
            <v>DESPENSAS</v>
          </cell>
        </row>
        <row r="59">
          <cell r="A59" t="str">
            <v>C4A5</v>
          </cell>
          <cell r="B59" t="str">
            <v>SUPERVISAR  LOS DESAYUNADORES ESCOLARES</v>
          </cell>
          <cell r="E59" t="str">
            <v>SUPERVISION</v>
          </cell>
        </row>
        <row r="60">
          <cell r="A60" t="str">
            <v>C4A6</v>
          </cell>
          <cell r="B60" t="str">
            <v>OTORGAR APOYOS ECONOMICOS  A PERSONAS DE ESCASOS RECURSOS</v>
          </cell>
          <cell r="E60" t="str">
            <v>APOYOS</v>
          </cell>
        </row>
        <row r="61">
          <cell r="A61" t="str">
            <v>C4A7</v>
          </cell>
          <cell r="B61" t="str">
            <v>SUPERVISAR LOS DESAYUNADORES ESCOLARES</v>
          </cell>
          <cell r="E61" t="str">
            <v>SUPERVICIONES</v>
          </cell>
        </row>
        <row r="62">
          <cell r="A62" t="str">
            <v>C4A8</v>
          </cell>
          <cell r="B62" t="str">
            <v>OTORGAR APOYOS ECONOMICOS A PERSONAS DE ESCASOS RECURSO</v>
          </cell>
          <cell r="E62" t="str">
            <v>APOYOS</v>
          </cell>
        </row>
        <row r="70">
          <cell r="A70" t="str">
            <v>Elaboró</v>
          </cell>
          <cell r="D70" t="str">
            <v>Reviso</v>
          </cell>
          <cell r="G70" t="str">
            <v>Aprobó</v>
          </cell>
        </row>
        <row r="73">
          <cell r="A73" t="str">
            <v>C. ARACELI MONTIEL GOMEZ</v>
          </cell>
          <cell r="D73" t="str">
            <v>C. VIRIDIANA CORONA NERIA</v>
          </cell>
          <cell r="G73" t="str">
            <v>C. GRISELDA AGUILAR MACIAS</v>
          </cell>
        </row>
        <row r="74">
          <cell r="A74" t="str">
            <v>DIRECTORA DIF MUNICIPAL</v>
          </cell>
          <cell r="D74" t="str">
            <v>SECRETARIA DEL H. AYUNTAMIENTO</v>
          </cell>
          <cell r="G74" t="str">
            <v>PRESIDENTA MUNICIPAL</v>
          </cell>
        </row>
      </sheetData>
      <sheetData sheetId="1">
        <row r="3">
          <cell r="A3" t="str">
            <v>PROGRAMA OPERATIVO ANUAL (POA) 2025</v>
          </cell>
        </row>
        <row r="16">
          <cell r="F16">
            <v>0</v>
          </cell>
          <cell r="G16">
            <v>0</v>
          </cell>
          <cell r="H16">
            <v>0</v>
          </cell>
          <cell r="J16">
            <v>1</v>
          </cell>
          <cell r="L16">
            <v>1</v>
          </cell>
          <cell r="N16">
            <v>1</v>
          </cell>
          <cell r="P16">
            <v>0</v>
          </cell>
          <cell r="R16">
            <v>0</v>
          </cell>
          <cell r="T16">
            <v>1</v>
          </cell>
          <cell r="V16">
            <v>0</v>
          </cell>
          <cell r="X16">
            <v>0</v>
          </cell>
          <cell r="Z16">
            <v>1</v>
          </cell>
        </row>
        <row r="17">
          <cell r="F17">
            <v>0</v>
          </cell>
          <cell r="G17">
            <v>0</v>
          </cell>
          <cell r="H17">
            <v>1</v>
          </cell>
          <cell r="J17">
            <v>0</v>
          </cell>
          <cell r="L17">
            <v>1</v>
          </cell>
          <cell r="N17">
            <v>1</v>
          </cell>
          <cell r="P17">
            <v>1</v>
          </cell>
          <cell r="R17">
            <v>1</v>
          </cell>
          <cell r="T17">
            <v>1</v>
          </cell>
          <cell r="V17">
            <v>1</v>
          </cell>
          <cell r="X17">
            <v>2</v>
          </cell>
          <cell r="Z17">
            <v>1</v>
          </cell>
        </row>
        <row r="18">
          <cell r="F18">
            <v>150</v>
          </cell>
          <cell r="G18">
            <v>120</v>
          </cell>
          <cell r="H18">
            <v>150</v>
          </cell>
          <cell r="J18">
            <v>150</v>
          </cell>
          <cell r="L18">
            <v>150</v>
          </cell>
          <cell r="N18">
            <v>150</v>
          </cell>
          <cell r="P18">
            <v>150</v>
          </cell>
          <cell r="R18">
            <v>150</v>
          </cell>
          <cell r="T18">
            <v>150</v>
          </cell>
          <cell r="V18">
            <v>150</v>
          </cell>
          <cell r="X18">
            <v>150</v>
          </cell>
          <cell r="Z18">
            <v>150</v>
          </cell>
        </row>
        <row r="19">
          <cell r="F19">
            <v>1</v>
          </cell>
          <cell r="G19">
            <v>1</v>
          </cell>
          <cell r="H19">
            <v>0</v>
          </cell>
          <cell r="J19">
            <v>1</v>
          </cell>
          <cell r="L19">
            <v>1</v>
          </cell>
          <cell r="N19">
            <v>1</v>
          </cell>
          <cell r="P19">
            <v>0</v>
          </cell>
          <cell r="R19">
            <v>0</v>
          </cell>
          <cell r="T19">
            <v>1</v>
          </cell>
          <cell r="V19">
            <v>0</v>
          </cell>
          <cell r="X19">
            <v>1</v>
          </cell>
          <cell r="Z19">
            <v>1</v>
          </cell>
        </row>
        <row r="20">
          <cell r="F20">
            <v>0</v>
          </cell>
          <cell r="G20">
            <v>0</v>
          </cell>
          <cell r="H20">
            <v>0</v>
          </cell>
          <cell r="J20">
            <v>0</v>
          </cell>
          <cell r="L20">
            <v>0</v>
          </cell>
          <cell r="N20">
            <v>1</v>
          </cell>
          <cell r="P20">
            <v>0</v>
          </cell>
          <cell r="R20">
            <v>1</v>
          </cell>
          <cell r="T20">
            <v>0</v>
          </cell>
          <cell r="V20">
            <v>0</v>
          </cell>
          <cell r="X20">
            <v>0</v>
          </cell>
          <cell r="Z20">
            <v>1</v>
          </cell>
        </row>
        <row r="21">
          <cell r="F21">
            <v>12</v>
          </cell>
          <cell r="G21">
            <v>12</v>
          </cell>
          <cell r="H21">
            <v>12</v>
          </cell>
          <cell r="J21">
            <v>12</v>
          </cell>
          <cell r="L21">
            <v>12</v>
          </cell>
          <cell r="N21">
            <v>12</v>
          </cell>
          <cell r="P21">
            <v>12</v>
          </cell>
          <cell r="R21">
            <v>12</v>
          </cell>
          <cell r="T21">
            <v>12</v>
          </cell>
          <cell r="V21">
            <v>12</v>
          </cell>
          <cell r="X21">
            <v>12</v>
          </cell>
          <cell r="Z21">
            <v>12</v>
          </cell>
        </row>
        <row r="29">
          <cell r="F29">
            <v>1</v>
          </cell>
          <cell r="G29">
            <v>3</v>
          </cell>
          <cell r="H29">
            <v>0</v>
          </cell>
          <cell r="J29">
            <v>1</v>
          </cell>
          <cell r="L29">
            <v>1</v>
          </cell>
          <cell r="N29">
            <v>0</v>
          </cell>
          <cell r="P29">
            <v>0</v>
          </cell>
          <cell r="R29">
            <v>1</v>
          </cell>
          <cell r="T29">
            <v>0</v>
          </cell>
          <cell r="V29">
            <v>0</v>
          </cell>
          <cell r="X29">
            <v>0</v>
          </cell>
          <cell r="Z29">
            <v>1</v>
          </cell>
        </row>
        <row r="30">
          <cell r="F30">
            <v>0</v>
          </cell>
          <cell r="G30">
            <v>2</v>
          </cell>
          <cell r="H30">
            <v>1</v>
          </cell>
          <cell r="J30">
            <v>0</v>
          </cell>
          <cell r="L30">
            <v>1</v>
          </cell>
          <cell r="N30">
            <v>0</v>
          </cell>
          <cell r="P30">
            <v>1</v>
          </cell>
          <cell r="R30">
            <v>0</v>
          </cell>
          <cell r="T30">
            <v>1</v>
          </cell>
          <cell r="V30">
            <v>0</v>
          </cell>
          <cell r="X30">
            <v>0</v>
          </cell>
          <cell r="Z30">
            <v>1</v>
          </cell>
        </row>
        <row r="31">
          <cell r="F31">
            <v>0</v>
          </cell>
          <cell r="G31">
            <v>0</v>
          </cell>
          <cell r="H31">
            <v>0</v>
          </cell>
          <cell r="J31">
            <v>1</v>
          </cell>
          <cell r="L31">
            <v>0</v>
          </cell>
          <cell r="N31">
            <v>0</v>
          </cell>
          <cell r="P31">
            <v>0</v>
          </cell>
          <cell r="R31">
            <v>0</v>
          </cell>
          <cell r="T31">
            <v>0</v>
          </cell>
          <cell r="V31">
            <v>0</v>
          </cell>
          <cell r="X31">
            <v>0</v>
          </cell>
          <cell r="Z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J32">
            <v>0</v>
          </cell>
          <cell r="L32">
            <v>1</v>
          </cell>
          <cell r="N32">
            <v>1</v>
          </cell>
          <cell r="P32">
            <v>2</v>
          </cell>
          <cell r="R32">
            <v>1</v>
          </cell>
          <cell r="T32">
            <v>0</v>
          </cell>
          <cell r="V32">
            <v>1</v>
          </cell>
          <cell r="X32">
            <v>0</v>
          </cell>
          <cell r="Z32">
            <v>1</v>
          </cell>
          <cell r="AB32">
            <v>0</v>
          </cell>
        </row>
        <row r="42">
          <cell r="F42">
            <v>3</v>
          </cell>
          <cell r="G42">
            <v>1</v>
          </cell>
          <cell r="H42">
            <v>0</v>
          </cell>
          <cell r="J42">
            <v>5</v>
          </cell>
          <cell r="L42">
            <v>2</v>
          </cell>
          <cell r="N42">
            <v>6</v>
          </cell>
          <cell r="P42">
            <v>6</v>
          </cell>
          <cell r="R42">
            <v>6</v>
          </cell>
          <cell r="T42">
            <v>6</v>
          </cell>
          <cell r="V42">
            <v>6</v>
          </cell>
          <cell r="X42">
            <v>6</v>
          </cell>
          <cell r="Z42">
            <v>7</v>
          </cell>
        </row>
        <row r="43">
          <cell r="F43">
            <v>300</v>
          </cell>
          <cell r="G43">
            <v>300</v>
          </cell>
          <cell r="H43">
            <v>300</v>
          </cell>
          <cell r="J43">
            <v>300</v>
          </cell>
          <cell r="L43">
            <v>300</v>
          </cell>
          <cell r="N43">
            <v>300</v>
          </cell>
          <cell r="P43">
            <v>300</v>
          </cell>
          <cell r="R43">
            <v>300</v>
          </cell>
          <cell r="T43">
            <v>300</v>
          </cell>
          <cell r="V43">
            <v>300</v>
          </cell>
          <cell r="X43">
            <v>300</v>
          </cell>
          <cell r="Z43">
            <v>300</v>
          </cell>
        </row>
        <row r="44">
          <cell r="F44">
            <v>1</v>
          </cell>
          <cell r="G44">
            <v>0</v>
          </cell>
          <cell r="H44">
            <v>0</v>
          </cell>
          <cell r="J44">
            <v>1</v>
          </cell>
          <cell r="L44">
            <v>0</v>
          </cell>
          <cell r="N44">
            <v>0</v>
          </cell>
          <cell r="P44">
            <v>1</v>
          </cell>
          <cell r="R44">
            <v>0</v>
          </cell>
          <cell r="T44">
            <v>1</v>
          </cell>
          <cell r="V44">
            <v>0</v>
          </cell>
          <cell r="X44">
            <v>0</v>
          </cell>
          <cell r="Z44">
            <v>1</v>
          </cell>
        </row>
        <row r="45">
          <cell r="F45">
            <v>0</v>
          </cell>
          <cell r="G45">
            <v>0</v>
          </cell>
          <cell r="H45">
            <v>1</v>
          </cell>
          <cell r="J45">
            <v>1</v>
          </cell>
          <cell r="L45">
            <v>2</v>
          </cell>
          <cell r="N45">
            <v>2</v>
          </cell>
          <cell r="P45">
            <v>2</v>
          </cell>
          <cell r="R45">
            <v>2</v>
          </cell>
          <cell r="T45">
            <v>2</v>
          </cell>
          <cell r="V45">
            <v>2</v>
          </cell>
          <cell r="X45">
            <v>2</v>
          </cell>
          <cell r="Z45">
            <v>2</v>
          </cell>
        </row>
        <row r="46">
          <cell r="F46">
            <v>3</v>
          </cell>
          <cell r="G46">
            <v>3</v>
          </cell>
          <cell r="H46">
            <v>3</v>
          </cell>
          <cell r="J46">
            <v>3</v>
          </cell>
          <cell r="L46">
            <v>3</v>
          </cell>
          <cell r="N46">
            <v>3</v>
          </cell>
          <cell r="P46">
            <v>3</v>
          </cell>
          <cell r="R46">
            <v>3</v>
          </cell>
          <cell r="T46">
            <v>3</v>
          </cell>
          <cell r="V46">
            <v>3</v>
          </cell>
          <cell r="X46">
            <v>3</v>
          </cell>
          <cell r="Z46">
            <v>3</v>
          </cell>
        </row>
        <row r="47">
          <cell r="F47">
            <v>1</v>
          </cell>
          <cell r="G47">
            <v>1</v>
          </cell>
          <cell r="H47">
            <v>1</v>
          </cell>
          <cell r="J47">
            <v>3</v>
          </cell>
          <cell r="L47">
            <v>3</v>
          </cell>
          <cell r="N47">
            <v>3</v>
          </cell>
          <cell r="P47">
            <v>3</v>
          </cell>
          <cell r="R47">
            <v>2</v>
          </cell>
          <cell r="T47">
            <v>3</v>
          </cell>
          <cell r="V47">
            <v>3</v>
          </cell>
          <cell r="X47">
            <v>3</v>
          </cell>
          <cell r="Z47">
            <v>3</v>
          </cell>
        </row>
        <row r="48">
          <cell r="F48">
            <v>1</v>
          </cell>
          <cell r="G48">
            <v>0</v>
          </cell>
          <cell r="H48">
            <v>1</v>
          </cell>
          <cell r="J48">
            <v>3</v>
          </cell>
          <cell r="L48">
            <v>3</v>
          </cell>
          <cell r="N48">
            <v>3</v>
          </cell>
          <cell r="P48">
            <v>3</v>
          </cell>
          <cell r="R48">
            <v>2</v>
          </cell>
          <cell r="T48">
            <v>3</v>
          </cell>
          <cell r="V48">
            <v>3</v>
          </cell>
          <cell r="X48">
            <v>3</v>
          </cell>
          <cell r="Z48">
            <v>3</v>
          </cell>
        </row>
        <row r="49">
          <cell r="F49">
            <v>1</v>
          </cell>
          <cell r="G49">
            <v>3</v>
          </cell>
          <cell r="H49">
            <v>1</v>
          </cell>
          <cell r="J49">
            <v>3</v>
          </cell>
          <cell r="L49">
            <v>3</v>
          </cell>
          <cell r="N49">
            <v>3</v>
          </cell>
          <cell r="P49">
            <v>3</v>
          </cell>
          <cell r="R49">
            <v>2</v>
          </cell>
          <cell r="T49">
            <v>3</v>
          </cell>
          <cell r="V49">
            <v>3</v>
          </cell>
          <cell r="X49">
            <v>3</v>
          </cell>
          <cell r="Z49">
            <v>3</v>
          </cell>
          <cell r="AB49">
            <v>2</v>
          </cell>
        </row>
        <row r="55">
          <cell r="F55">
            <v>2</v>
          </cell>
          <cell r="G55">
            <v>0</v>
          </cell>
          <cell r="H55">
            <v>0</v>
          </cell>
          <cell r="J55">
            <v>0</v>
          </cell>
          <cell r="L55">
            <v>0</v>
          </cell>
          <cell r="N55">
            <v>2</v>
          </cell>
          <cell r="P55">
            <v>0</v>
          </cell>
          <cell r="R55">
            <v>0</v>
          </cell>
          <cell r="T55">
            <v>2</v>
          </cell>
          <cell r="V55">
            <v>0</v>
          </cell>
          <cell r="X55">
            <v>2</v>
          </cell>
          <cell r="Z55">
            <v>2</v>
          </cell>
        </row>
        <row r="56">
          <cell r="F56">
            <v>160</v>
          </cell>
          <cell r="G56">
            <v>159</v>
          </cell>
          <cell r="H56">
            <v>160</v>
          </cell>
          <cell r="J56">
            <v>170</v>
          </cell>
          <cell r="L56">
            <v>190</v>
          </cell>
          <cell r="N56">
            <v>180</v>
          </cell>
          <cell r="P56">
            <v>170</v>
          </cell>
          <cell r="R56">
            <v>170</v>
          </cell>
          <cell r="T56">
            <v>160</v>
          </cell>
          <cell r="V56">
            <v>160</v>
          </cell>
          <cell r="X56">
            <v>160</v>
          </cell>
          <cell r="Z56">
            <v>160</v>
          </cell>
        </row>
        <row r="57">
          <cell r="F57">
            <v>0</v>
          </cell>
          <cell r="G57">
            <v>0</v>
          </cell>
          <cell r="H57">
            <v>0</v>
          </cell>
          <cell r="J57">
            <v>0</v>
          </cell>
          <cell r="L57">
            <v>1</v>
          </cell>
          <cell r="N57">
            <v>0</v>
          </cell>
          <cell r="P57">
            <v>1</v>
          </cell>
          <cell r="R57">
            <v>0</v>
          </cell>
          <cell r="T57">
            <v>1</v>
          </cell>
          <cell r="V57">
            <v>0</v>
          </cell>
          <cell r="X57">
            <v>0</v>
          </cell>
          <cell r="Z57">
            <v>1</v>
          </cell>
        </row>
        <row r="58">
          <cell r="F58">
            <v>182</v>
          </cell>
          <cell r="G58">
            <v>78</v>
          </cell>
          <cell r="H58">
            <v>182</v>
          </cell>
          <cell r="J58">
            <v>182</v>
          </cell>
          <cell r="L58">
            <v>182</v>
          </cell>
          <cell r="N58">
            <v>182</v>
          </cell>
          <cell r="P58">
            <v>182</v>
          </cell>
          <cell r="R58">
            <v>182</v>
          </cell>
          <cell r="T58">
            <v>182</v>
          </cell>
          <cell r="V58">
            <v>182</v>
          </cell>
          <cell r="X58">
            <v>182</v>
          </cell>
          <cell r="Z58">
            <v>182</v>
          </cell>
        </row>
        <row r="59">
          <cell r="F59">
            <v>0</v>
          </cell>
          <cell r="G59">
            <v>4</v>
          </cell>
          <cell r="H59">
            <v>0</v>
          </cell>
          <cell r="J59">
            <v>10</v>
          </cell>
          <cell r="L59">
            <v>10</v>
          </cell>
          <cell r="N59">
            <v>2</v>
          </cell>
          <cell r="P59">
            <v>2</v>
          </cell>
          <cell r="R59">
            <v>2</v>
          </cell>
          <cell r="T59">
            <v>1</v>
          </cell>
          <cell r="V59">
            <v>0</v>
          </cell>
          <cell r="X59">
            <v>0</v>
          </cell>
          <cell r="Z59">
            <v>2</v>
          </cell>
        </row>
        <row r="60">
          <cell r="F60">
            <v>0</v>
          </cell>
          <cell r="G60">
            <v>0</v>
          </cell>
          <cell r="H60">
            <v>0</v>
          </cell>
          <cell r="J60">
            <v>5</v>
          </cell>
          <cell r="L60">
            <v>8</v>
          </cell>
          <cell r="N60">
            <v>5</v>
          </cell>
          <cell r="P60">
            <v>5</v>
          </cell>
          <cell r="R60">
            <v>2</v>
          </cell>
          <cell r="T60">
            <v>5</v>
          </cell>
          <cell r="V60">
            <v>5</v>
          </cell>
          <cell r="X60">
            <v>5</v>
          </cell>
          <cell r="Z60">
            <v>5</v>
          </cell>
        </row>
        <row r="61">
          <cell r="F61">
            <v>4</v>
          </cell>
          <cell r="H61">
            <v>4</v>
          </cell>
          <cell r="J61">
            <v>4</v>
          </cell>
          <cell r="L61">
            <v>4</v>
          </cell>
          <cell r="N61">
            <v>4</v>
          </cell>
          <cell r="P61">
            <v>4</v>
          </cell>
          <cell r="R61">
            <v>0</v>
          </cell>
          <cell r="T61">
            <v>4</v>
          </cell>
          <cell r="V61">
            <v>4</v>
          </cell>
          <cell r="X61">
            <v>4</v>
          </cell>
          <cell r="Z61">
            <v>4</v>
          </cell>
        </row>
        <row r="62">
          <cell r="F62">
            <v>0</v>
          </cell>
          <cell r="H62">
            <v>0</v>
          </cell>
          <cell r="J62">
            <v>1</v>
          </cell>
          <cell r="L62">
            <v>1</v>
          </cell>
          <cell r="N62">
            <v>1</v>
          </cell>
          <cell r="P62">
            <v>1</v>
          </cell>
          <cell r="R62">
            <v>1</v>
          </cell>
          <cell r="T62">
            <v>1</v>
          </cell>
          <cell r="V62">
            <v>1</v>
          </cell>
          <cell r="X62">
            <v>1</v>
          </cell>
          <cell r="Z62">
            <v>1</v>
          </cell>
        </row>
      </sheetData>
      <sheetData sheetId="2">
        <row r="16">
          <cell r="I16">
            <v>0</v>
          </cell>
        </row>
        <row r="17">
          <cell r="I17">
            <v>0</v>
          </cell>
        </row>
        <row r="18">
          <cell r="I18">
            <v>120</v>
          </cell>
        </row>
        <row r="19">
          <cell r="I19">
            <v>1</v>
          </cell>
        </row>
        <row r="20">
          <cell r="I20">
            <v>0</v>
          </cell>
        </row>
        <row r="21">
          <cell r="I21">
            <v>12</v>
          </cell>
        </row>
        <row r="29">
          <cell r="I29">
            <v>4</v>
          </cell>
        </row>
        <row r="30">
          <cell r="I30">
            <v>1</v>
          </cell>
        </row>
        <row r="31">
          <cell r="I31">
            <v>0</v>
          </cell>
        </row>
        <row r="32">
          <cell r="I32">
            <v>0</v>
          </cell>
        </row>
        <row r="42">
          <cell r="I42">
            <v>0</v>
          </cell>
        </row>
        <row r="43">
          <cell r="I43">
            <v>300</v>
          </cell>
        </row>
        <row r="44">
          <cell r="I44">
            <v>0</v>
          </cell>
        </row>
        <row r="45">
          <cell r="I45">
            <v>1</v>
          </cell>
        </row>
        <row r="46">
          <cell r="I46">
            <v>3</v>
          </cell>
        </row>
        <row r="47">
          <cell r="I47">
            <v>1</v>
          </cell>
        </row>
        <row r="48">
          <cell r="I48">
            <v>0</v>
          </cell>
        </row>
        <row r="49">
          <cell r="I49">
            <v>3</v>
          </cell>
        </row>
        <row r="55">
          <cell r="I55">
            <v>0</v>
          </cell>
        </row>
        <row r="56">
          <cell r="I56">
            <v>159</v>
          </cell>
        </row>
        <row r="57">
          <cell r="I57">
            <v>4</v>
          </cell>
        </row>
        <row r="58">
          <cell r="I58">
            <v>78</v>
          </cell>
        </row>
        <row r="59">
          <cell r="I59">
            <v>4</v>
          </cell>
        </row>
        <row r="60">
          <cell r="I60">
            <v>0</v>
          </cell>
        </row>
        <row r="61">
          <cell r="I61">
            <v>4</v>
          </cell>
        </row>
        <row r="62">
          <cell r="I62">
            <v>0</v>
          </cell>
        </row>
      </sheetData>
      <sheetData sheetId="3">
        <row r="16">
          <cell r="K16">
            <v>0</v>
          </cell>
        </row>
        <row r="17">
          <cell r="K17">
            <v>0</v>
          </cell>
        </row>
        <row r="18">
          <cell r="K18">
            <v>120</v>
          </cell>
        </row>
        <row r="19">
          <cell r="K19">
            <v>1</v>
          </cell>
        </row>
        <row r="20">
          <cell r="K20">
            <v>0</v>
          </cell>
        </row>
        <row r="21">
          <cell r="K21">
            <v>12</v>
          </cell>
        </row>
        <row r="29">
          <cell r="K29">
            <v>2</v>
          </cell>
        </row>
        <row r="30">
          <cell r="K30">
            <v>3</v>
          </cell>
        </row>
        <row r="31">
          <cell r="K31">
            <v>1</v>
          </cell>
        </row>
        <row r="32">
          <cell r="K32">
            <v>0</v>
          </cell>
        </row>
        <row r="42">
          <cell r="K42">
            <v>1</v>
          </cell>
        </row>
        <row r="43">
          <cell r="K43">
            <v>300</v>
          </cell>
        </row>
        <row r="44">
          <cell r="K44">
            <v>0</v>
          </cell>
        </row>
        <row r="45">
          <cell r="K45">
            <v>1</v>
          </cell>
        </row>
        <row r="46">
          <cell r="K46">
            <v>3</v>
          </cell>
        </row>
        <row r="47">
          <cell r="K47">
            <v>1</v>
          </cell>
        </row>
        <row r="48">
          <cell r="K48">
            <v>0</v>
          </cell>
        </row>
        <row r="49">
          <cell r="K49">
            <v>3</v>
          </cell>
        </row>
        <row r="55">
          <cell r="K55">
            <v>0</v>
          </cell>
        </row>
        <row r="56">
          <cell r="K56">
            <v>159</v>
          </cell>
        </row>
        <row r="57">
          <cell r="K57">
            <v>4</v>
          </cell>
        </row>
        <row r="58">
          <cell r="K58">
            <v>78</v>
          </cell>
        </row>
        <row r="59">
          <cell r="K59">
            <v>4</v>
          </cell>
        </row>
        <row r="60">
          <cell r="K60">
            <v>0</v>
          </cell>
        </row>
        <row r="61">
          <cell r="K61">
            <v>4</v>
          </cell>
        </row>
        <row r="62">
          <cell r="K62">
            <v>1</v>
          </cell>
        </row>
      </sheetData>
      <sheetData sheetId="4">
        <row r="16">
          <cell r="M16">
            <v>0</v>
          </cell>
        </row>
        <row r="17">
          <cell r="M17">
            <v>0</v>
          </cell>
        </row>
        <row r="18">
          <cell r="M18">
            <v>120</v>
          </cell>
        </row>
        <row r="19">
          <cell r="M19">
            <v>1</v>
          </cell>
        </row>
        <row r="20">
          <cell r="M20">
            <v>1</v>
          </cell>
        </row>
        <row r="21">
          <cell r="M21">
            <v>12</v>
          </cell>
        </row>
        <row r="29">
          <cell r="M29">
            <v>2</v>
          </cell>
        </row>
        <row r="30">
          <cell r="M30">
            <v>0</v>
          </cell>
        </row>
        <row r="31">
          <cell r="M31">
            <v>0</v>
          </cell>
        </row>
        <row r="32">
          <cell r="M32">
            <v>1</v>
          </cell>
        </row>
        <row r="42">
          <cell r="M42">
            <v>0</v>
          </cell>
        </row>
        <row r="43">
          <cell r="M43">
            <v>300</v>
          </cell>
        </row>
        <row r="44">
          <cell r="M44">
            <v>0</v>
          </cell>
        </row>
        <row r="45">
          <cell r="M45">
            <v>0</v>
          </cell>
        </row>
        <row r="46">
          <cell r="M46">
            <v>3</v>
          </cell>
        </row>
        <row r="47">
          <cell r="M47">
            <v>1</v>
          </cell>
        </row>
        <row r="48">
          <cell r="M48">
            <v>0</v>
          </cell>
        </row>
        <row r="49">
          <cell r="M49">
            <v>0</v>
          </cell>
        </row>
        <row r="55">
          <cell r="M55">
            <v>0</v>
          </cell>
        </row>
        <row r="56">
          <cell r="M56">
            <v>200</v>
          </cell>
        </row>
        <row r="57">
          <cell r="M57">
            <v>0</v>
          </cell>
        </row>
        <row r="58">
          <cell r="M58">
            <v>0</v>
          </cell>
        </row>
        <row r="59">
          <cell r="M59">
            <v>4</v>
          </cell>
        </row>
        <row r="60">
          <cell r="M60">
            <v>0</v>
          </cell>
        </row>
        <row r="61">
          <cell r="M61">
            <v>4</v>
          </cell>
        </row>
        <row r="62">
          <cell r="M62">
            <v>1</v>
          </cell>
        </row>
      </sheetData>
      <sheetData sheetId="5">
        <row r="16">
          <cell r="O16">
            <v>0</v>
          </cell>
        </row>
        <row r="17">
          <cell r="O17">
            <v>0</v>
          </cell>
        </row>
        <row r="18">
          <cell r="O18">
            <v>120</v>
          </cell>
        </row>
        <row r="19">
          <cell r="O19">
            <v>1</v>
          </cell>
        </row>
        <row r="20">
          <cell r="O20">
            <v>1</v>
          </cell>
        </row>
        <row r="21">
          <cell r="O21">
            <v>12</v>
          </cell>
        </row>
        <row r="29">
          <cell r="O29">
            <v>2</v>
          </cell>
        </row>
        <row r="30">
          <cell r="O30">
            <v>1</v>
          </cell>
        </row>
        <row r="31">
          <cell r="O31">
            <v>0</v>
          </cell>
        </row>
        <row r="32">
          <cell r="O32">
            <v>0</v>
          </cell>
        </row>
        <row r="42">
          <cell r="O42">
            <v>0</v>
          </cell>
        </row>
        <row r="43">
          <cell r="O43">
            <v>300</v>
          </cell>
        </row>
        <row r="44">
          <cell r="O44">
            <v>0</v>
          </cell>
        </row>
        <row r="45">
          <cell r="O45">
            <v>2</v>
          </cell>
        </row>
        <row r="46">
          <cell r="O46">
            <v>3</v>
          </cell>
        </row>
        <row r="47">
          <cell r="O47">
            <v>1</v>
          </cell>
        </row>
        <row r="48">
          <cell r="O48">
            <v>1</v>
          </cell>
        </row>
        <row r="49">
          <cell r="O49">
            <v>0</v>
          </cell>
        </row>
        <row r="55">
          <cell r="O55">
            <v>0</v>
          </cell>
        </row>
        <row r="56">
          <cell r="O56">
            <v>200</v>
          </cell>
        </row>
        <row r="57">
          <cell r="O57">
            <v>13</v>
          </cell>
        </row>
        <row r="58">
          <cell r="O58">
            <v>0</v>
          </cell>
        </row>
        <row r="59">
          <cell r="O59">
            <v>4</v>
          </cell>
        </row>
        <row r="60">
          <cell r="O60">
            <v>0</v>
          </cell>
        </row>
        <row r="61">
          <cell r="O61">
            <v>4</v>
          </cell>
        </row>
        <row r="62">
          <cell r="O62">
            <v>1</v>
          </cell>
        </row>
      </sheetData>
      <sheetData sheetId="6">
        <row r="16">
          <cell r="Q16">
            <v>0</v>
          </cell>
        </row>
        <row r="17">
          <cell r="Q17">
            <v>0</v>
          </cell>
        </row>
        <row r="18">
          <cell r="Q18">
            <v>0</v>
          </cell>
        </row>
        <row r="19">
          <cell r="Q19">
            <v>0</v>
          </cell>
        </row>
        <row r="20">
          <cell r="Q20">
            <v>0</v>
          </cell>
        </row>
        <row r="21">
          <cell r="Q21">
            <v>12</v>
          </cell>
        </row>
        <row r="29">
          <cell r="Q29">
            <v>2</v>
          </cell>
        </row>
        <row r="30">
          <cell r="Q30">
            <v>0</v>
          </cell>
        </row>
        <row r="31">
          <cell r="Q31">
            <v>0</v>
          </cell>
        </row>
        <row r="32">
          <cell r="Q32">
            <v>0</v>
          </cell>
        </row>
        <row r="42">
          <cell r="Q42">
            <v>0</v>
          </cell>
        </row>
        <row r="43">
          <cell r="Q43">
            <v>300</v>
          </cell>
        </row>
        <row r="44">
          <cell r="Q44">
            <v>0</v>
          </cell>
        </row>
        <row r="45">
          <cell r="Q45">
            <v>2</v>
          </cell>
        </row>
        <row r="46">
          <cell r="Q46">
            <v>3</v>
          </cell>
        </row>
        <row r="47">
          <cell r="Q47">
            <v>1</v>
          </cell>
        </row>
        <row r="48">
          <cell r="Q48">
            <v>0</v>
          </cell>
        </row>
        <row r="49">
          <cell r="Q49">
            <v>0</v>
          </cell>
        </row>
        <row r="55">
          <cell r="Q55">
            <v>1</v>
          </cell>
        </row>
        <row r="56">
          <cell r="Q56">
            <v>200</v>
          </cell>
        </row>
        <row r="57">
          <cell r="Q57">
            <v>0</v>
          </cell>
        </row>
        <row r="58">
          <cell r="Q58">
            <v>0</v>
          </cell>
        </row>
        <row r="59">
          <cell r="Q59">
            <v>4</v>
          </cell>
        </row>
        <row r="60">
          <cell r="Q60">
            <v>0</v>
          </cell>
        </row>
        <row r="61">
          <cell r="Q61">
            <v>4</v>
          </cell>
        </row>
        <row r="62">
          <cell r="Q62">
            <v>1</v>
          </cell>
        </row>
      </sheetData>
      <sheetData sheetId="7">
        <row r="16">
          <cell r="S16">
            <v>1</v>
          </cell>
        </row>
        <row r="17">
          <cell r="S17">
            <v>0</v>
          </cell>
        </row>
        <row r="18">
          <cell r="S18">
            <v>150</v>
          </cell>
        </row>
        <row r="19">
          <cell r="S19">
            <v>0</v>
          </cell>
        </row>
        <row r="20">
          <cell r="S20">
            <v>0</v>
          </cell>
        </row>
        <row r="21">
          <cell r="S21">
            <v>4</v>
          </cell>
        </row>
        <row r="29">
          <cell r="S29">
            <v>3</v>
          </cell>
        </row>
        <row r="30">
          <cell r="S30">
            <v>1</v>
          </cell>
        </row>
        <row r="31">
          <cell r="S31">
            <v>0</v>
          </cell>
        </row>
        <row r="32">
          <cell r="S32">
            <v>0</v>
          </cell>
        </row>
        <row r="42">
          <cell r="S42">
            <v>1</v>
          </cell>
        </row>
        <row r="43">
          <cell r="S43">
            <v>300</v>
          </cell>
        </row>
        <row r="44">
          <cell r="S44">
            <v>0</v>
          </cell>
        </row>
        <row r="45">
          <cell r="S45">
            <v>0</v>
          </cell>
        </row>
        <row r="46">
          <cell r="S46">
            <v>4</v>
          </cell>
        </row>
        <row r="47">
          <cell r="S47">
            <v>1</v>
          </cell>
        </row>
        <row r="48">
          <cell r="S48">
            <v>0</v>
          </cell>
        </row>
        <row r="49">
          <cell r="S49">
            <v>0</v>
          </cell>
        </row>
        <row r="55">
          <cell r="S55">
            <v>0</v>
          </cell>
        </row>
        <row r="56">
          <cell r="S56">
            <v>170</v>
          </cell>
        </row>
        <row r="57">
          <cell r="S57">
            <v>0</v>
          </cell>
        </row>
        <row r="58">
          <cell r="S58">
            <v>187</v>
          </cell>
        </row>
        <row r="59">
          <cell r="S59">
            <v>4</v>
          </cell>
        </row>
        <row r="60">
          <cell r="S60">
            <v>0</v>
          </cell>
        </row>
        <row r="61">
          <cell r="S61">
            <v>0</v>
          </cell>
        </row>
        <row r="62">
          <cell r="S62">
            <v>1</v>
          </cell>
        </row>
      </sheetData>
      <sheetData sheetId="8">
        <row r="16">
          <cell r="U16">
            <v>0</v>
          </cell>
        </row>
        <row r="17">
          <cell r="U17">
            <v>1</v>
          </cell>
        </row>
        <row r="18">
          <cell r="U18">
            <v>150</v>
          </cell>
        </row>
        <row r="19">
          <cell r="U19">
            <v>1</v>
          </cell>
        </row>
        <row r="20">
          <cell r="U20">
            <v>1</v>
          </cell>
        </row>
        <row r="21">
          <cell r="U21">
            <v>4</v>
          </cell>
        </row>
        <row r="29">
          <cell r="U29">
            <v>2</v>
          </cell>
        </row>
        <row r="30">
          <cell r="U30">
            <v>1</v>
          </cell>
        </row>
        <row r="31">
          <cell r="U31">
            <v>0</v>
          </cell>
        </row>
        <row r="32">
          <cell r="U32">
            <v>0</v>
          </cell>
        </row>
        <row r="42">
          <cell r="U42">
            <v>0</v>
          </cell>
        </row>
        <row r="43">
          <cell r="U43">
            <v>300</v>
          </cell>
        </row>
        <row r="44">
          <cell r="U44">
            <v>1</v>
          </cell>
        </row>
        <row r="45">
          <cell r="U45">
            <v>0</v>
          </cell>
        </row>
        <row r="46">
          <cell r="U46">
            <v>4</v>
          </cell>
        </row>
        <row r="47">
          <cell r="U47">
            <v>1</v>
          </cell>
        </row>
        <row r="48">
          <cell r="U48">
            <v>1</v>
          </cell>
        </row>
        <row r="49">
          <cell r="U49">
            <v>0</v>
          </cell>
        </row>
        <row r="55">
          <cell r="U55">
            <v>0</v>
          </cell>
        </row>
        <row r="56">
          <cell r="U56">
            <v>170</v>
          </cell>
        </row>
        <row r="57">
          <cell r="U57">
            <v>0</v>
          </cell>
        </row>
        <row r="58">
          <cell r="U58">
            <v>187</v>
          </cell>
        </row>
        <row r="59">
          <cell r="U59">
            <v>4</v>
          </cell>
        </row>
        <row r="60">
          <cell r="U60">
            <v>0</v>
          </cell>
        </row>
        <row r="61">
          <cell r="U61">
            <v>4</v>
          </cell>
        </row>
        <row r="62">
          <cell r="U62">
            <v>1</v>
          </cell>
        </row>
      </sheetData>
      <sheetData sheetId="9">
        <row r="16">
          <cell r="W16">
            <v>0</v>
          </cell>
        </row>
        <row r="17">
          <cell r="W17">
            <v>0</v>
          </cell>
        </row>
        <row r="18">
          <cell r="W18">
            <v>10</v>
          </cell>
        </row>
        <row r="19">
          <cell r="W19">
            <v>0</v>
          </cell>
        </row>
        <row r="20">
          <cell r="W20">
            <v>0</v>
          </cell>
        </row>
        <row r="21">
          <cell r="W21">
            <v>12</v>
          </cell>
        </row>
        <row r="29">
          <cell r="W29">
            <v>0</v>
          </cell>
        </row>
        <row r="30">
          <cell r="W30">
            <v>0</v>
          </cell>
        </row>
        <row r="31">
          <cell r="W31">
            <v>0</v>
          </cell>
        </row>
        <row r="32">
          <cell r="W32">
            <v>0</v>
          </cell>
        </row>
        <row r="42">
          <cell r="W42">
            <v>4</v>
          </cell>
        </row>
        <row r="43">
          <cell r="W43">
            <v>0</v>
          </cell>
        </row>
        <row r="44">
          <cell r="W44">
            <v>0</v>
          </cell>
        </row>
        <row r="45">
          <cell r="W45">
            <v>2</v>
          </cell>
        </row>
        <row r="46">
          <cell r="W46">
            <v>0</v>
          </cell>
        </row>
        <row r="47">
          <cell r="W47">
            <v>0</v>
          </cell>
        </row>
        <row r="48">
          <cell r="W48">
            <v>0</v>
          </cell>
        </row>
        <row r="55">
          <cell r="W55">
            <v>2</v>
          </cell>
        </row>
        <row r="56">
          <cell r="W56">
            <v>160</v>
          </cell>
        </row>
        <row r="57">
          <cell r="W57">
            <v>0</v>
          </cell>
        </row>
        <row r="58">
          <cell r="W58">
            <v>182</v>
          </cell>
        </row>
        <row r="59">
          <cell r="W59">
            <v>0</v>
          </cell>
        </row>
        <row r="60">
          <cell r="W60">
            <v>3</v>
          </cell>
        </row>
        <row r="61">
          <cell r="W61">
            <v>4</v>
          </cell>
        </row>
        <row r="62">
          <cell r="W62">
            <v>0</v>
          </cell>
        </row>
      </sheetData>
      <sheetData sheetId="10">
        <row r="16">
          <cell r="Y16">
            <v>1</v>
          </cell>
        </row>
        <row r="17">
          <cell r="Y17">
            <v>1</v>
          </cell>
        </row>
        <row r="18">
          <cell r="Y18">
            <v>150</v>
          </cell>
        </row>
        <row r="19">
          <cell r="Y19">
            <v>1</v>
          </cell>
        </row>
        <row r="20">
          <cell r="Y20">
            <v>0</v>
          </cell>
        </row>
        <row r="21">
          <cell r="Y21">
            <v>12</v>
          </cell>
        </row>
        <row r="29">
          <cell r="Y29">
            <v>2</v>
          </cell>
        </row>
        <row r="30">
          <cell r="Y30">
            <v>1</v>
          </cell>
        </row>
        <row r="31">
          <cell r="Y31">
            <v>0</v>
          </cell>
        </row>
        <row r="32">
          <cell r="Y32">
            <v>0</v>
          </cell>
        </row>
        <row r="42">
          <cell r="Y42">
            <v>0</v>
          </cell>
        </row>
        <row r="43">
          <cell r="Y43">
            <v>300</v>
          </cell>
        </row>
        <row r="44">
          <cell r="Y44">
            <v>1</v>
          </cell>
        </row>
        <row r="45">
          <cell r="Y45">
            <v>0</v>
          </cell>
        </row>
        <row r="46">
          <cell r="Y46">
            <v>3</v>
          </cell>
        </row>
        <row r="47">
          <cell r="Y47">
            <v>2</v>
          </cell>
        </row>
        <row r="48">
          <cell r="Y48">
            <v>1</v>
          </cell>
        </row>
        <row r="49">
          <cell r="Y49">
            <v>1</v>
          </cell>
        </row>
        <row r="55">
          <cell r="Y55">
            <v>1</v>
          </cell>
        </row>
        <row r="56">
          <cell r="Y56">
            <v>160</v>
          </cell>
        </row>
        <row r="57">
          <cell r="Y57">
            <v>1</v>
          </cell>
        </row>
        <row r="58">
          <cell r="Y58">
            <v>182</v>
          </cell>
        </row>
        <row r="59">
          <cell r="Y59">
            <v>0</v>
          </cell>
        </row>
        <row r="60">
          <cell r="Y60">
            <v>1</v>
          </cell>
        </row>
        <row r="61">
          <cell r="Y61">
            <v>4</v>
          </cell>
        </row>
        <row r="62">
          <cell r="Y62">
            <v>0</v>
          </cell>
        </row>
      </sheetData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AI86"/>
  <sheetViews>
    <sheetView showRuler="0" topLeftCell="A10" zoomScale="95" zoomScaleNormal="95" zoomScaleSheetLayoutView="80" zoomScalePageLayoutView="81" workbookViewId="0">
      <selection activeCell="AA67" sqref="AA67"/>
    </sheetView>
  </sheetViews>
  <sheetFormatPr baseColWidth="10" defaultRowHeight="12.75" x14ac:dyDescent="0.2"/>
  <cols>
    <col min="1" max="1" width="6.7109375" style="2" customWidth="1"/>
    <col min="2" max="2" width="33.7109375" style="2" customWidth="1"/>
    <col min="3" max="3" width="11.7109375" style="2" customWidth="1"/>
    <col min="4" max="4" width="11.42578125" style="126" customWidth="1"/>
    <col min="5" max="5" width="6.7109375" style="126" customWidth="1"/>
    <col min="6" max="6" width="5.7109375" style="126" customWidth="1"/>
    <col min="7" max="7" width="5.7109375" style="127" customWidth="1"/>
    <col min="8" max="8" width="5.7109375" style="126" customWidth="1"/>
    <col min="9" max="9" width="5.7109375" style="127" customWidth="1"/>
    <col min="10" max="10" width="5.7109375" style="126" customWidth="1"/>
    <col min="11" max="11" width="5.7109375" style="127" customWidth="1"/>
    <col min="12" max="12" width="5.7109375" style="126" customWidth="1"/>
    <col min="13" max="13" width="5.7109375" style="127" customWidth="1"/>
    <col min="14" max="14" width="5.7109375" style="126" customWidth="1"/>
    <col min="15" max="15" width="5.7109375" style="127" customWidth="1"/>
    <col min="16" max="16" width="5.7109375" style="126" customWidth="1"/>
    <col min="17" max="17" width="5.7109375" style="127" customWidth="1"/>
    <col min="18" max="18" width="5.7109375" style="126" customWidth="1"/>
    <col min="19" max="19" width="5.7109375" style="127" customWidth="1"/>
    <col min="20" max="20" width="5.7109375" style="126" customWidth="1"/>
    <col min="21" max="21" width="5.7109375" style="128" customWidth="1"/>
    <col min="22" max="22" width="5.7109375" style="126" customWidth="1"/>
    <col min="23" max="23" width="5.7109375" style="128" customWidth="1"/>
    <col min="24" max="24" width="5.7109375" style="126" customWidth="1"/>
    <col min="25" max="25" width="5.7109375" style="128" customWidth="1"/>
    <col min="26" max="26" width="5.7109375" style="126" customWidth="1"/>
    <col min="27" max="27" width="5.7109375" style="127" customWidth="1"/>
    <col min="28" max="28" width="5.7109375" style="126" customWidth="1"/>
    <col min="29" max="29" width="5.7109375" style="128" customWidth="1"/>
    <col min="30" max="31" width="5.7109375" style="2" customWidth="1"/>
    <col min="32" max="32" width="7.42578125" style="2" customWidth="1"/>
    <col min="33" max="33" width="7.28515625" style="2" customWidth="1"/>
    <col min="34" max="34" width="7.140625" style="2" customWidth="1"/>
    <col min="35" max="35" width="6.85546875" style="2" customWidth="1"/>
    <col min="36" max="16384" width="11.42578125" style="2"/>
  </cols>
  <sheetData>
    <row r="1" spans="1:35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2.75" customHeight="1" x14ac:dyDescent="0.2">
      <c r="A2" s="1" t="str">
        <f>'[1]Ficha Anual 2025'!$A$2</f>
        <v>MUNICIPIO DE SAN JOSE TEACALCO, TLAX.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2.75" customHeight="1" x14ac:dyDescent="0.2">
      <c r="A3" s="3" t="str">
        <f>[1]Ene!A3</f>
        <v>PROGRAMA OPERATIVO ANUAL (POA) 2025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2.75" customHeight="1" x14ac:dyDescent="0.2">
      <c r="A5" s="4" t="str">
        <f>'[1]Ficha Anual 2025'!A5:B5</f>
        <v>PROGRAMA:</v>
      </c>
      <c r="B5" s="5"/>
      <c r="C5" s="6" t="str">
        <f>'[1]Ficha Anual 2025'!C5:I5</f>
        <v>24   EFICIENCIA EN LA GESTION DE POLÍTICAS GUBERNAMENTALES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</row>
    <row r="6" spans="1:35" ht="12.75" customHeight="1" x14ac:dyDescent="0.2">
      <c r="A6" s="9" t="str">
        <f>'[1]Ficha Anual 2025'!A6:B6</f>
        <v>PROYECTO:</v>
      </c>
      <c r="B6" s="10"/>
      <c r="C6" s="11" t="str">
        <f>'[1]Ficha Anual 2025'!C6:I6</f>
        <v>033 APOYO A LAS POLÍTICAS GUBERNAMENTALES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/>
    </row>
    <row r="7" spans="1:35" ht="12.75" customHeight="1" x14ac:dyDescent="0.2">
      <c r="A7" s="9" t="str">
        <f>'[1]Ficha Anual 2025'!A7:B7</f>
        <v>UNIDAD ADMINISTRATIVA RESPONSABLE:</v>
      </c>
      <c r="B7" s="10"/>
      <c r="C7" s="11" t="str">
        <f>'[1]Ficha Anual 2025'!C7:I7</f>
        <v>001 PRESIDENCIA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/>
    </row>
    <row r="8" spans="1:35" ht="12.75" customHeight="1" x14ac:dyDescent="0.2">
      <c r="A8" s="9" t="s">
        <v>0</v>
      </c>
      <c r="B8" s="10"/>
      <c r="C8" s="11" t="s">
        <v>1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/>
    </row>
    <row r="9" spans="1:35" ht="12.75" customHeight="1" x14ac:dyDescent="0.2">
      <c r="A9" s="9" t="str">
        <f>'[1]Ficha Anual 2025'!A9:B9</f>
        <v>FIN:</v>
      </c>
      <c r="B9" s="10"/>
      <c r="C9" s="14" t="str">
        <f>'[1]Ficha Anual 2025'!C9:I9</f>
        <v>CONTRIBUIR A MEJORAR LA CALIDAD DE VIDA DE LA POBLACIÓN MEDIANTE LA EFICIENTE GESTIÓN DE LAS POLÍTICAS GUBERNAMENTALES DEL MUNICIPIO DE SAN JOSE TEACALCO, TLAX.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/>
    </row>
    <row r="10" spans="1:35" ht="12.75" customHeight="1" x14ac:dyDescent="0.2">
      <c r="A10" s="15" t="str">
        <f>'[1]Ficha Anual 2025'!A10:B10</f>
        <v>PROPÓSITO:</v>
      </c>
      <c r="B10" s="16"/>
      <c r="C10" s="17" t="str">
        <f>'[1]Ficha Anual 2025'!C10:I10</f>
        <v>LA POBLACIÓN DEL MUNICIPIO DE SAN JOSE TEACALCO, TLAX., OBTIENE MAYORES BENEFICIOS SOCIALES DE LOS PROGRAMAS, PROYECTOS Y POLÍTICAS APLICADAS.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9"/>
    </row>
    <row r="11" spans="1:35" ht="12.75" customHeight="1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</row>
    <row r="12" spans="1:35" s="26" customFormat="1" ht="12.75" customHeight="1" x14ac:dyDescent="0.2">
      <c r="A12" s="21" t="str">
        <f>'[1]Ficha Anual 2025'!A12:A14</f>
        <v>N0.</v>
      </c>
      <c r="B12" s="22" t="str">
        <f>'[1]Ficha Anual 2025'!B12:D14</f>
        <v>COMPONENTE - ACTIVIDAD</v>
      </c>
      <c r="C12" s="23"/>
      <c r="D12" s="21" t="str">
        <f>'[1]Ficha Anual 2025'!E14</f>
        <v>U. DE MEDIDA</v>
      </c>
      <c r="E12" s="21" t="str">
        <f>'[1]Ficha Anual 2025'!F14</f>
        <v>CANTIDAD</v>
      </c>
      <c r="F12" s="24" t="s">
        <v>2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5" t="s">
        <v>3</v>
      </c>
      <c r="AE12" s="25"/>
      <c r="AF12" s="25" t="s">
        <v>4</v>
      </c>
      <c r="AG12" s="25" t="s">
        <v>5</v>
      </c>
      <c r="AH12" s="25" t="s">
        <v>6</v>
      </c>
      <c r="AI12" s="25"/>
    </row>
    <row r="13" spans="1:35" s="26" customFormat="1" ht="12.75" customHeight="1" x14ac:dyDescent="0.2">
      <c r="A13" s="27"/>
      <c r="B13" s="28"/>
      <c r="C13" s="29"/>
      <c r="D13" s="27"/>
      <c r="E13" s="27"/>
      <c r="F13" s="30" t="s">
        <v>7</v>
      </c>
      <c r="G13" s="30"/>
      <c r="H13" s="30" t="s">
        <v>8</v>
      </c>
      <c r="I13" s="30"/>
      <c r="J13" s="30" t="s">
        <v>9</v>
      </c>
      <c r="K13" s="30"/>
      <c r="L13" s="30" t="s">
        <v>10</v>
      </c>
      <c r="M13" s="30"/>
      <c r="N13" s="30" t="s">
        <v>11</v>
      </c>
      <c r="O13" s="30"/>
      <c r="P13" s="30" t="s">
        <v>12</v>
      </c>
      <c r="Q13" s="30"/>
      <c r="R13" s="30" t="s">
        <v>13</v>
      </c>
      <c r="S13" s="30"/>
      <c r="T13" s="30" t="s">
        <v>14</v>
      </c>
      <c r="U13" s="30"/>
      <c r="V13" s="30" t="s">
        <v>15</v>
      </c>
      <c r="W13" s="30"/>
      <c r="X13" s="30" t="s">
        <v>16</v>
      </c>
      <c r="Y13" s="30"/>
      <c r="Z13" s="30" t="s">
        <v>17</v>
      </c>
      <c r="AA13" s="30"/>
      <c r="AB13" s="30" t="s">
        <v>18</v>
      </c>
      <c r="AC13" s="30"/>
      <c r="AD13" s="25"/>
      <c r="AE13" s="25"/>
      <c r="AF13" s="25"/>
      <c r="AG13" s="25"/>
      <c r="AH13" s="25"/>
      <c r="AI13" s="25"/>
    </row>
    <row r="14" spans="1:35" s="26" customFormat="1" ht="12.75" customHeight="1" x14ac:dyDescent="0.2">
      <c r="A14" s="31"/>
      <c r="B14" s="32"/>
      <c r="C14" s="33"/>
      <c r="D14" s="31"/>
      <c r="E14" s="31"/>
      <c r="F14" s="34" t="s">
        <v>19</v>
      </c>
      <c r="G14" s="35" t="s">
        <v>20</v>
      </c>
      <c r="H14" s="34" t="s">
        <v>19</v>
      </c>
      <c r="I14" s="35" t="s">
        <v>20</v>
      </c>
      <c r="J14" s="34" t="s">
        <v>19</v>
      </c>
      <c r="K14" s="35" t="s">
        <v>20</v>
      </c>
      <c r="L14" s="34" t="s">
        <v>19</v>
      </c>
      <c r="M14" s="35" t="s">
        <v>20</v>
      </c>
      <c r="N14" s="34" t="s">
        <v>19</v>
      </c>
      <c r="O14" s="35" t="s">
        <v>20</v>
      </c>
      <c r="P14" s="34" t="s">
        <v>19</v>
      </c>
      <c r="Q14" s="35" t="s">
        <v>20</v>
      </c>
      <c r="R14" s="34" t="s">
        <v>19</v>
      </c>
      <c r="S14" s="35" t="s">
        <v>20</v>
      </c>
      <c r="T14" s="34" t="s">
        <v>19</v>
      </c>
      <c r="U14" s="35" t="s">
        <v>20</v>
      </c>
      <c r="V14" s="34" t="s">
        <v>19</v>
      </c>
      <c r="W14" s="35" t="s">
        <v>20</v>
      </c>
      <c r="X14" s="34" t="s">
        <v>19</v>
      </c>
      <c r="Y14" s="35" t="s">
        <v>20</v>
      </c>
      <c r="Z14" s="34" t="s">
        <v>19</v>
      </c>
      <c r="AA14" s="35" t="s">
        <v>20</v>
      </c>
      <c r="AB14" s="34" t="s">
        <v>19</v>
      </c>
      <c r="AC14" s="35" t="s">
        <v>20</v>
      </c>
      <c r="AD14" s="36" t="s">
        <v>19</v>
      </c>
      <c r="AE14" s="37" t="s">
        <v>20</v>
      </c>
      <c r="AF14" s="25"/>
      <c r="AG14" s="25"/>
      <c r="AH14" s="25"/>
      <c r="AI14" s="25"/>
    </row>
    <row r="15" spans="1:35" s="44" customFormat="1" ht="20.100000000000001" customHeight="1" x14ac:dyDescent="0.2">
      <c r="A15" s="38" t="str">
        <f>'[1]Ficha Anual 2025'!A15</f>
        <v>C 1</v>
      </c>
      <c r="B15" s="39" t="str">
        <f>'[1]Ficha Anual 2025'!B15</f>
        <v>CUMPLIR  LOS EJES RECTORES DEL PLAN DE DESARROLLO MUNICIPAL</v>
      </c>
      <c r="C15" s="39"/>
      <c r="D15" s="40"/>
      <c r="E15" s="40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2"/>
      <c r="AE15" s="42"/>
      <c r="AF15" s="42"/>
      <c r="AG15" s="42"/>
      <c r="AH15" s="42"/>
      <c r="AI15" s="43"/>
    </row>
    <row r="16" spans="1:35" s="56" customFormat="1" ht="24.75" customHeight="1" x14ac:dyDescent="0.2">
      <c r="A16" s="45" t="str">
        <f>'[1]Ficha Anual 2025'!A16</f>
        <v>C1A1</v>
      </c>
      <c r="B16" s="46" t="str">
        <f>'[1]Ficha Anual 2025'!B16</f>
        <v>REALIZAR REUNIONES EN LAS COMUNIDADES PARA CONOCER LA PROBLEMÁTICA SOCIAL</v>
      </c>
      <c r="C16" s="46"/>
      <c r="D16" s="47" t="str">
        <f>'[1]Ficha Anual 2025'!E16</f>
        <v>REUNIONES</v>
      </c>
      <c r="E16" s="48">
        <f>F16+H16+J16+L16+N16+P16++R16+T16+V16+X16+Z16+AB16</f>
        <v>4</v>
      </c>
      <c r="F16" s="49">
        <f>[1]Ene!F16</f>
        <v>0</v>
      </c>
      <c r="G16" s="50">
        <f>[1]Ene!G16</f>
        <v>2</v>
      </c>
      <c r="H16" s="49">
        <f>[1]Ene!H16</f>
        <v>0</v>
      </c>
      <c r="I16" s="50">
        <f>[1]Feb!I16</f>
        <v>2</v>
      </c>
      <c r="J16" s="49">
        <f>[1]Ene!J16</f>
        <v>1</v>
      </c>
      <c r="K16" s="50">
        <f>[1]Mar!K16</f>
        <v>3</v>
      </c>
      <c r="L16" s="49">
        <f>[1]Ene!L16</f>
        <v>0</v>
      </c>
      <c r="M16" s="50">
        <f>[1]Abr!M16</f>
        <v>4</v>
      </c>
      <c r="N16" s="49">
        <f>[1]Ene!N16</f>
        <v>0</v>
      </c>
      <c r="O16" s="50">
        <f>[1]MAY!O16</f>
        <v>3</v>
      </c>
      <c r="P16" s="49">
        <f>[1]Ene!P16</f>
        <v>1</v>
      </c>
      <c r="Q16" s="50">
        <f>[1]JUN!Q16</f>
        <v>3</v>
      </c>
      <c r="R16" s="49">
        <f>[1]Ene!R16</f>
        <v>0</v>
      </c>
      <c r="S16" s="50">
        <f>[1]Jul!S16</f>
        <v>3</v>
      </c>
      <c r="T16" s="49">
        <f>[1]Ene!T16</f>
        <v>0</v>
      </c>
      <c r="U16" s="50">
        <f>[1]Ago!U16</f>
        <v>2</v>
      </c>
      <c r="V16" s="49">
        <f>[1]Ene!V16</f>
        <v>0</v>
      </c>
      <c r="W16" s="50">
        <f>[1]Sep!W16</f>
        <v>2</v>
      </c>
      <c r="X16" s="49">
        <f>[1]Ene!X16</f>
        <v>1</v>
      </c>
      <c r="Y16" s="50">
        <f>[1]Oct!Y16</f>
        <v>2</v>
      </c>
      <c r="Z16" s="49">
        <f>[1]Ene!Z16</f>
        <v>0</v>
      </c>
      <c r="AA16" s="50">
        <v>1</v>
      </c>
      <c r="AB16" s="49">
        <f>[1]Ene!AB16</f>
        <v>1</v>
      </c>
      <c r="AC16" s="51"/>
      <c r="AD16" s="52">
        <f t="shared" ref="AD16:AE66" si="0">F16+H16+J16+L16+N16+P16+R16+T16+V16+X16+Z16+AB16</f>
        <v>4</v>
      </c>
      <c r="AE16" s="52">
        <f t="shared" si="0"/>
        <v>27</v>
      </c>
      <c r="AF16" s="53">
        <f t="shared" ref="AF16:AF66" si="1">+AE16/E16</f>
        <v>6.75</v>
      </c>
      <c r="AG16" s="53">
        <f t="shared" ref="AG16:AG66" si="2">100%-AF16</f>
        <v>-5.75</v>
      </c>
      <c r="AH16" s="54"/>
      <c r="AI16" s="55"/>
    </row>
    <row r="17" spans="1:35" s="56" customFormat="1" ht="21" customHeight="1" x14ac:dyDescent="0.2">
      <c r="A17" s="45" t="str">
        <f>'[1]Ficha Anual 2025'!A17</f>
        <v>C1A2</v>
      </c>
      <c r="B17" s="46" t="str">
        <f>'[1]Ficha Anual 2025'!B17</f>
        <v>CUMPLIR CON LA ENTREGA Y PUBLICACION DEL PLAN DE DESARROLLO MUNICIPAL</v>
      </c>
      <c r="C17" s="46"/>
      <c r="D17" s="47" t="str">
        <f>'[1]Ficha Anual 2025'!E17</f>
        <v>PLAN</v>
      </c>
      <c r="E17" s="48">
        <f t="shared" ref="E17:E53" si="3">F17+H17+J17+L17+N17+P17++R17+T17+V17+X17+Z17+AB17</f>
        <v>1</v>
      </c>
      <c r="F17" s="49">
        <f>[1]Ene!F17</f>
        <v>1</v>
      </c>
      <c r="G17" s="50">
        <f>[1]Ene!G17</f>
        <v>1</v>
      </c>
      <c r="H17" s="49">
        <f>[1]Ene!H17</f>
        <v>0</v>
      </c>
      <c r="I17" s="50">
        <f>[1]Feb!I17</f>
        <v>1</v>
      </c>
      <c r="J17" s="49">
        <f>[1]Ene!J17</f>
        <v>0</v>
      </c>
      <c r="K17" s="50">
        <f>[1]Mar!K17</f>
        <v>1</v>
      </c>
      <c r="L17" s="49">
        <f>[1]Ene!L17</f>
        <v>0</v>
      </c>
      <c r="M17" s="50">
        <f>[1]Abr!M17</f>
        <v>1</v>
      </c>
      <c r="N17" s="49">
        <f>[1]Ene!N17</f>
        <v>0</v>
      </c>
      <c r="O17" s="50">
        <f>[1]MAY!O17</f>
        <v>1</v>
      </c>
      <c r="P17" s="49">
        <f>[1]Ene!P17</f>
        <v>0</v>
      </c>
      <c r="Q17" s="50">
        <f>[1]JUN!Q17</f>
        <v>1</v>
      </c>
      <c r="R17" s="49">
        <f>[1]Ene!R17</f>
        <v>0</v>
      </c>
      <c r="S17" s="50">
        <f>[1]Jul!S17</f>
        <v>1</v>
      </c>
      <c r="T17" s="49">
        <f>[1]Ene!T17</f>
        <v>0</v>
      </c>
      <c r="U17" s="50">
        <f>[1]Ago!U17</f>
        <v>1</v>
      </c>
      <c r="V17" s="49">
        <f>[1]Ene!V17</f>
        <v>0</v>
      </c>
      <c r="W17" s="50">
        <f>[1]Sep!W17</f>
        <v>1</v>
      </c>
      <c r="X17" s="49">
        <f>[1]Ene!X17</f>
        <v>0</v>
      </c>
      <c r="Y17" s="50">
        <f>[1]Oct!Y17</f>
        <v>1</v>
      </c>
      <c r="Z17" s="49">
        <f>[1]Ene!Z17</f>
        <v>0</v>
      </c>
      <c r="AA17" s="50">
        <v>1</v>
      </c>
      <c r="AB17" s="49">
        <f>[1]Ene!AB17</f>
        <v>0</v>
      </c>
      <c r="AC17" s="51"/>
      <c r="AD17" s="52">
        <f t="shared" si="0"/>
        <v>1</v>
      </c>
      <c r="AE17" s="52">
        <f t="shared" si="0"/>
        <v>11</v>
      </c>
      <c r="AF17" s="53">
        <f t="shared" si="1"/>
        <v>11</v>
      </c>
      <c r="AG17" s="53">
        <f t="shared" si="2"/>
        <v>-10</v>
      </c>
      <c r="AH17" s="57"/>
      <c r="AI17" s="58"/>
    </row>
    <row r="18" spans="1:35" s="56" customFormat="1" ht="21.75" customHeight="1" x14ac:dyDescent="0.2">
      <c r="A18" s="45" t="str">
        <f>'[1]Ficha Anual 2025'!A18</f>
        <v>C1A3</v>
      </c>
      <c r="B18" s="46" t="str">
        <f>'[1]Ficha Anual 2025'!B18</f>
        <v>APROBAR Y ENTREGAR EL PRESUPUESTO EN BASE A RESULTADOS</v>
      </c>
      <c r="C18" s="46"/>
      <c r="D18" s="47" t="str">
        <f>'[1]Ficha Anual 2025'!E18</f>
        <v>PBR</v>
      </c>
      <c r="E18" s="48">
        <f t="shared" si="3"/>
        <v>1</v>
      </c>
      <c r="F18" s="49">
        <f>[1]Ene!F18</f>
        <v>1</v>
      </c>
      <c r="G18" s="50">
        <f>[1]Ene!G18</f>
        <v>0</v>
      </c>
      <c r="H18" s="49">
        <f>[1]Ene!H18</f>
        <v>0</v>
      </c>
      <c r="I18" s="50">
        <f>[1]Feb!I18</f>
        <v>1</v>
      </c>
      <c r="J18" s="49">
        <f>[1]Ene!J18</f>
        <v>0</v>
      </c>
      <c r="K18" s="50">
        <f>[1]Mar!K18</f>
        <v>1</v>
      </c>
      <c r="L18" s="49">
        <f>[1]Ene!L18</f>
        <v>0</v>
      </c>
      <c r="M18" s="50">
        <f>[1]Abr!M18</f>
        <v>1</v>
      </c>
      <c r="N18" s="49">
        <f>[1]Ene!N18</f>
        <v>0</v>
      </c>
      <c r="O18" s="50">
        <f>[1]MAY!O18</f>
        <v>1</v>
      </c>
      <c r="P18" s="49">
        <f>[1]Ene!P18</f>
        <v>0</v>
      </c>
      <c r="Q18" s="50">
        <f>[1]JUN!Q18</f>
        <v>1</v>
      </c>
      <c r="R18" s="49">
        <f>[1]Ene!R18</f>
        <v>0</v>
      </c>
      <c r="S18" s="50">
        <f>[1]Jul!S18</f>
        <v>1</v>
      </c>
      <c r="T18" s="49">
        <f>[1]Ene!T18</f>
        <v>0</v>
      </c>
      <c r="U18" s="50">
        <f>[1]Ago!U18</f>
        <v>1</v>
      </c>
      <c r="V18" s="49">
        <f>[1]Ene!V18</f>
        <v>0</v>
      </c>
      <c r="W18" s="50">
        <f>[1]Sep!W18</f>
        <v>1</v>
      </c>
      <c r="X18" s="49">
        <f>[1]Ene!X18</f>
        <v>0</v>
      </c>
      <c r="Y18" s="50">
        <f>[1]Oct!Y18</f>
        <v>1</v>
      </c>
      <c r="Z18" s="49">
        <f>[1]Ene!Z18</f>
        <v>0</v>
      </c>
      <c r="AA18" s="50">
        <v>1</v>
      </c>
      <c r="AB18" s="49">
        <f>[1]Ene!AB18</f>
        <v>0</v>
      </c>
      <c r="AC18" s="51"/>
      <c r="AD18" s="52">
        <f t="shared" si="0"/>
        <v>1</v>
      </c>
      <c r="AE18" s="52">
        <f t="shared" si="0"/>
        <v>10</v>
      </c>
      <c r="AF18" s="53">
        <f t="shared" si="1"/>
        <v>10</v>
      </c>
      <c r="AG18" s="53">
        <f t="shared" si="2"/>
        <v>-9</v>
      </c>
      <c r="AH18" s="57"/>
      <c r="AI18" s="58"/>
    </row>
    <row r="19" spans="1:35" s="56" customFormat="1" ht="20.100000000000001" customHeight="1" x14ac:dyDescent="0.2">
      <c r="A19" s="45" t="str">
        <f>'[1]Ficha Anual 2025'!A19</f>
        <v>C1A4</v>
      </c>
      <c r="B19" s="46" t="str">
        <f>'[1]Ficha Anual 2025'!B19</f>
        <v>PRESENTAR EL INFORME DE GOBIERNO MUNICIPAL.</v>
      </c>
      <c r="C19" s="46"/>
      <c r="D19" s="47" t="str">
        <f>'[1]Ficha Anual 2025'!E19</f>
        <v>INFORME</v>
      </c>
      <c r="E19" s="48">
        <f t="shared" si="3"/>
        <v>1</v>
      </c>
      <c r="F19" s="49">
        <f>[1]Ene!F19</f>
        <v>1</v>
      </c>
      <c r="G19" s="50">
        <f>[1]Ene!G19</f>
        <v>0</v>
      </c>
      <c r="H19" s="49">
        <f>[1]Ene!H19</f>
        <v>0</v>
      </c>
      <c r="I19" s="50">
        <f>[1]Feb!I19</f>
        <v>1</v>
      </c>
      <c r="J19" s="49">
        <f>[1]Ene!J19</f>
        <v>0</v>
      </c>
      <c r="K19" s="50">
        <f>[1]Mar!K19</f>
        <v>1</v>
      </c>
      <c r="L19" s="49">
        <f>[1]Ene!L19</f>
        <v>0</v>
      </c>
      <c r="M19" s="50">
        <f>[1]Abr!M19</f>
        <v>1</v>
      </c>
      <c r="N19" s="49">
        <f>[1]Ene!N19</f>
        <v>0</v>
      </c>
      <c r="O19" s="50">
        <f>[1]MAY!O19</f>
        <v>1</v>
      </c>
      <c r="P19" s="49">
        <f>[1]Ene!P19</f>
        <v>0</v>
      </c>
      <c r="Q19" s="50">
        <f>[1]JUN!Q19</f>
        <v>1</v>
      </c>
      <c r="R19" s="49">
        <f>[1]Ene!R19</f>
        <v>0</v>
      </c>
      <c r="S19" s="50">
        <f>[1]Jul!S19</f>
        <v>1</v>
      </c>
      <c r="T19" s="49">
        <f>[1]Ene!T19</f>
        <v>0</v>
      </c>
      <c r="U19" s="50">
        <f>[1]Ago!U19</f>
        <v>1</v>
      </c>
      <c r="V19" s="49">
        <f>[1]Ene!V19</f>
        <v>0</v>
      </c>
      <c r="W19" s="50">
        <f>[1]Sep!W19</f>
        <v>1</v>
      </c>
      <c r="X19" s="49">
        <f>[1]Ene!X19</f>
        <v>0</v>
      </c>
      <c r="Y19" s="50">
        <f>[1]Oct!Y19</f>
        <v>0</v>
      </c>
      <c r="Z19" s="49">
        <f>[1]Ene!Z19</f>
        <v>0</v>
      </c>
      <c r="AA19" s="50">
        <v>0</v>
      </c>
      <c r="AB19" s="49">
        <f>[1]Ene!AB19</f>
        <v>0</v>
      </c>
      <c r="AC19" s="51"/>
      <c r="AD19" s="52">
        <f t="shared" si="0"/>
        <v>1</v>
      </c>
      <c r="AE19" s="52">
        <f t="shared" si="0"/>
        <v>8</v>
      </c>
      <c r="AF19" s="53">
        <f t="shared" si="1"/>
        <v>8</v>
      </c>
      <c r="AG19" s="53">
        <f t="shared" si="2"/>
        <v>-7</v>
      </c>
      <c r="AH19" s="57"/>
      <c r="AI19" s="58"/>
    </row>
    <row r="20" spans="1:35" s="56" customFormat="1" ht="20.100000000000001" customHeight="1" x14ac:dyDescent="0.2">
      <c r="A20" s="45" t="str">
        <f>'[1]Ficha Anual 2025'!A20</f>
        <v>C1A5</v>
      </c>
      <c r="B20" s="46" t="str">
        <f>'[1]Ficha Anual 2025'!B20</f>
        <v>CUMPLIR LAS CONVOCATORIAS PARA SESIONAR EN CABILDO</v>
      </c>
      <c r="C20" s="46"/>
      <c r="D20" s="47" t="str">
        <f>'[1]Ficha Anual 2025'!E20</f>
        <v>SESIONES</v>
      </c>
      <c r="E20" s="48">
        <f t="shared" si="3"/>
        <v>24</v>
      </c>
      <c r="F20" s="49">
        <f>[1]Ene!F20</f>
        <v>2</v>
      </c>
      <c r="G20" s="50">
        <f>[1]Ene!G20</f>
        <v>1</v>
      </c>
      <c r="H20" s="49">
        <f>[1]Ene!H20</f>
        <v>2</v>
      </c>
      <c r="I20" s="50">
        <f>[1]Feb!I20</f>
        <v>1</v>
      </c>
      <c r="J20" s="49">
        <f>[1]Ene!J20</f>
        <v>2</v>
      </c>
      <c r="K20" s="50">
        <f>[1]Mar!K20</f>
        <v>1</v>
      </c>
      <c r="L20" s="49">
        <f>[1]Ene!L20</f>
        <v>2</v>
      </c>
      <c r="M20" s="50">
        <f>[1]Abr!M20</f>
        <v>3</v>
      </c>
      <c r="N20" s="49">
        <f>[1]Ene!N20</f>
        <v>2</v>
      </c>
      <c r="O20" s="50">
        <f>[1]MAY!O20</f>
        <v>3</v>
      </c>
      <c r="P20" s="49">
        <f>[1]Ene!P20</f>
        <v>2</v>
      </c>
      <c r="Q20" s="50">
        <f>[1]JUN!Q20</f>
        <v>4</v>
      </c>
      <c r="R20" s="49">
        <f>[1]Ene!R20</f>
        <v>2</v>
      </c>
      <c r="S20" s="50">
        <f>[1]Jul!S20</f>
        <v>2</v>
      </c>
      <c r="T20" s="49">
        <f>[1]Ene!T20</f>
        <v>2</v>
      </c>
      <c r="U20" s="50">
        <f>[1]Ago!U20</f>
        <v>2</v>
      </c>
      <c r="V20" s="49">
        <f>[1]Ene!V20</f>
        <v>2</v>
      </c>
      <c r="W20" s="50">
        <f>[1]Sep!W20</f>
        <v>2</v>
      </c>
      <c r="X20" s="49">
        <f>[1]Ene!X20</f>
        <v>2</v>
      </c>
      <c r="Y20" s="50">
        <f>[1]Oct!Y20</f>
        <v>2</v>
      </c>
      <c r="Z20" s="49">
        <f>[1]Ene!Z20</f>
        <v>2</v>
      </c>
      <c r="AA20" s="50">
        <v>1</v>
      </c>
      <c r="AB20" s="49">
        <f>[1]Ene!AB20</f>
        <v>2</v>
      </c>
      <c r="AC20" s="51"/>
      <c r="AD20" s="52">
        <f t="shared" si="0"/>
        <v>24</v>
      </c>
      <c r="AE20" s="52">
        <f t="shared" si="0"/>
        <v>22</v>
      </c>
      <c r="AF20" s="53">
        <f t="shared" si="1"/>
        <v>0.91666666666666663</v>
      </c>
      <c r="AG20" s="53">
        <f t="shared" si="2"/>
        <v>8.333333333333337E-2</v>
      </c>
      <c r="AH20" s="57"/>
      <c r="AI20" s="58"/>
    </row>
    <row r="21" spans="1:35" s="56" customFormat="1" ht="20.100000000000001" customHeight="1" x14ac:dyDescent="0.2">
      <c r="A21" s="45" t="str">
        <f>'[1]Ficha Anual 2025'!A21</f>
        <v>C1A6</v>
      </c>
      <c r="B21" s="46" t="str">
        <f>'[1]Ficha Anual 2025'!B21</f>
        <v>INFORMAR LOS ACUERDOS DE CABILDO</v>
      </c>
      <c r="C21" s="46"/>
      <c r="D21" s="47" t="str">
        <f>'[1]Ficha Anual 2025'!E21</f>
        <v>ACUERDOS</v>
      </c>
      <c r="E21" s="48">
        <f t="shared" si="3"/>
        <v>24</v>
      </c>
      <c r="F21" s="49">
        <f>[1]Ene!F21</f>
        <v>2</v>
      </c>
      <c r="G21" s="50">
        <f>[1]Ene!G21</f>
        <v>0</v>
      </c>
      <c r="H21" s="49">
        <f>[1]Ene!H21</f>
        <v>2</v>
      </c>
      <c r="I21" s="50">
        <f>[1]Feb!I21</f>
        <v>0</v>
      </c>
      <c r="J21" s="49">
        <f>[1]Ene!J21</f>
        <v>2</v>
      </c>
      <c r="K21" s="50">
        <f>[1]Mar!K21</f>
        <v>0</v>
      </c>
      <c r="L21" s="49">
        <f>[1]Ene!L21</f>
        <v>2</v>
      </c>
      <c r="M21" s="50">
        <f>[1]Abr!M21</f>
        <v>3</v>
      </c>
      <c r="N21" s="49">
        <f>[1]Ene!N21</f>
        <v>2</v>
      </c>
      <c r="O21" s="50">
        <f>[1]MAY!O21</f>
        <v>3</v>
      </c>
      <c r="P21" s="49">
        <f>[1]Ene!P21</f>
        <v>2</v>
      </c>
      <c r="Q21" s="50">
        <f>[1]JUN!Q21</f>
        <v>3</v>
      </c>
      <c r="R21" s="49">
        <f>[1]Ene!R21</f>
        <v>2</v>
      </c>
      <c r="S21" s="50">
        <f>[1]Jul!S21</f>
        <v>2</v>
      </c>
      <c r="T21" s="49">
        <f>[1]Ene!T21</f>
        <v>2</v>
      </c>
      <c r="U21" s="50">
        <f>[1]Ago!U21</f>
        <v>2</v>
      </c>
      <c r="V21" s="49">
        <f>[1]Ene!V21</f>
        <v>2</v>
      </c>
      <c r="W21" s="50">
        <f>[1]Sep!W21</f>
        <v>2</v>
      </c>
      <c r="X21" s="49">
        <f>[1]Ene!X21</f>
        <v>2</v>
      </c>
      <c r="Y21" s="50">
        <f>[1]Oct!Y21</f>
        <v>1</v>
      </c>
      <c r="Z21" s="49">
        <f>[1]Ene!Z21</f>
        <v>2</v>
      </c>
      <c r="AA21" s="50">
        <v>1</v>
      </c>
      <c r="AB21" s="49">
        <f>[1]Ene!AB21</f>
        <v>2</v>
      </c>
      <c r="AC21" s="51"/>
      <c r="AD21" s="52">
        <f t="shared" si="0"/>
        <v>24</v>
      </c>
      <c r="AE21" s="52">
        <f t="shared" si="0"/>
        <v>17</v>
      </c>
      <c r="AF21" s="53">
        <f t="shared" si="1"/>
        <v>0.70833333333333337</v>
      </c>
      <c r="AG21" s="53">
        <f t="shared" si="2"/>
        <v>0.29166666666666663</v>
      </c>
      <c r="AH21" s="57"/>
      <c r="AI21" s="58"/>
    </row>
    <row r="22" spans="1:35" s="56" customFormat="1" ht="20.100000000000001" customHeight="1" x14ac:dyDescent="0.2">
      <c r="A22" s="45" t="str">
        <f>'[1]Ficha Anual 2025'!A22</f>
        <v>C1A7</v>
      </c>
      <c r="B22" s="46" t="str">
        <f>'[1]Ficha Anual 2025'!B22</f>
        <v>PUBLICAR BANDOS, REGLAMENTOS Y DEMAS DISPOSICIONES</v>
      </c>
      <c r="C22" s="46"/>
      <c r="D22" s="47" t="str">
        <f>'[1]Ficha Anual 2025'!E22</f>
        <v>PUBLICACIONES</v>
      </c>
      <c r="E22" s="48">
        <f t="shared" si="3"/>
        <v>3</v>
      </c>
      <c r="F22" s="49">
        <f>[1]Ene!F22</f>
        <v>0</v>
      </c>
      <c r="G22" s="50">
        <f>[1]Ene!G22</f>
        <v>0</v>
      </c>
      <c r="H22" s="49">
        <f>[1]Ene!H22</f>
        <v>0</v>
      </c>
      <c r="I22" s="50">
        <f>[1]Feb!I22</f>
        <v>1</v>
      </c>
      <c r="J22" s="49">
        <f>[1]Ene!J22</f>
        <v>3</v>
      </c>
      <c r="K22" s="50">
        <f>[1]Mar!K22</f>
        <v>1</v>
      </c>
      <c r="L22" s="49">
        <f>[1]Ene!L22</f>
        <v>0</v>
      </c>
      <c r="M22" s="50">
        <f>[1]Abr!M22</f>
        <v>1</v>
      </c>
      <c r="N22" s="49">
        <f>[1]Ene!N22</f>
        <v>0</v>
      </c>
      <c r="O22" s="50">
        <f>[1]MAY!O22</f>
        <v>2</v>
      </c>
      <c r="P22" s="49">
        <f>[1]Ene!P22</f>
        <v>0</v>
      </c>
      <c r="Q22" s="50">
        <f>[1]JUN!Q22</f>
        <v>1</v>
      </c>
      <c r="R22" s="49">
        <f>[1]Ene!R22</f>
        <v>0</v>
      </c>
      <c r="S22" s="50">
        <f>[1]Jul!S22</f>
        <v>1</v>
      </c>
      <c r="T22" s="49">
        <f>[1]Ene!T22</f>
        <v>0</v>
      </c>
      <c r="U22" s="50">
        <f>[1]Ago!U22</f>
        <v>2</v>
      </c>
      <c r="V22" s="49">
        <f>[1]Ene!V22</f>
        <v>0</v>
      </c>
      <c r="W22" s="50">
        <f>[1]Sep!W22</f>
        <v>2</v>
      </c>
      <c r="X22" s="49">
        <f>[1]Ene!X22</f>
        <v>0</v>
      </c>
      <c r="Y22" s="50">
        <f>[1]Oct!Y22</f>
        <v>1</v>
      </c>
      <c r="Z22" s="49">
        <f>[1]Ene!Z22</f>
        <v>0</v>
      </c>
      <c r="AA22" s="50">
        <v>1</v>
      </c>
      <c r="AB22" s="49">
        <f>[1]Ene!AB22</f>
        <v>0</v>
      </c>
      <c r="AC22" s="51"/>
      <c r="AD22" s="52">
        <f t="shared" si="0"/>
        <v>3</v>
      </c>
      <c r="AE22" s="52">
        <f t="shared" si="0"/>
        <v>13</v>
      </c>
      <c r="AF22" s="53">
        <f t="shared" si="1"/>
        <v>4.333333333333333</v>
      </c>
      <c r="AG22" s="53">
        <f t="shared" si="2"/>
        <v>-3.333333333333333</v>
      </c>
      <c r="AH22" s="57"/>
      <c r="AI22" s="58"/>
    </row>
    <row r="23" spans="1:35" s="56" customFormat="1" ht="22.5" customHeight="1" x14ac:dyDescent="0.2">
      <c r="A23" s="45" t="str">
        <f>'[1]Ficha Anual 2025'!A23</f>
        <v>C1A8</v>
      </c>
      <c r="B23" s="46" t="str">
        <f>'[1]Ficha Anual 2025'!B23</f>
        <v>CELEBRAR A NOMBRE DEL AYUNTAMIENTO LOS CONTRATOS Y CONVENIOS NECESARIOS</v>
      </c>
      <c r="C23" s="46"/>
      <c r="D23" s="47" t="str">
        <f>'[1]Ficha Anual 2025'!E23</f>
        <v>CONVENIOS</v>
      </c>
      <c r="E23" s="48">
        <f t="shared" si="3"/>
        <v>10</v>
      </c>
      <c r="F23" s="49">
        <f>[1]Ene!F23</f>
        <v>1</v>
      </c>
      <c r="G23" s="50">
        <f>[1]Ene!G23</f>
        <v>2</v>
      </c>
      <c r="H23" s="49">
        <f>[1]Ene!H23</f>
        <v>1</v>
      </c>
      <c r="I23" s="50">
        <f>[1]Feb!I23</f>
        <v>2</v>
      </c>
      <c r="J23" s="49">
        <f>[1]Ene!J23</f>
        <v>1</v>
      </c>
      <c r="K23" s="50">
        <f>[1]Mar!K23</f>
        <v>2</v>
      </c>
      <c r="L23" s="49">
        <f>[1]Ene!L23</f>
        <v>2</v>
      </c>
      <c r="M23" s="50">
        <f>[1]Abr!M23</f>
        <v>2</v>
      </c>
      <c r="N23" s="49">
        <f>[1]Ene!N23</f>
        <v>1</v>
      </c>
      <c r="O23" s="50">
        <f>[1]MAY!O23</f>
        <v>2</v>
      </c>
      <c r="P23" s="49">
        <f>[1]Ene!P23</f>
        <v>2</v>
      </c>
      <c r="Q23" s="50">
        <f>[1]JUN!Q23</f>
        <v>1</v>
      </c>
      <c r="R23" s="49">
        <f>[1]Ene!R23</f>
        <v>2</v>
      </c>
      <c r="S23" s="50">
        <f>[1]Jul!S23</f>
        <v>1</v>
      </c>
      <c r="T23" s="49">
        <f>[1]Ene!T23</f>
        <v>0</v>
      </c>
      <c r="U23" s="50">
        <f>[1]Ago!U23</f>
        <v>1</v>
      </c>
      <c r="V23" s="49">
        <f>[1]Ene!V23</f>
        <v>0</v>
      </c>
      <c r="W23" s="50">
        <f>[1]Sep!W23</f>
        <v>1</v>
      </c>
      <c r="X23" s="49">
        <f>[1]Ene!X23</f>
        <v>0</v>
      </c>
      <c r="Y23" s="50">
        <f>[1]Oct!Y23</f>
        <v>2</v>
      </c>
      <c r="Z23" s="49">
        <f>[1]Ene!Z23</f>
        <v>0</v>
      </c>
      <c r="AA23" s="50">
        <v>1</v>
      </c>
      <c r="AB23" s="49">
        <f>[1]Ene!AB23</f>
        <v>0</v>
      </c>
      <c r="AC23" s="51"/>
      <c r="AD23" s="52">
        <f t="shared" si="0"/>
        <v>10</v>
      </c>
      <c r="AE23" s="52">
        <f t="shared" si="0"/>
        <v>17</v>
      </c>
      <c r="AF23" s="53">
        <f t="shared" si="1"/>
        <v>1.7</v>
      </c>
      <c r="AG23" s="53">
        <f t="shared" si="2"/>
        <v>-0.7</v>
      </c>
      <c r="AH23" s="54"/>
      <c r="AI23" s="55"/>
    </row>
    <row r="24" spans="1:35" s="56" customFormat="1" ht="20.100000000000001" customHeight="1" x14ac:dyDescent="0.2">
      <c r="A24" s="45" t="str">
        <f>'[1]Ficha Anual 2025'!A24</f>
        <v>C1A9</v>
      </c>
      <c r="B24" s="46" t="str">
        <f>'[1]Ficha Anual 2025'!B24</f>
        <v>VIGILAR LA RECAUDACION DE LA HACIENDA MUNICIPAL</v>
      </c>
      <c r="C24" s="46"/>
      <c r="D24" s="47" t="str">
        <f>'[1]Ficha Anual 2025'!E24</f>
        <v>REPORTES</v>
      </c>
      <c r="E24" s="48">
        <f t="shared" si="3"/>
        <v>12</v>
      </c>
      <c r="F24" s="49">
        <f>[1]Ene!F24</f>
        <v>1</v>
      </c>
      <c r="G24" s="50">
        <f>[1]Ene!G24</f>
        <v>1</v>
      </c>
      <c r="H24" s="49">
        <f>[1]Ene!H24</f>
        <v>1</v>
      </c>
      <c r="I24" s="50">
        <f>[1]Feb!I24</f>
        <v>1</v>
      </c>
      <c r="J24" s="49">
        <f>[1]Ene!J24</f>
        <v>1</v>
      </c>
      <c r="K24" s="50">
        <f>[1]Mar!K24</f>
        <v>1</v>
      </c>
      <c r="L24" s="49">
        <f>[1]Ene!L24</f>
        <v>1</v>
      </c>
      <c r="M24" s="50">
        <f>[1]Abr!M24</f>
        <v>1</v>
      </c>
      <c r="N24" s="49">
        <f>[1]Ene!N24</f>
        <v>1</v>
      </c>
      <c r="O24" s="50">
        <f>[1]MAY!O24</f>
        <v>1</v>
      </c>
      <c r="P24" s="49">
        <f>[1]Ene!P24</f>
        <v>1</v>
      </c>
      <c r="Q24" s="50">
        <f>[1]JUN!Q24</f>
        <v>1</v>
      </c>
      <c r="R24" s="49">
        <f>[1]Ene!R24</f>
        <v>1</v>
      </c>
      <c r="S24" s="50">
        <f>[1]Jul!S24</f>
        <v>1</v>
      </c>
      <c r="T24" s="49">
        <f>[1]Ene!T24</f>
        <v>1</v>
      </c>
      <c r="U24" s="50">
        <f>[1]Ago!U24</f>
        <v>1</v>
      </c>
      <c r="V24" s="49">
        <f>[1]Ene!V24</f>
        <v>1</v>
      </c>
      <c r="W24" s="50">
        <f>[1]Sep!W24</f>
        <v>1</v>
      </c>
      <c r="X24" s="49">
        <f>[1]Ene!X24</f>
        <v>1</v>
      </c>
      <c r="Y24" s="50">
        <f>[1]Oct!Y24</f>
        <v>1</v>
      </c>
      <c r="Z24" s="49">
        <f>[1]Ene!Z24</f>
        <v>1</v>
      </c>
      <c r="AA24" s="50">
        <v>2</v>
      </c>
      <c r="AB24" s="49">
        <f>[1]Ene!AB24</f>
        <v>1</v>
      </c>
      <c r="AC24" s="51"/>
      <c r="AD24" s="52">
        <f t="shared" si="0"/>
        <v>12</v>
      </c>
      <c r="AE24" s="52">
        <f t="shared" si="0"/>
        <v>12</v>
      </c>
      <c r="AF24" s="53">
        <f t="shared" si="1"/>
        <v>1</v>
      </c>
      <c r="AG24" s="53">
        <f t="shared" si="2"/>
        <v>0</v>
      </c>
      <c r="AH24" s="57"/>
      <c r="AI24" s="58"/>
    </row>
    <row r="25" spans="1:35" s="56" customFormat="1" ht="20.100000000000001" customHeight="1" x14ac:dyDescent="0.2">
      <c r="A25" s="45" t="str">
        <f>'[1]Ficha Anual 2025'!A25</f>
        <v>C1A10</v>
      </c>
      <c r="B25" s="46" t="str">
        <f>'[1]Ficha Anual 2025'!B25</f>
        <v>AUTORIZAR LA CUENTA PUBLICA PARA SU ENTREGA AL CONGRESO</v>
      </c>
      <c r="C25" s="46"/>
      <c r="D25" s="47" t="str">
        <f>'[1]Ficha Anual 2025'!E25</f>
        <v>CUENTAS PUBLICAS</v>
      </c>
      <c r="E25" s="48">
        <f t="shared" si="3"/>
        <v>12</v>
      </c>
      <c r="F25" s="49">
        <f>[1]Ene!F25</f>
        <v>1</v>
      </c>
      <c r="G25" s="50">
        <f>[1]Ene!G25</f>
        <v>1</v>
      </c>
      <c r="H25" s="49">
        <f>[1]Ene!H25</f>
        <v>1</v>
      </c>
      <c r="I25" s="50">
        <f>[1]Feb!I25</f>
        <v>2</v>
      </c>
      <c r="J25" s="49">
        <f>[1]Ene!J25</f>
        <v>1</v>
      </c>
      <c r="K25" s="50">
        <f>[1]Mar!K25</f>
        <v>2</v>
      </c>
      <c r="L25" s="49">
        <f>[1]Ene!L25</f>
        <v>1</v>
      </c>
      <c r="M25" s="50">
        <f>[1]Abr!M25</f>
        <v>2</v>
      </c>
      <c r="N25" s="49">
        <f>[1]Ene!N25</f>
        <v>1</v>
      </c>
      <c r="O25" s="50">
        <f>[1]MAY!O25</f>
        <v>2</v>
      </c>
      <c r="P25" s="49">
        <f>[1]Ene!P25</f>
        <v>1</v>
      </c>
      <c r="Q25" s="50">
        <f>[1]JUN!Q25</f>
        <v>2</v>
      </c>
      <c r="R25" s="49">
        <f>[1]Ene!R25</f>
        <v>1</v>
      </c>
      <c r="S25" s="50">
        <f>[1]Jul!S25</f>
        <v>2</v>
      </c>
      <c r="T25" s="49">
        <f>[1]Ene!T25</f>
        <v>1</v>
      </c>
      <c r="U25" s="50">
        <f>[1]Ago!U25</f>
        <v>2</v>
      </c>
      <c r="V25" s="49">
        <f>[1]Ene!V25</f>
        <v>1</v>
      </c>
      <c r="W25" s="50">
        <f>[1]Sep!W25</f>
        <v>1</v>
      </c>
      <c r="X25" s="49">
        <f>[1]Ene!X25</f>
        <v>1</v>
      </c>
      <c r="Y25" s="50">
        <f>[1]Oct!Y25</f>
        <v>1</v>
      </c>
      <c r="Z25" s="49">
        <f>[1]Ene!Z25</f>
        <v>1</v>
      </c>
      <c r="AA25" s="50">
        <v>1</v>
      </c>
      <c r="AB25" s="49">
        <f>[1]Ene!AB25</f>
        <v>1</v>
      </c>
      <c r="AC25" s="51"/>
      <c r="AD25" s="52">
        <f t="shared" si="0"/>
        <v>12</v>
      </c>
      <c r="AE25" s="52">
        <f t="shared" si="0"/>
        <v>18</v>
      </c>
      <c r="AF25" s="53">
        <f t="shared" si="1"/>
        <v>1.5</v>
      </c>
      <c r="AG25" s="53">
        <f t="shared" si="2"/>
        <v>-0.5</v>
      </c>
      <c r="AH25" s="57"/>
      <c r="AI25" s="58"/>
    </row>
    <row r="26" spans="1:35" s="56" customFormat="1" ht="20.100000000000001" hidden="1" customHeight="1" x14ac:dyDescent="0.2">
      <c r="A26" s="45">
        <f>'[1]Ficha Anual 2025'!A26</f>
        <v>0</v>
      </c>
      <c r="B26" s="59">
        <f>'[1]Ficha Anual 2025'!B26</f>
        <v>0</v>
      </c>
      <c r="C26" s="59"/>
      <c r="D26" s="47">
        <f>'[1]Ficha Anual 2025'!E26</f>
        <v>0</v>
      </c>
      <c r="E26" s="48">
        <f t="shared" si="3"/>
        <v>0</v>
      </c>
      <c r="F26" s="51">
        <f>[1]Ene!F26</f>
        <v>0</v>
      </c>
      <c r="G26" s="48">
        <f>[1]Ene!G26</f>
        <v>0</v>
      </c>
      <c r="H26" s="51">
        <f>[1]Ene!H26</f>
        <v>0</v>
      </c>
      <c r="I26" s="48">
        <f>[1]Feb!I26</f>
        <v>0</v>
      </c>
      <c r="J26" s="51">
        <f>[1]Ene!J26</f>
        <v>0</v>
      </c>
      <c r="K26" s="48">
        <f>[1]Mar!K26</f>
        <v>0</v>
      </c>
      <c r="L26" s="51">
        <f>[1]Ene!L26</f>
        <v>0</v>
      </c>
      <c r="M26" s="48" t="e">
        <f>#REF!</f>
        <v>#REF!</v>
      </c>
      <c r="N26" s="51">
        <f>[1]Ene!N26</f>
        <v>0</v>
      </c>
      <c r="O26" s="48" t="e">
        <f>#REF!</f>
        <v>#REF!</v>
      </c>
      <c r="P26" s="51">
        <f>[1]Ene!P26</f>
        <v>0</v>
      </c>
      <c r="Q26" s="48" t="e">
        <f>#REF!</f>
        <v>#REF!</v>
      </c>
      <c r="R26" s="51">
        <f>[1]Ene!R26</f>
        <v>0</v>
      </c>
      <c r="S26" s="48">
        <f>[1]Jul!S26</f>
        <v>0</v>
      </c>
      <c r="T26" s="51">
        <f>[1]Ene!T26</f>
        <v>0</v>
      </c>
      <c r="U26" s="48">
        <f>[1]Ago!U26</f>
        <v>0</v>
      </c>
      <c r="V26" s="51">
        <f>[1]Ene!V26</f>
        <v>0</v>
      </c>
      <c r="W26" s="48">
        <f>[1]Sep!W26</f>
        <v>0</v>
      </c>
      <c r="X26" s="51">
        <f>[1]Ene!X26</f>
        <v>0</v>
      </c>
      <c r="Y26" s="48">
        <f>[1]Oct!Y26</f>
        <v>0</v>
      </c>
      <c r="Z26" s="51">
        <f>[1]Ene!Z26</f>
        <v>0</v>
      </c>
      <c r="AA26" s="50"/>
      <c r="AB26" s="51">
        <f>[1]Ene!AB26</f>
        <v>0</v>
      </c>
      <c r="AC26" s="51"/>
      <c r="AD26" s="52">
        <f t="shared" si="0"/>
        <v>0</v>
      </c>
      <c r="AE26" s="52" t="e">
        <f t="shared" si="0"/>
        <v>#REF!</v>
      </c>
      <c r="AF26" s="53" t="e">
        <f t="shared" si="1"/>
        <v>#REF!</v>
      </c>
      <c r="AG26" s="53" t="e">
        <f t="shared" si="2"/>
        <v>#REF!</v>
      </c>
      <c r="AH26" s="57"/>
      <c r="AI26" s="58"/>
    </row>
    <row r="27" spans="1:35" s="56" customFormat="1" ht="20.100000000000001" hidden="1" customHeight="1" x14ac:dyDescent="0.2">
      <c r="A27" s="45">
        <f>'[1]Ficha Anual 2025'!A27</f>
        <v>0</v>
      </c>
      <c r="B27" s="59">
        <f>'[1]Ficha Anual 2025'!B27</f>
        <v>0</v>
      </c>
      <c r="C27" s="59"/>
      <c r="D27" s="47">
        <f>'[1]Ficha Anual 2025'!E27</f>
        <v>0</v>
      </c>
      <c r="E27" s="48">
        <f t="shared" si="3"/>
        <v>0</v>
      </c>
      <c r="F27" s="51">
        <f>[1]Ene!F27</f>
        <v>0</v>
      </c>
      <c r="G27" s="48">
        <f>[1]Ene!G27</f>
        <v>0</v>
      </c>
      <c r="H27" s="51">
        <f>[1]Ene!H27</f>
        <v>0</v>
      </c>
      <c r="I27" s="48">
        <f>[1]Feb!I27</f>
        <v>0</v>
      </c>
      <c r="J27" s="51">
        <f>[1]Ene!J27</f>
        <v>0</v>
      </c>
      <c r="K27" s="48">
        <f>[1]Mar!K27</f>
        <v>0</v>
      </c>
      <c r="L27" s="51">
        <f>[1]Ene!L27</f>
        <v>0</v>
      </c>
      <c r="M27" s="48" t="e">
        <f>#REF!</f>
        <v>#REF!</v>
      </c>
      <c r="N27" s="51">
        <f>[1]Ene!N27</f>
        <v>0</v>
      </c>
      <c r="O27" s="48" t="e">
        <f>#REF!</f>
        <v>#REF!</v>
      </c>
      <c r="P27" s="51">
        <f>[1]Ene!P27</f>
        <v>0</v>
      </c>
      <c r="Q27" s="48" t="e">
        <f>#REF!</f>
        <v>#REF!</v>
      </c>
      <c r="R27" s="51">
        <f>[1]Ene!R27</f>
        <v>0</v>
      </c>
      <c r="S27" s="48">
        <f>[1]Jul!S27</f>
        <v>0</v>
      </c>
      <c r="T27" s="51">
        <f>[1]Ene!T27</f>
        <v>0</v>
      </c>
      <c r="U27" s="48">
        <f>[1]Ago!U27</f>
        <v>0</v>
      </c>
      <c r="V27" s="51">
        <f>[1]Ene!V27</f>
        <v>0</v>
      </c>
      <c r="W27" s="48">
        <f>[1]Sep!W27</f>
        <v>0</v>
      </c>
      <c r="X27" s="51">
        <f>[1]Ene!X27</f>
        <v>0</v>
      </c>
      <c r="Y27" s="48">
        <f>[1]Oct!Y27</f>
        <v>0</v>
      </c>
      <c r="Z27" s="51">
        <f>[1]Ene!Z27</f>
        <v>0</v>
      </c>
      <c r="AA27" s="50"/>
      <c r="AB27" s="51">
        <f>[1]Ene!AB27</f>
        <v>0</v>
      </c>
      <c r="AC27" s="51"/>
      <c r="AD27" s="52">
        <f t="shared" si="0"/>
        <v>0</v>
      </c>
      <c r="AE27" s="52" t="e">
        <f t="shared" si="0"/>
        <v>#REF!</v>
      </c>
      <c r="AF27" s="53" t="e">
        <f t="shared" si="1"/>
        <v>#REF!</v>
      </c>
      <c r="AG27" s="53" t="e">
        <f t="shared" si="2"/>
        <v>#REF!</v>
      </c>
      <c r="AH27" s="57"/>
      <c r="AI27" s="58"/>
    </row>
    <row r="28" spans="1:35" s="44" customFormat="1" ht="20.100000000000001" customHeight="1" x14ac:dyDescent="0.2">
      <c r="A28" s="60" t="str">
        <f>'[1]Ficha Anual 2025'!A28</f>
        <v>C 2</v>
      </c>
      <c r="B28" s="61" t="str">
        <f>'[1]Ficha Anual 2025'!B28</f>
        <v>GESTIONAR PROGRAMAS DE BENEFICIO SOCIAL</v>
      </c>
      <c r="C28" s="61"/>
      <c r="D28" s="62"/>
      <c r="E28" s="63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5"/>
      <c r="AE28" s="65"/>
      <c r="AF28" s="65"/>
      <c r="AG28" s="65"/>
      <c r="AH28" s="65"/>
      <c r="AI28" s="66"/>
    </row>
    <row r="29" spans="1:35" s="56" customFormat="1" ht="20.100000000000001" customHeight="1" x14ac:dyDescent="0.2">
      <c r="A29" s="45" t="str">
        <f>'[1]Ficha Anual 2025'!A29</f>
        <v>C2A1</v>
      </c>
      <c r="B29" s="46" t="str">
        <f>'[1]Ficha Anual 2025'!B29</f>
        <v>GESTIONAR OBRAS DE INVERSION PUBLICA</v>
      </c>
      <c r="C29" s="46"/>
      <c r="D29" s="47" t="str">
        <f>'[1]Ficha Anual 2025'!E29</f>
        <v>OBRAS GESTIONADAS</v>
      </c>
      <c r="E29" s="48">
        <f t="shared" si="3"/>
        <v>4</v>
      </c>
      <c r="F29" s="49">
        <f>[1]Ene!F29</f>
        <v>0</v>
      </c>
      <c r="G29" s="50">
        <f>[1]Ene!G29</f>
        <v>1</v>
      </c>
      <c r="H29" s="49">
        <f>[1]Ene!H29</f>
        <v>1</v>
      </c>
      <c r="I29" s="50">
        <f>[1]Feb!I29</f>
        <v>1</v>
      </c>
      <c r="J29" s="49">
        <f>[1]Ene!J29</f>
        <v>1</v>
      </c>
      <c r="K29" s="50">
        <f>[1]Mar!K29</f>
        <v>1</v>
      </c>
      <c r="L29" s="49">
        <f>[1]Ene!L29</f>
        <v>1</v>
      </c>
      <c r="M29" s="50">
        <f>[1]Abr!M29</f>
        <v>1</v>
      </c>
      <c r="N29" s="49">
        <f>[1]Ene!N29</f>
        <v>1</v>
      </c>
      <c r="O29" s="50">
        <f>[1]MAY!O29</f>
        <v>1</v>
      </c>
      <c r="P29" s="49">
        <f>[1]Ene!P29</f>
        <v>0</v>
      </c>
      <c r="Q29" s="50">
        <f>[1]JUN!Q29</f>
        <v>1</v>
      </c>
      <c r="R29" s="49">
        <f>[1]Ene!R29</f>
        <v>0</v>
      </c>
      <c r="S29" s="50">
        <f>[1]Jul!S29</f>
        <v>2</v>
      </c>
      <c r="T29" s="49">
        <f>[1]Ene!T29</f>
        <v>0</v>
      </c>
      <c r="U29" s="50">
        <f>[1]Ago!U29</f>
        <v>1</v>
      </c>
      <c r="V29" s="49">
        <f>[1]Ene!V29</f>
        <v>0</v>
      </c>
      <c r="W29" s="50">
        <f>[1]Sep!W29</f>
        <v>1</v>
      </c>
      <c r="X29" s="49">
        <f>[1]Ene!X29</f>
        <v>0</v>
      </c>
      <c r="Y29" s="50">
        <f>[1]Oct!Y29</f>
        <v>1</v>
      </c>
      <c r="Z29" s="49">
        <f>[1]Ene!Z29</f>
        <v>0</v>
      </c>
      <c r="AA29" s="50">
        <v>1</v>
      </c>
      <c r="AB29" s="49">
        <f>[1]Ene!AB29</f>
        <v>0</v>
      </c>
      <c r="AC29" s="48"/>
      <c r="AD29" s="52">
        <f t="shared" si="0"/>
        <v>4</v>
      </c>
      <c r="AE29" s="52">
        <f t="shared" si="0"/>
        <v>12</v>
      </c>
      <c r="AF29" s="53">
        <f t="shared" si="1"/>
        <v>3</v>
      </c>
      <c r="AG29" s="53">
        <f t="shared" si="2"/>
        <v>-2</v>
      </c>
      <c r="AH29" s="54"/>
      <c r="AI29" s="55"/>
    </row>
    <row r="30" spans="1:35" s="56" customFormat="1" ht="20.100000000000001" customHeight="1" x14ac:dyDescent="0.2">
      <c r="A30" s="45" t="str">
        <f>'[1]Ficha Anual 2025'!A30</f>
        <v>C2A2</v>
      </c>
      <c r="B30" s="46" t="str">
        <f>'[1]Ficha Anual 2025'!B30</f>
        <v>GESTIONAR APOYOS PARA EL CAMPO</v>
      </c>
      <c r="C30" s="46"/>
      <c r="D30" s="47" t="str">
        <f>'[1]Ficha Anual 2025'!E30</f>
        <v>APOYOS</v>
      </c>
      <c r="E30" s="48">
        <f t="shared" si="3"/>
        <v>4</v>
      </c>
      <c r="F30" s="49">
        <f>[1]Ene!F30</f>
        <v>0</v>
      </c>
      <c r="G30" s="50">
        <f>[1]Ene!G30</f>
        <v>1</v>
      </c>
      <c r="H30" s="49">
        <f>[1]Ene!H30</f>
        <v>0</v>
      </c>
      <c r="I30" s="50">
        <f>[1]Feb!I30</f>
        <v>2</v>
      </c>
      <c r="J30" s="49">
        <f>[1]Ene!J30</f>
        <v>1</v>
      </c>
      <c r="K30" s="50">
        <f>[1]Mar!K30</f>
        <v>2</v>
      </c>
      <c r="L30" s="49">
        <f>[1]Ene!L30</f>
        <v>0</v>
      </c>
      <c r="M30" s="50">
        <f>[1]Abr!M30</f>
        <v>1</v>
      </c>
      <c r="N30" s="49">
        <f>[1]Ene!N30</f>
        <v>0</v>
      </c>
      <c r="O30" s="50">
        <f>[1]MAY!O30</f>
        <v>2</v>
      </c>
      <c r="P30" s="49">
        <f>[1]Ene!P30</f>
        <v>1</v>
      </c>
      <c r="Q30" s="50">
        <f>[1]JUN!Q30</f>
        <v>1</v>
      </c>
      <c r="R30" s="49">
        <f>[1]Ene!R30</f>
        <v>0</v>
      </c>
      <c r="S30" s="50">
        <f>[1]Jul!S30</f>
        <v>1</v>
      </c>
      <c r="T30" s="49">
        <f>[1]Ene!T30</f>
        <v>0</v>
      </c>
      <c r="U30" s="50">
        <f>[1]Ago!U30</f>
        <v>2</v>
      </c>
      <c r="V30" s="49">
        <f>[1]Ene!V30</f>
        <v>0</v>
      </c>
      <c r="W30" s="50">
        <f>[1]Sep!W30</f>
        <v>1</v>
      </c>
      <c r="X30" s="49">
        <f>[1]Ene!X30</f>
        <v>1</v>
      </c>
      <c r="Y30" s="50">
        <f>[1]Oct!Y30</f>
        <v>1</v>
      </c>
      <c r="Z30" s="49">
        <f>[1]Ene!Z30</f>
        <v>1</v>
      </c>
      <c r="AA30" s="50">
        <v>1</v>
      </c>
      <c r="AB30" s="49">
        <f>[1]Ene!AB30</f>
        <v>0</v>
      </c>
      <c r="AC30" s="51"/>
      <c r="AD30" s="52">
        <f t="shared" si="0"/>
        <v>4</v>
      </c>
      <c r="AE30" s="52">
        <f t="shared" si="0"/>
        <v>15</v>
      </c>
      <c r="AF30" s="53">
        <f t="shared" si="1"/>
        <v>3.75</v>
      </c>
      <c r="AG30" s="53">
        <f t="shared" si="2"/>
        <v>-2.75</v>
      </c>
      <c r="AH30" s="54"/>
      <c r="AI30" s="55"/>
    </row>
    <row r="31" spans="1:35" s="56" customFormat="1" ht="20.100000000000001" customHeight="1" x14ac:dyDescent="0.2">
      <c r="A31" s="45" t="str">
        <f>'[1]Ficha Anual 2025'!A31</f>
        <v>C2A3</v>
      </c>
      <c r="B31" s="46" t="str">
        <f>'[1]Ficha Anual 2025'!B31</f>
        <v xml:space="preserve">OTORGAR APOYOS A INSTITUCIONES DE ENSEÑANZA Y SIN FINES DE LUCRO </v>
      </c>
      <c r="C31" s="46"/>
      <c r="D31" s="47" t="str">
        <f>'[1]Ficha Anual 2025'!E31</f>
        <v>APOYOS</v>
      </c>
      <c r="E31" s="48">
        <f t="shared" si="3"/>
        <v>12</v>
      </c>
      <c r="F31" s="49">
        <f>[1]Ene!F31</f>
        <v>1</v>
      </c>
      <c r="G31" s="50">
        <f>[1]Ene!G31</f>
        <v>6</v>
      </c>
      <c r="H31" s="49">
        <f>[1]Ene!H31</f>
        <v>1</v>
      </c>
      <c r="I31" s="50">
        <f>[1]Feb!I31</f>
        <v>4</v>
      </c>
      <c r="J31" s="49">
        <f>[1]Ene!J31</f>
        <v>1</v>
      </c>
      <c r="K31" s="50">
        <f>[1]Mar!K31</f>
        <v>2</v>
      </c>
      <c r="L31" s="49">
        <f>[1]Ene!L31</f>
        <v>1</v>
      </c>
      <c r="M31" s="50">
        <f>[1]Abr!M31</f>
        <v>1</v>
      </c>
      <c r="N31" s="49">
        <f>[1]Ene!N31</f>
        <v>1</v>
      </c>
      <c r="O31" s="50">
        <f>[1]MAY!O31</f>
        <v>2</v>
      </c>
      <c r="P31" s="49">
        <f>[1]Ene!P31</f>
        <v>1</v>
      </c>
      <c r="Q31" s="50">
        <f>[1]JUN!Q31</f>
        <v>1</v>
      </c>
      <c r="R31" s="49">
        <f>[1]Ene!R31</f>
        <v>1</v>
      </c>
      <c r="S31" s="50">
        <f>[1]Jul!S31</f>
        <v>1</v>
      </c>
      <c r="T31" s="49">
        <f>[1]Ene!T31</f>
        <v>1</v>
      </c>
      <c r="U31" s="50">
        <f>[1]Ago!U31</f>
        <v>1</v>
      </c>
      <c r="V31" s="49">
        <f>[1]Ene!V31</f>
        <v>1</v>
      </c>
      <c r="W31" s="50">
        <f>[1]Sep!W31</f>
        <v>1</v>
      </c>
      <c r="X31" s="49">
        <f>[1]Ene!X31</f>
        <v>1</v>
      </c>
      <c r="Y31" s="50">
        <f>[1]Oct!Y31</f>
        <v>2</v>
      </c>
      <c r="Z31" s="49">
        <f>[1]Ene!Z31</f>
        <v>1</v>
      </c>
      <c r="AA31" s="50">
        <v>1</v>
      </c>
      <c r="AB31" s="49">
        <f>[1]Ene!AB31</f>
        <v>1</v>
      </c>
      <c r="AC31" s="51"/>
      <c r="AD31" s="52">
        <f t="shared" si="0"/>
        <v>12</v>
      </c>
      <c r="AE31" s="52">
        <f t="shared" si="0"/>
        <v>22</v>
      </c>
      <c r="AF31" s="53">
        <f t="shared" si="1"/>
        <v>1.8333333333333333</v>
      </c>
      <c r="AG31" s="53">
        <f t="shared" si="2"/>
        <v>-0.83333333333333326</v>
      </c>
      <c r="AH31" s="57"/>
      <c r="AI31" s="58"/>
    </row>
    <row r="32" spans="1:35" s="56" customFormat="1" ht="20.100000000000001" customHeight="1" x14ac:dyDescent="0.2">
      <c r="A32" s="45" t="str">
        <f>'[1]Ficha Anual 2025'!A32</f>
        <v>C2A4</v>
      </c>
      <c r="B32" s="46" t="str">
        <f>'[1]Ficha Anual 2025'!B32</f>
        <v>OTORGAR APOYO A LA POBLACION QUE LO REQUIERA</v>
      </c>
      <c r="C32" s="46"/>
      <c r="D32" s="47" t="str">
        <f>'[1]Ficha Anual 2025'!E32</f>
        <v>SOLICITUDES</v>
      </c>
      <c r="E32" s="48">
        <f t="shared" si="3"/>
        <v>300</v>
      </c>
      <c r="F32" s="49">
        <f>[1]Ene!F32</f>
        <v>25</v>
      </c>
      <c r="G32" s="50">
        <f>[1]Ene!G32</f>
        <v>15</v>
      </c>
      <c r="H32" s="49">
        <f>[1]Ene!H32</f>
        <v>25</v>
      </c>
      <c r="I32" s="50">
        <f>[1]Feb!I32</f>
        <v>12</v>
      </c>
      <c r="J32" s="49">
        <f>[1]Ene!J32</f>
        <v>25</v>
      </c>
      <c r="K32" s="50">
        <f>[1]Mar!K32</f>
        <v>16</v>
      </c>
      <c r="L32" s="49">
        <f>[1]Ene!L32</f>
        <v>25</v>
      </c>
      <c r="M32" s="50">
        <f>[1]Abr!M32</f>
        <v>10</v>
      </c>
      <c r="N32" s="49">
        <f>[1]Ene!N32</f>
        <v>25</v>
      </c>
      <c r="O32" s="50">
        <f>[1]MAY!O32</f>
        <v>14</v>
      </c>
      <c r="P32" s="49">
        <f>[1]Ene!P32</f>
        <v>25</v>
      </c>
      <c r="Q32" s="50">
        <f>[1]JUN!Q32</f>
        <v>16</v>
      </c>
      <c r="R32" s="49">
        <f>[1]Ene!R32</f>
        <v>25</v>
      </c>
      <c r="S32" s="50">
        <f>[1]Jul!S32</f>
        <v>15</v>
      </c>
      <c r="T32" s="49">
        <f>[1]Ene!T32</f>
        <v>25</v>
      </c>
      <c r="U32" s="50">
        <f>[1]Ago!U32</f>
        <v>18</v>
      </c>
      <c r="V32" s="49">
        <f>[1]Ene!V32</f>
        <v>25</v>
      </c>
      <c r="W32" s="50">
        <f>[1]Sep!W32</f>
        <v>13</v>
      </c>
      <c r="X32" s="49">
        <f>[1]Ene!X32</f>
        <v>25</v>
      </c>
      <c r="Y32" s="50">
        <f>[1]Oct!Y32</f>
        <v>15</v>
      </c>
      <c r="Z32" s="49">
        <f>[1]Ene!Z32</f>
        <v>25</v>
      </c>
      <c r="AA32" s="50">
        <v>10</v>
      </c>
      <c r="AB32" s="49">
        <f>[1]Ene!AB32</f>
        <v>25</v>
      </c>
      <c r="AC32" s="51"/>
      <c r="AD32" s="52">
        <f t="shared" si="0"/>
        <v>300</v>
      </c>
      <c r="AE32" s="52">
        <f t="shared" si="0"/>
        <v>154</v>
      </c>
      <c r="AF32" s="53">
        <f t="shared" si="1"/>
        <v>0.51333333333333331</v>
      </c>
      <c r="AG32" s="53">
        <f t="shared" si="2"/>
        <v>0.48666666666666669</v>
      </c>
      <c r="AH32" s="57"/>
      <c r="AI32" s="58"/>
    </row>
    <row r="33" spans="1:35" s="56" customFormat="1" ht="20.100000000000001" hidden="1" customHeight="1" x14ac:dyDescent="0.2">
      <c r="A33" s="45" t="str">
        <f>'[1]Ficha Anual 2025'!A33</f>
        <v>C2A5</v>
      </c>
      <c r="B33" s="46" t="str">
        <f>'[1]Ficha Anual 2025'!B33</f>
        <v xml:space="preserve">ATENCION DE DEMANDAS SOCIALES COMUNITARIAS </v>
      </c>
      <c r="C33" s="46"/>
      <c r="D33" s="47" t="str">
        <f>'[1]Ficha Anual 2025'!E33</f>
        <v>APOYO</v>
      </c>
      <c r="E33" s="48">
        <f t="shared" si="3"/>
        <v>9</v>
      </c>
      <c r="F33" s="49">
        <f>[1]Ene!F33</f>
        <v>0</v>
      </c>
      <c r="G33" s="50">
        <f>[1]Ene!G33</f>
        <v>0</v>
      </c>
      <c r="H33" s="49">
        <f>[1]Ene!H33</f>
        <v>0</v>
      </c>
      <c r="I33" s="50">
        <f>[1]Feb!I33</f>
        <v>10</v>
      </c>
      <c r="J33" s="49">
        <f>[1]Ene!J33</f>
        <v>0</v>
      </c>
      <c r="K33" s="50">
        <f>[1]Mar!K33</f>
        <v>8</v>
      </c>
      <c r="L33" s="49">
        <f>[1]Ene!L33</f>
        <v>1</v>
      </c>
      <c r="M33" s="50" t="e">
        <f>#REF!</f>
        <v>#REF!</v>
      </c>
      <c r="N33" s="49">
        <f>[1]Ene!N33</f>
        <v>1</v>
      </c>
      <c r="O33" s="50" t="e">
        <f>#REF!</f>
        <v>#REF!</v>
      </c>
      <c r="P33" s="49">
        <f>[1]Ene!P33</f>
        <v>1</v>
      </c>
      <c r="Q33" s="50" t="e">
        <f>#REF!</f>
        <v>#REF!</v>
      </c>
      <c r="R33" s="49">
        <f>[1]Ene!R33</f>
        <v>1</v>
      </c>
      <c r="S33" s="50">
        <f>[1]Jul!S33</f>
        <v>3</v>
      </c>
      <c r="T33" s="49">
        <f>[1]Ene!T33</f>
        <v>1</v>
      </c>
      <c r="U33" s="50">
        <f>[1]Ago!U33</f>
        <v>1</v>
      </c>
      <c r="V33" s="49">
        <f>[1]Ene!V33</f>
        <v>1</v>
      </c>
      <c r="W33" s="50">
        <f>[1]Sep!W33</f>
        <v>3</v>
      </c>
      <c r="X33" s="49">
        <f>[1]Ene!X33</f>
        <v>1</v>
      </c>
      <c r="Y33" s="50">
        <f>[1]Oct!Y33</f>
        <v>1</v>
      </c>
      <c r="Z33" s="49">
        <f>[1]Ene!Z33</f>
        <v>1</v>
      </c>
      <c r="AA33" s="50">
        <v>1</v>
      </c>
      <c r="AB33" s="49">
        <f>[1]Ene!AB33</f>
        <v>1</v>
      </c>
      <c r="AC33" s="51">
        <v>1</v>
      </c>
      <c r="AD33" s="52">
        <f t="shared" si="0"/>
        <v>9</v>
      </c>
      <c r="AE33" s="52" t="e">
        <f t="shared" si="0"/>
        <v>#REF!</v>
      </c>
      <c r="AF33" s="53" t="e">
        <f t="shared" si="1"/>
        <v>#REF!</v>
      </c>
      <c r="AG33" s="53" t="e">
        <f t="shared" si="2"/>
        <v>#REF!</v>
      </c>
      <c r="AH33" s="54"/>
      <c r="AI33" s="55"/>
    </row>
    <row r="34" spans="1:35" s="56" customFormat="1" ht="20.100000000000001" hidden="1" customHeight="1" x14ac:dyDescent="0.2">
      <c r="A34" s="45" t="str">
        <f>'[1]Ficha Anual 2025'!A34</f>
        <v>C2A6</v>
      </c>
      <c r="B34" s="46" t="str">
        <f>'[1]Ficha Anual 2025'!B34</f>
        <v>REALIZAR EVENTOS DE ORDEN SOCIAL Y CULTURAL EN COMUNIDADES</v>
      </c>
      <c r="C34" s="46"/>
      <c r="D34" s="47" t="str">
        <f>'[1]Ficha Anual 2025'!E34</f>
        <v>EVENTO</v>
      </c>
      <c r="E34" s="48">
        <f t="shared" si="3"/>
        <v>48</v>
      </c>
      <c r="F34" s="49">
        <f>[1]Ene!F34</f>
        <v>4</v>
      </c>
      <c r="G34" s="50">
        <f>[1]Ene!G34</f>
        <v>1</v>
      </c>
      <c r="H34" s="49">
        <f>[1]Ene!H34</f>
        <v>4</v>
      </c>
      <c r="I34" s="50">
        <f>[1]Feb!I34</f>
        <v>0</v>
      </c>
      <c r="J34" s="49">
        <f>[1]Ene!J34</f>
        <v>4</v>
      </c>
      <c r="K34" s="50">
        <f>[1]Mar!K34</f>
        <v>1</v>
      </c>
      <c r="L34" s="49">
        <f>[1]Ene!L34</f>
        <v>4</v>
      </c>
      <c r="M34" s="50" t="e">
        <f>#REF!</f>
        <v>#REF!</v>
      </c>
      <c r="N34" s="49">
        <f>[1]Ene!N34</f>
        <v>4</v>
      </c>
      <c r="O34" s="50" t="e">
        <f>#REF!</f>
        <v>#REF!</v>
      </c>
      <c r="P34" s="49">
        <f>[1]Ene!P34</f>
        <v>4</v>
      </c>
      <c r="Q34" s="50" t="e">
        <f>#REF!</f>
        <v>#REF!</v>
      </c>
      <c r="R34" s="49">
        <f>[1]Ene!R34</f>
        <v>4</v>
      </c>
      <c r="S34" s="50">
        <f>[1]Jul!S34</f>
        <v>3</v>
      </c>
      <c r="T34" s="49">
        <f>[1]Ene!T34</f>
        <v>4</v>
      </c>
      <c r="U34" s="50">
        <f>[1]Ago!U34</f>
        <v>0</v>
      </c>
      <c r="V34" s="49">
        <f>[1]Ene!V34</f>
        <v>4</v>
      </c>
      <c r="W34" s="50">
        <f>[1]Sep!W34</f>
        <v>2</v>
      </c>
      <c r="X34" s="49">
        <f>[1]Ene!X34</f>
        <v>4</v>
      </c>
      <c r="Y34" s="50">
        <f>[1]Oct!Y34</f>
        <v>1</v>
      </c>
      <c r="Z34" s="49">
        <f>[1]Ene!Z34</f>
        <v>4</v>
      </c>
      <c r="AA34" s="50">
        <v>1</v>
      </c>
      <c r="AB34" s="49">
        <f>[1]Ene!AB34</f>
        <v>4</v>
      </c>
      <c r="AC34" s="51">
        <v>1</v>
      </c>
      <c r="AD34" s="52">
        <f t="shared" si="0"/>
        <v>48</v>
      </c>
      <c r="AE34" s="52" t="e">
        <f t="shared" si="0"/>
        <v>#REF!</v>
      </c>
      <c r="AF34" s="53" t="e">
        <f t="shared" si="1"/>
        <v>#REF!</v>
      </c>
      <c r="AG34" s="53" t="e">
        <f t="shared" si="2"/>
        <v>#REF!</v>
      </c>
      <c r="AH34" s="54"/>
      <c r="AI34" s="55"/>
    </row>
    <row r="35" spans="1:35" s="56" customFormat="1" ht="20.100000000000001" hidden="1" customHeight="1" x14ac:dyDescent="0.2">
      <c r="A35" s="45">
        <f>'[1]Ficha Anual 2025'!A35</f>
        <v>0</v>
      </c>
      <c r="B35" s="59">
        <f>'[1]Ficha Anual 2025'!B35</f>
        <v>0</v>
      </c>
      <c r="C35" s="59"/>
      <c r="D35" s="47">
        <f>'[1]Ficha Anual 2025'!E35</f>
        <v>0</v>
      </c>
      <c r="E35" s="48">
        <f t="shared" si="3"/>
        <v>0</v>
      </c>
      <c r="F35" s="51">
        <f>[1]Ene!F35</f>
        <v>0</v>
      </c>
      <c r="G35" s="48">
        <f>[1]Ene!G35</f>
        <v>0</v>
      </c>
      <c r="H35" s="51">
        <f>[1]Ene!H35</f>
        <v>0</v>
      </c>
      <c r="I35" s="48">
        <f>[1]Feb!I35</f>
        <v>0</v>
      </c>
      <c r="J35" s="51">
        <f>[1]Ene!J35</f>
        <v>0</v>
      </c>
      <c r="K35" s="48">
        <f>[1]Mar!K35</f>
        <v>0</v>
      </c>
      <c r="L35" s="51">
        <f>[1]Ene!L35</f>
        <v>0</v>
      </c>
      <c r="M35" s="48" t="e">
        <f>#REF!</f>
        <v>#REF!</v>
      </c>
      <c r="N35" s="51">
        <f>[1]Ene!N35</f>
        <v>0</v>
      </c>
      <c r="O35" s="48" t="e">
        <f>#REF!</f>
        <v>#REF!</v>
      </c>
      <c r="P35" s="51">
        <f>[1]Ene!P35</f>
        <v>0</v>
      </c>
      <c r="Q35" s="48" t="e">
        <f>#REF!</f>
        <v>#REF!</v>
      </c>
      <c r="R35" s="51">
        <f>[1]Ene!R35</f>
        <v>0</v>
      </c>
      <c r="S35" s="48">
        <f>[1]Jul!S35</f>
        <v>0</v>
      </c>
      <c r="T35" s="51">
        <f>[1]Ene!T35</f>
        <v>0</v>
      </c>
      <c r="U35" s="48">
        <f>[1]Ago!U35</f>
        <v>0</v>
      </c>
      <c r="V35" s="51">
        <f>[1]Ene!V35</f>
        <v>0</v>
      </c>
      <c r="W35" s="48">
        <f>[1]Sep!W35</f>
        <v>0</v>
      </c>
      <c r="X35" s="51">
        <f>[1]Ene!X35</f>
        <v>0</v>
      </c>
      <c r="Y35" s="48">
        <f>[1]Oct!Y35</f>
        <v>0</v>
      </c>
      <c r="Z35" s="51">
        <f>[1]Ene!Z35</f>
        <v>0</v>
      </c>
      <c r="AA35" s="50"/>
      <c r="AB35" s="51">
        <f>[1]Ene!AB35</f>
        <v>0</v>
      </c>
      <c r="AC35" s="51"/>
      <c r="AD35" s="52">
        <f t="shared" si="0"/>
        <v>0</v>
      </c>
      <c r="AE35" s="52" t="e">
        <f t="shared" si="0"/>
        <v>#REF!</v>
      </c>
      <c r="AF35" s="53" t="e">
        <f t="shared" si="1"/>
        <v>#REF!</v>
      </c>
      <c r="AG35" s="53" t="e">
        <f t="shared" si="2"/>
        <v>#REF!</v>
      </c>
      <c r="AH35" s="57"/>
      <c r="AI35" s="58"/>
    </row>
    <row r="36" spans="1:35" s="56" customFormat="1" ht="20.100000000000001" hidden="1" customHeight="1" x14ac:dyDescent="0.2">
      <c r="A36" s="45">
        <f>'[1]Ficha Anual 2025'!A36</f>
        <v>0</v>
      </c>
      <c r="B36" s="59">
        <f>'[1]Ficha Anual 2025'!B36</f>
        <v>0</v>
      </c>
      <c r="C36" s="59"/>
      <c r="D36" s="47">
        <f>'[1]Ficha Anual 2025'!E36</f>
        <v>0</v>
      </c>
      <c r="E36" s="48">
        <f t="shared" si="3"/>
        <v>0</v>
      </c>
      <c r="F36" s="51">
        <f>[1]Ene!F36</f>
        <v>0</v>
      </c>
      <c r="G36" s="48">
        <f>[1]Ene!G36</f>
        <v>0</v>
      </c>
      <c r="H36" s="51">
        <f>[1]Ene!H36</f>
        <v>0</v>
      </c>
      <c r="I36" s="48">
        <f>[1]Feb!I36</f>
        <v>0</v>
      </c>
      <c r="J36" s="51">
        <f>[1]Ene!J36</f>
        <v>0</v>
      </c>
      <c r="K36" s="48">
        <f>[1]Mar!K36</f>
        <v>0</v>
      </c>
      <c r="L36" s="51">
        <f>[1]Ene!L36</f>
        <v>0</v>
      </c>
      <c r="M36" s="48" t="e">
        <f>#REF!</f>
        <v>#REF!</v>
      </c>
      <c r="N36" s="51">
        <f>[1]Ene!N36</f>
        <v>0</v>
      </c>
      <c r="O36" s="48" t="e">
        <f>#REF!</f>
        <v>#REF!</v>
      </c>
      <c r="P36" s="51">
        <f>[1]Ene!P36</f>
        <v>0</v>
      </c>
      <c r="Q36" s="48" t="e">
        <f>#REF!</f>
        <v>#REF!</v>
      </c>
      <c r="R36" s="51">
        <f>[1]Ene!R36</f>
        <v>0</v>
      </c>
      <c r="S36" s="48">
        <f>[1]Jul!S36</f>
        <v>0</v>
      </c>
      <c r="T36" s="51">
        <f>[1]Ene!T36</f>
        <v>0</v>
      </c>
      <c r="U36" s="48">
        <f>[1]Ago!U36</f>
        <v>0</v>
      </c>
      <c r="V36" s="51">
        <f>[1]Ene!V36</f>
        <v>0</v>
      </c>
      <c r="W36" s="48">
        <f>[1]Sep!W36</f>
        <v>0</v>
      </c>
      <c r="X36" s="51">
        <f>[1]Ene!X36</f>
        <v>0</v>
      </c>
      <c r="Y36" s="48">
        <f>[1]Oct!Y36</f>
        <v>0</v>
      </c>
      <c r="Z36" s="51">
        <f>[1]Ene!Z36</f>
        <v>0</v>
      </c>
      <c r="AA36" s="50"/>
      <c r="AB36" s="51">
        <f>[1]Ene!AB36</f>
        <v>0</v>
      </c>
      <c r="AC36" s="51"/>
      <c r="AD36" s="52">
        <f t="shared" si="0"/>
        <v>0</v>
      </c>
      <c r="AE36" s="52" t="e">
        <f t="shared" si="0"/>
        <v>#REF!</v>
      </c>
      <c r="AF36" s="53" t="e">
        <f t="shared" si="1"/>
        <v>#REF!</v>
      </c>
      <c r="AG36" s="53" t="e">
        <f t="shared" si="2"/>
        <v>#REF!</v>
      </c>
      <c r="AH36" s="54"/>
      <c r="AI36" s="55"/>
    </row>
    <row r="37" spans="1:35" s="56" customFormat="1" ht="20.100000000000001" hidden="1" customHeight="1" x14ac:dyDescent="0.2">
      <c r="A37" s="45">
        <f>'[1]Ficha Anual 2025'!A37</f>
        <v>0</v>
      </c>
      <c r="B37" s="59">
        <f>'[1]Ficha Anual 2025'!B37</f>
        <v>0</v>
      </c>
      <c r="C37" s="59"/>
      <c r="D37" s="47">
        <f>'[1]Ficha Anual 2025'!E37</f>
        <v>0</v>
      </c>
      <c r="E37" s="48">
        <f t="shared" si="3"/>
        <v>0</v>
      </c>
      <c r="F37" s="51">
        <f>[1]Ene!F37</f>
        <v>0</v>
      </c>
      <c r="G37" s="48">
        <f>[1]Ene!G37</f>
        <v>0</v>
      </c>
      <c r="H37" s="51">
        <f>[1]Ene!H37</f>
        <v>0</v>
      </c>
      <c r="I37" s="48">
        <f>[1]Feb!I37</f>
        <v>0</v>
      </c>
      <c r="J37" s="51">
        <f>[1]Ene!J37</f>
        <v>0</v>
      </c>
      <c r="K37" s="48">
        <f>[1]Mar!K37</f>
        <v>0</v>
      </c>
      <c r="L37" s="51">
        <f>[1]Ene!L37</f>
        <v>0</v>
      </c>
      <c r="M37" s="48" t="e">
        <f>#REF!</f>
        <v>#REF!</v>
      </c>
      <c r="N37" s="51">
        <f>[1]Ene!N37</f>
        <v>0</v>
      </c>
      <c r="O37" s="48" t="e">
        <f>#REF!</f>
        <v>#REF!</v>
      </c>
      <c r="P37" s="51">
        <f>[1]Ene!P37</f>
        <v>0</v>
      </c>
      <c r="Q37" s="48" t="e">
        <f>#REF!</f>
        <v>#REF!</v>
      </c>
      <c r="R37" s="51">
        <f>[1]Ene!R37</f>
        <v>0</v>
      </c>
      <c r="S37" s="48">
        <f>[1]Jul!S37</f>
        <v>0</v>
      </c>
      <c r="T37" s="51">
        <f>[1]Ene!T37</f>
        <v>0</v>
      </c>
      <c r="U37" s="48">
        <f>[1]Ago!U37</f>
        <v>0</v>
      </c>
      <c r="V37" s="51">
        <f>[1]Ene!V37</f>
        <v>0</v>
      </c>
      <c r="W37" s="48">
        <f>[1]Sep!W37</f>
        <v>0</v>
      </c>
      <c r="X37" s="51">
        <f>[1]Ene!X37</f>
        <v>0</v>
      </c>
      <c r="Y37" s="48">
        <f>[1]Oct!Y37</f>
        <v>0</v>
      </c>
      <c r="Z37" s="51">
        <f>[1]Ene!Z37</f>
        <v>0</v>
      </c>
      <c r="AA37" s="50"/>
      <c r="AB37" s="51">
        <f>[1]Ene!AB37</f>
        <v>0</v>
      </c>
      <c r="AC37" s="51"/>
      <c r="AD37" s="52">
        <f t="shared" si="0"/>
        <v>0</v>
      </c>
      <c r="AE37" s="52" t="e">
        <f t="shared" si="0"/>
        <v>#REF!</v>
      </c>
      <c r="AF37" s="53" t="e">
        <f t="shared" si="1"/>
        <v>#REF!</v>
      </c>
      <c r="AG37" s="53" t="e">
        <f t="shared" si="2"/>
        <v>#REF!</v>
      </c>
      <c r="AH37" s="54"/>
      <c r="AI37" s="55"/>
    </row>
    <row r="38" spans="1:35" s="56" customFormat="1" ht="20.100000000000001" hidden="1" customHeight="1" x14ac:dyDescent="0.2">
      <c r="A38" s="45">
        <f>'[1]Ficha Anual 2025'!A38</f>
        <v>0</v>
      </c>
      <c r="B38" s="59">
        <f>'[1]Ficha Anual 2025'!B38</f>
        <v>0</v>
      </c>
      <c r="C38" s="59"/>
      <c r="D38" s="47">
        <f>'[1]Ficha Anual 2025'!E38</f>
        <v>0</v>
      </c>
      <c r="E38" s="48">
        <f t="shared" si="3"/>
        <v>0</v>
      </c>
      <c r="F38" s="51">
        <f>[1]Ene!F38</f>
        <v>0</v>
      </c>
      <c r="G38" s="48">
        <f>[1]Ene!G38</f>
        <v>0</v>
      </c>
      <c r="H38" s="51">
        <f>[1]Ene!H38</f>
        <v>0</v>
      </c>
      <c r="I38" s="48">
        <f>[1]Feb!I38</f>
        <v>0</v>
      </c>
      <c r="J38" s="51">
        <f>[1]Ene!J38</f>
        <v>0</v>
      </c>
      <c r="K38" s="48">
        <f>[1]Mar!K38</f>
        <v>0</v>
      </c>
      <c r="L38" s="51">
        <f>[1]Ene!L38</f>
        <v>0</v>
      </c>
      <c r="M38" s="48" t="e">
        <f>#REF!</f>
        <v>#REF!</v>
      </c>
      <c r="N38" s="51">
        <f>[1]Ene!N38</f>
        <v>0</v>
      </c>
      <c r="O38" s="48" t="e">
        <f>#REF!</f>
        <v>#REF!</v>
      </c>
      <c r="P38" s="51">
        <f>[1]Ene!P38</f>
        <v>0</v>
      </c>
      <c r="Q38" s="48" t="e">
        <f>#REF!</f>
        <v>#REF!</v>
      </c>
      <c r="R38" s="51">
        <f>[1]Ene!R38</f>
        <v>0</v>
      </c>
      <c r="S38" s="48">
        <f>[1]Jul!S38</f>
        <v>0</v>
      </c>
      <c r="T38" s="51">
        <f>[1]Ene!T38</f>
        <v>0</v>
      </c>
      <c r="U38" s="48">
        <f>[1]Ago!U38</f>
        <v>0</v>
      </c>
      <c r="V38" s="51">
        <f>[1]Ene!V38</f>
        <v>0</v>
      </c>
      <c r="W38" s="48">
        <f>[1]Sep!W38</f>
        <v>0</v>
      </c>
      <c r="X38" s="51">
        <f>[1]Ene!X38</f>
        <v>0</v>
      </c>
      <c r="Y38" s="48">
        <f>[1]Oct!Y38</f>
        <v>0</v>
      </c>
      <c r="Z38" s="51">
        <f>[1]Ene!Z38</f>
        <v>0</v>
      </c>
      <c r="AA38" s="50"/>
      <c r="AB38" s="51">
        <f>[1]Ene!AB38</f>
        <v>0</v>
      </c>
      <c r="AC38" s="51"/>
      <c r="AD38" s="52">
        <f t="shared" si="0"/>
        <v>0</v>
      </c>
      <c r="AE38" s="52" t="e">
        <f t="shared" si="0"/>
        <v>#REF!</v>
      </c>
      <c r="AF38" s="53" t="e">
        <f t="shared" si="1"/>
        <v>#REF!</v>
      </c>
      <c r="AG38" s="53" t="e">
        <f t="shared" si="2"/>
        <v>#REF!</v>
      </c>
      <c r="AH38" s="54"/>
      <c r="AI38" s="55"/>
    </row>
    <row r="39" spans="1:35" s="56" customFormat="1" ht="20.100000000000001" hidden="1" customHeight="1" x14ac:dyDescent="0.2">
      <c r="A39" s="45">
        <f>'[1]Ficha Anual 2025'!A39</f>
        <v>0</v>
      </c>
      <c r="B39" s="59">
        <f>'[1]Ficha Anual 2025'!B39</f>
        <v>0</v>
      </c>
      <c r="C39" s="59"/>
      <c r="D39" s="47">
        <f>'[1]Ficha Anual 2025'!E39</f>
        <v>0</v>
      </c>
      <c r="E39" s="48">
        <f t="shared" si="3"/>
        <v>0</v>
      </c>
      <c r="F39" s="51">
        <f>[1]Ene!F39</f>
        <v>0</v>
      </c>
      <c r="G39" s="48">
        <f>[1]Ene!G39</f>
        <v>0</v>
      </c>
      <c r="H39" s="51">
        <f>[1]Ene!H39</f>
        <v>0</v>
      </c>
      <c r="I39" s="48">
        <f>[1]Feb!I39</f>
        <v>0</v>
      </c>
      <c r="J39" s="51">
        <f>[1]Ene!J39</f>
        <v>0</v>
      </c>
      <c r="K39" s="48">
        <f>[1]Mar!K39</f>
        <v>0</v>
      </c>
      <c r="L39" s="51">
        <f>[1]Ene!L39</f>
        <v>0</v>
      </c>
      <c r="M39" s="48" t="e">
        <f>#REF!</f>
        <v>#REF!</v>
      </c>
      <c r="N39" s="51">
        <f>[1]Ene!N39</f>
        <v>0</v>
      </c>
      <c r="O39" s="48" t="e">
        <f>#REF!</f>
        <v>#REF!</v>
      </c>
      <c r="P39" s="51">
        <f>[1]Ene!P39</f>
        <v>0</v>
      </c>
      <c r="Q39" s="48" t="e">
        <f>#REF!</f>
        <v>#REF!</v>
      </c>
      <c r="R39" s="51">
        <f>[1]Ene!R39</f>
        <v>0</v>
      </c>
      <c r="S39" s="48">
        <f>[1]Jul!S39</f>
        <v>0</v>
      </c>
      <c r="T39" s="51">
        <f>[1]Ene!T39</f>
        <v>0</v>
      </c>
      <c r="U39" s="48">
        <f>[1]Ago!U39</f>
        <v>0</v>
      </c>
      <c r="V39" s="51">
        <f>[1]Ene!V39</f>
        <v>0</v>
      </c>
      <c r="W39" s="48">
        <f>[1]Sep!W39</f>
        <v>0</v>
      </c>
      <c r="X39" s="51">
        <f>[1]Ene!X39</f>
        <v>0</v>
      </c>
      <c r="Y39" s="48">
        <f>[1]Oct!Y39</f>
        <v>0</v>
      </c>
      <c r="Z39" s="51">
        <f>[1]Ene!Z39</f>
        <v>0</v>
      </c>
      <c r="AA39" s="50"/>
      <c r="AB39" s="51">
        <f>[1]Ene!AB39</f>
        <v>0</v>
      </c>
      <c r="AC39" s="51"/>
      <c r="AD39" s="52">
        <f t="shared" si="0"/>
        <v>0</v>
      </c>
      <c r="AE39" s="52" t="e">
        <f t="shared" si="0"/>
        <v>#REF!</v>
      </c>
      <c r="AF39" s="53" t="e">
        <f t="shared" si="1"/>
        <v>#REF!</v>
      </c>
      <c r="AG39" s="53" t="e">
        <f t="shared" si="2"/>
        <v>#REF!</v>
      </c>
      <c r="AH39" s="54"/>
      <c r="AI39" s="55"/>
    </row>
    <row r="40" spans="1:35" s="56" customFormat="1" ht="20.100000000000001" hidden="1" customHeight="1" x14ac:dyDescent="0.2">
      <c r="A40" s="67">
        <f>'[1]Ficha Anual 2025'!A40</f>
        <v>0</v>
      </c>
      <c r="B40" s="68">
        <f>'[1]Ficha Anual 2025'!B40</f>
        <v>0</v>
      </c>
      <c r="C40" s="68"/>
      <c r="D40" s="69">
        <f>'[1]Ficha Anual 2025'!E40</f>
        <v>0</v>
      </c>
      <c r="E40" s="48">
        <f t="shared" si="3"/>
        <v>0</v>
      </c>
      <c r="F40" s="51">
        <f>[1]Ene!F40</f>
        <v>0</v>
      </c>
      <c r="G40" s="48">
        <f>[1]Ene!G40</f>
        <v>0</v>
      </c>
      <c r="H40" s="51">
        <f>[1]Ene!H40</f>
        <v>0</v>
      </c>
      <c r="I40" s="48">
        <f>[1]Feb!I40</f>
        <v>0</v>
      </c>
      <c r="J40" s="51">
        <f>[1]Ene!J40</f>
        <v>0</v>
      </c>
      <c r="K40" s="48">
        <f>[1]Mar!K40</f>
        <v>0</v>
      </c>
      <c r="L40" s="51">
        <f>[1]Ene!L40</f>
        <v>0</v>
      </c>
      <c r="M40" s="48" t="e">
        <f>#REF!</f>
        <v>#REF!</v>
      </c>
      <c r="N40" s="51">
        <f>[1]Ene!N40</f>
        <v>0</v>
      </c>
      <c r="O40" s="48" t="e">
        <f>#REF!</f>
        <v>#REF!</v>
      </c>
      <c r="P40" s="51">
        <f>[1]Ene!P40</f>
        <v>0</v>
      </c>
      <c r="Q40" s="48" t="e">
        <f>#REF!</f>
        <v>#REF!</v>
      </c>
      <c r="R40" s="51">
        <f>[1]Ene!R40</f>
        <v>0</v>
      </c>
      <c r="S40" s="48">
        <f>[1]Jul!S40</f>
        <v>0</v>
      </c>
      <c r="T40" s="51">
        <f>[1]Ene!T40</f>
        <v>0</v>
      </c>
      <c r="U40" s="48">
        <f>[1]Ago!U40</f>
        <v>0</v>
      </c>
      <c r="V40" s="51">
        <f>[1]Ene!V40</f>
        <v>0</v>
      </c>
      <c r="W40" s="48">
        <f>[1]Sep!W40</f>
        <v>0</v>
      </c>
      <c r="X40" s="51">
        <f>[1]Ene!X40</f>
        <v>0</v>
      </c>
      <c r="Y40" s="48">
        <f>[1]Oct!Y40</f>
        <v>0</v>
      </c>
      <c r="Z40" s="51">
        <f>[1]Ene!Z40</f>
        <v>0</v>
      </c>
      <c r="AA40" s="70"/>
      <c r="AB40" s="51">
        <f>[1]Ene!AB40</f>
        <v>0</v>
      </c>
      <c r="AC40" s="71"/>
      <c r="AD40" s="52">
        <f t="shared" si="0"/>
        <v>0</v>
      </c>
      <c r="AE40" s="52" t="e">
        <f t="shared" si="0"/>
        <v>#REF!</v>
      </c>
      <c r="AF40" s="53" t="e">
        <f t="shared" si="1"/>
        <v>#REF!</v>
      </c>
      <c r="AG40" s="53" t="e">
        <f t="shared" si="2"/>
        <v>#REF!</v>
      </c>
      <c r="AH40" s="72"/>
      <c r="AI40" s="73"/>
    </row>
    <row r="41" spans="1:35" s="44" customFormat="1" ht="20.100000000000001" customHeight="1" x14ac:dyDescent="0.2">
      <c r="A41" s="74" t="str">
        <f>'[1]Ficha Anual 2025'!A41</f>
        <v>C 3</v>
      </c>
      <c r="B41" s="75" t="str">
        <f>'[1]Ficha Anual 2025'!B41</f>
        <v>INCREMENTAR LA TRANSPARENCIA EN LA APLICACIÓN DE LOS RECURSOS PUBLICOS</v>
      </c>
      <c r="C41" s="75"/>
      <c r="D41" s="76"/>
      <c r="E41" s="77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9"/>
      <c r="AE41" s="79"/>
      <c r="AF41" s="79"/>
      <c r="AG41" s="79"/>
      <c r="AH41" s="79"/>
      <c r="AI41" s="80"/>
    </row>
    <row r="42" spans="1:35" s="56" customFormat="1" ht="20.100000000000001" customHeight="1" x14ac:dyDescent="0.2">
      <c r="A42" s="81" t="str">
        <f>'[1]Ficha Anual 2025'!A42</f>
        <v>C3A1</v>
      </c>
      <c r="B42" s="82" t="str">
        <f>'[1]Ficha Anual 2025'!B42</f>
        <v>REALIZAR ACTUALIZACIONES EN LA PAGINA WEB MUNICIPAL</v>
      </c>
      <c r="C42" s="82"/>
      <c r="D42" s="83" t="str">
        <f>'[1]Ficha Anual 2025'!E42</f>
        <v>ACTUALIZACIONES</v>
      </c>
      <c r="E42" s="48">
        <f t="shared" si="3"/>
        <v>9</v>
      </c>
      <c r="F42" s="49">
        <f>[1]Ene!F42</f>
        <v>0</v>
      </c>
      <c r="G42" s="50">
        <f>[1]Ene!G42</f>
        <v>1</v>
      </c>
      <c r="H42" s="49">
        <f>[1]Ene!H42</f>
        <v>0</v>
      </c>
      <c r="I42" s="50">
        <f>[1]Feb!I42</f>
        <v>2</v>
      </c>
      <c r="J42" s="49">
        <f>[1]Ene!J42</f>
        <v>1</v>
      </c>
      <c r="K42" s="50">
        <f>[1]Mar!K42</f>
        <v>2</v>
      </c>
      <c r="L42" s="49">
        <f>[1]Ene!L42</f>
        <v>1</v>
      </c>
      <c r="M42" s="50">
        <f>[1]Abr!M42</f>
        <v>2</v>
      </c>
      <c r="N42" s="49">
        <f>[1]Ene!N42</f>
        <v>1</v>
      </c>
      <c r="O42" s="50">
        <f>[1]MAY!O42</f>
        <v>2</v>
      </c>
      <c r="P42" s="49">
        <f>[1]Ene!P42</f>
        <v>1</v>
      </c>
      <c r="Q42" s="50">
        <f>[1]JUN!Q42</f>
        <v>1</v>
      </c>
      <c r="R42" s="49">
        <f>[1]Ene!R42</f>
        <v>1</v>
      </c>
      <c r="S42" s="50">
        <f>[1]Jul!S42</f>
        <v>2</v>
      </c>
      <c r="T42" s="49">
        <f>[1]Ene!T42</f>
        <v>1</v>
      </c>
      <c r="U42" s="50">
        <f>[1]Ago!U42</f>
        <v>2</v>
      </c>
      <c r="V42" s="49">
        <f>[1]Ene!V42</f>
        <v>0</v>
      </c>
      <c r="W42" s="50">
        <f>[1]Sep!W42</f>
        <v>0</v>
      </c>
      <c r="X42" s="49">
        <f>[1]Ene!X42</f>
        <v>1</v>
      </c>
      <c r="Y42" s="50">
        <f>[1]Oct!Y42</f>
        <v>3</v>
      </c>
      <c r="Z42" s="49">
        <f>[1]Ene!Z42</f>
        <v>1</v>
      </c>
      <c r="AA42" s="84">
        <v>5</v>
      </c>
      <c r="AB42" s="49">
        <f>[1]Ene!AB42</f>
        <v>1</v>
      </c>
      <c r="AC42" s="85"/>
      <c r="AD42" s="52">
        <f t="shared" si="0"/>
        <v>9</v>
      </c>
      <c r="AE42" s="52">
        <f t="shared" si="0"/>
        <v>22</v>
      </c>
      <c r="AF42" s="53">
        <f t="shared" si="1"/>
        <v>2.4444444444444446</v>
      </c>
      <c r="AG42" s="53">
        <f t="shared" si="2"/>
        <v>-1.4444444444444446</v>
      </c>
      <c r="AH42" s="86"/>
      <c r="AI42" s="87"/>
    </row>
    <row r="43" spans="1:35" s="56" customFormat="1" ht="25.5" customHeight="1" x14ac:dyDescent="0.2">
      <c r="A43" s="81" t="str">
        <f>'[1]Ficha Anual 2025'!A43</f>
        <v>C3A2</v>
      </c>
      <c r="B43" s="82" t="str">
        <f>'[1]Ficha Anual 2025'!B43</f>
        <v>CONTESTAR OPORTUNAMENTE SOLICITUDES DE INFORMACION DE TRANSPARENCIA Y DATOS PERSONALES</v>
      </c>
      <c r="C43" s="82"/>
      <c r="D43" s="83" t="str">
        <f>'[1]Ficha Anual 2025'!E43</f>
        <v>SOLICITUDES</v>
      </c>
      <c r="E43" s="48">
        <f t="shared" si="3"/>
        <v>12</v>
      </c>
      <c r="F43" s="49">
        <f>[1]Ene!F43</f>
        <v>0</v>
      </c>
      <c r="G43" s="50">
        <f>[1]Ene!G43</f>
        <v>1</v>
      </c>
      <c r="H43" s="49">
        <f>[1]Ene!H43</f>
        <v>0</v>
      </c>
      <c r="I43" s="50">
        <f>[1]Feb!I43</f>
        <v>2</v>
      </c>
      <c r="J43" s="49">
        <f>[1]Ene!J43</f>
        <v>4</v>
      </c>
      <c r="K43" s="50">
        <f>[1]Mar!K43</f>
        <v>2</v>
      </c>
      <c r="L43" s="49">
        <f>[1]Ene!L43</f>
        <v>0</v>
      </c>
      <c r="M43" s="50">
        <f>[1]Abr!M43</f>
        <v>1</v>
      </c>
      <c r="N43" s="49">
        <f>[1]Ene!N43</f>
        <v>0</v>
      </c>
      <c r="O43" s="50">
        <f>[1]MAY!O43</f>
        <v>1</v>
      </c>
      <c r="P43" s="49">
        <f>[1]Ene!P43</f>
        <v>4</v>
      </c>
      <c r="Q43" s="50">
        <f>[1]JUN!Q43</f>
        <v>1</v>
      </c>
      <c r="R43" s="49">
        <f>[1]Ene!R43</f>
        <v>0</v>
      </c>
      <c r="S43" s="50">
        <f>[1]Jul!S43</f>
        <v>2</v>
      </c>
      <c r="T43" s="49">
        <f>[1]Ene!T43</f>
        <v>0</v>
      </c>
      <c r="U43" s="50">
        <f>[1]Ago!U43</f>
        <v>1</v>
      </c>
      <c r="V43" s="49">
        <f>[1]Ene!V43</f>
        <v>0</v>
      </c>
      <c r="W43" s="50">
        <f>[1]Sep!W43</f>
        <v>0</v>
      </c>
      <c r="X43" s="49">
        <f>[1]Ene!X43</f>
        <v>0</v>
      </c>
      <c r="Y43" s="50">
        <f>[1]Oct!Y43</f>
        <v>2</v>
      </c>
      <c r="Z43" s="49">
        <f>[1]Ene!Z43</f>
        <v>4</v>
      </c>
      <c r="AA43" s="84">
        <v>1</v>
      </c>
      <c r="AB43" s="49">
        <f>[1]Ene!AB43</f>
        <v>0</v>
      </c>
      <c r="AC43" s="88"/>
      <c r="AD43" s="52">
        <f t="shared" si="0"/>
        <v>12</v>
      </c>
      <c r="AE43" s="52">
        <f t="shared" si="0"/>
        <v>14</v>
      </c>
      <c r="AF43" s="53">
        <f t="shared" si="1"/>
        <v>1.1666666666666667</v>
      </c>
      <c r="AG43" s="53">
        <f t="shared" si="2"/>
        <v>-0.16666666666666674</v>
      </c>
      <c r="AH43" s="89"/>
      <c r="AI43" s="90"/>
    </row>
    <row r="44" spans="1:35" s="56" customFormat="1" ht="24.75" customHeight="1" x14ac:dyDescent="0.2">
      <c r="A44" s="81" t="str">
        <f>'[1]Ficha Anual 2025'!A44</f>
        <v>C3A3</v>
      </c>
      <c r="B44" s="82" t="str">
        <f>'[1]Ficha Anual 2025'!B44</f>
        <v>REALIZAR CAPSULAS INFORMATIVAS DE ACCIONES DE GOBIERNO EN LOS DIFERENTES MEDIOS INFORMATIVOS</v>
      </c>
      <c r="C44" s="82"/>
      <c r="D44" s="83" t="str">
        <f>'[1]Ficha Anual 2025'!E44</f>
        <v>CAPSULAS</v>
      </c>
      <c r="E44" s="48">
        <f t="shared" si="3"/>
        <v>9</v>
      </c>
      <c r="F44" s="49">
        <f>[1]Ene!F44</f>
        <v>0</v>
      </c>
      <c r="G44" s="50">
        <f>[1]Ene!G44</f>
        <v>2</v>
      </c>
      <c r="H44" s="49">
        <f>[1]Ene!H44</f>
        <v>0</v>
      </c>
      <c r="I44" s="50">
        <f>[1]Feb!I44</f>
        <v>2</v>
      </c>
      <c r="J44" s="49">
        <f>[1]Ene!J44</f>
        <v>0</v>
      </c>
      <c r="K44" s="50">
        <f>[1]Mar!K44</f>
        <v>2</v>
      </c>
      <c r="L44" s="49">
        <f>[1]Ene!L44</f>
        <v>1</v>
      </c>
      <c r="M44" s="50">
        <f>[1]Abr!M44</f>
        <v>1</v>
      </c>
      <c r="N44" s="49">
        <f>[1]Ene!N44</f>
        <v>1</v>
      </c>
      <c r="O44" s="50">
        <f>[1]MAY!O44</f>
        <v>2</v>
      </c>
      <c r="P44" s="49">
        <f>[1]Ene!P44</f>
        <v>1</v>
      </c>
      <c r="Q44" s="50">
        <f>[1]JUN!Q44</f>
        <v>1</v>
      </c>
      <c r="R44" s="49">
        <f>[1]Ene!R44</f>
        <v>1</v>
      </c>
      <c r="S44" s="50">
        <f>[1]Jul!S44</f>
        <v>1</v>
      </c>
      <c r="T44" s="49">
        <f>[1]Ene!T44</f>
        <v>1</v>
      </c>
      <c r="U44" s="50">
        <f>[1]Ago!U44</f>
        <v>1</v>
      </c>
      <c r="V44" s="49">
        <f>[1]Ene!V44</f>
        <v>1</v>
      </c>
      <c r="W44" s="50">
        <f>[1]Sep!W44</f>
        <v>1</v>
      </c>
      <c r="X44" s="49">
        <f>[1]Ene!X44</f>
        <v>1</v>
      </c>
      <c r="Y44" s="50">
        <f>[1]Oct!Y44</f>
        <v>2</v>
      </c>
      <c r="Z44" s="49">
        <f>[1]Ene!Z44</f>
        <v>1</v>
      </c>
      <c r="AA44" s="84">
        <v>1</v>
      </c>
      <c r="AB44" s="49">
        <f>[1]Ene!AB44</f>
        <v>1</v>
      </c>
      <c r="AC44" s="88"/>
      <c r="AD44" s="52">
        <f t="shared" si="0"/>
        <v>9</v>
      </c>
      <c r="AE44" s="52">
        <f t="shared" si="0"/>
        <v>16</v>
      </c>
      <c r="AF44" s="53">
        <f t="shared" si="1"/>
        <v>1.7777777777777777</v>
      </c>
      <c r="AG44" s="53">
        <f t="shared" si="2"/>
        <v>-0.77777777777777768</v>
      </c>
      <c r="AH44" s="91"/>
      <c r="AI44" s="92"/>
    </row>
    <row r="45" spans="1:35" s="56" customFormat="1" ht="20.100000000000001" hidden="1" customHeight="1" x14ac:dyDescent="0.2">
      <c r="A45" s="81" t="str">
        <f>'[1]Ficha Anual 2025'!A45</f>
        <v>C3A4</v>
      </c>
      <c r="B45" s="82" t="str">
        <f>'[1]Ficha Anual 2025'!B45</f>
        <v>ATENCIÓN DE DEMANDAS</v>
      </c>
      <c r="C45" s="82"/>
      <c r="D45" s="83" t="str">
        <f>'[1]Ficha Anual 2025'!E45</f>
        <v>DOCUMENTO</v>
      </c>
      <c r="E45" s="48">
        <f t="shared" si="3"/>
        <v>8</v>
      </c>
      <c r="F45" s="49">
        <f>[1]Ene!F45</f>
        <v>1</v>
      </c>
      <c r="G45" s="50">
        <f>[1]Ene!G45</f>
        <v>1</v>
      </c>
      <c r="H45" s="49">
        <f>[1]Ene!H45</f>
        <v>1</v>
      </c>
      <c r="I45" s="50">
        <f>[1]Feb!I45</f>
        <v>1</v>
      </c>
      <c r="J45" s="49">
        <f>[1]Ene!J45</f>
        <v>1</v>
      </c>
      <c r="K45" s="50">
        <f>[1]Mar!K45</f>
        <v>1</v>
      </c>
      <c r="L45" s="49">
        <f>[1]Ene!L45</f>
        <v>1</v>
      </c>
      <c r="M45" s="50" t="e">
        <f>#REF!</f>
        <v>#REF!</v>
      </c>
      <c r="N45" s="49">
        <f>[1]Ene!N45</f>
        <v>1</v>
      </c>
      <c r="O45" s="50" t="e">
        <f>#REF!</f>
        <v>#REF!</v>
      </c>
      <c r="P45" s="49">
        <f>[1]Ene!P45</f>
        <v>1</v>
      </c>
      <c r="Q45" s="50" t="e">
        <f>#REF!</f>
        <v>#REF!</v>
      </c>
      <c r="R45" s="49">
        <f>[1]Ene!R45</f>
        <v>1</v>
      </c>
      <c r="S45" s="50">
        <f>[1]Jul!S45</f>
        <v>0</v>
      </c>
      <c r="T45" s="49">
        <f>[1]Ene!T45</f>
        <v>0</v>
      </c>
      <c r="U45" s="50">
        <f>[1]Ago!U45</f>
        <v>0</v>
      </c>
      <c r="V45" s="49">
        <f>[1]Ene!V45</f>
        <v>0</v>
      </c>
      <c r="W45" s="50">
        <f>[1]Sep!W45</f>
        <v>1</v>
      </c>
      <c r="X45" s="49">
        <f>[1]Ene!X45</f>
        <v>0</v>
      </c>
      <c r="Y45" s="50">
        <f>[1]Oct!Y45</f>
        <v>0</v>
      </c>
      <c r="Z45" s="49">
        <f>[1]Ene!Z45</f>
        <v>0</v>
      </c>
      <c r="AA45" s="84">
        <v>0</v>
      </c>
      <c r="AB45" s="49">
        <f>[1]Ene!AB45</f>
        <v>1</v>
      </c>
      <c r="AC45" s="88">
        <v>1</v>
      </c>
      <c r="AD45" s="52">
        <f t="shared" si="0"/>
        <v>8</v>
      </c>
      <c r="AE45" s="52" t="e">
        <f t="shared" si="0"/>
        <v>#REF!</v>
      </c>
      <c r="AF45" s="53" t="e">
        <f t="shared" si="1"/>
        <v>#REF!</v>
      </c>
      <c r="AG45" s="53" t="e">
        <f t="shared" si="2"/>
        <v>#REF!</v>
      </c>
      <c r="AH45" s="91"/>
      <c r="AI45" s="92"/>
    </row>
    <row r="46" spans="1:35" s="56" customFormat="1" ht="20.100000000000001" hidden="1" customHeight="1" x14ac:dyDescent="0.2">
      <c r="A46" s="81" t="str">
        <f>'[1]Ficha Anual 2025'!A46</f>
        <v>C3A5</v>
      </c>
      <c r="B46" s="82" t="str">
        <f>'[1]Ficha Anual 2025'!B46</f>
        <v>CUMPLIR CON EL PAGO DE DERECHOS Y OBLIGACIONES DE LEY</v>
      </c>
      <c r="C46" s="82"/>
      <c r="D46" s="83" t="str">
        <f>'[1]Ficha Anual 2025'!E46</f>
        <v>PAGO</v>
      </c>
      <c r="E46" s="48">
        <f t="shared" si="3"/>
        <v>12</v>
      </c>
      <c r="F46" s="49">
        <f>[1]Ene!F46</f>
        <v>0</v>
      </c>
      <c r="G46" s="50">
        <f>[1]Ene!G46</f>
        <v>1</v>
      </c>
      <c r="H46" s="49">
        <f>[1]Ene!H46</f>
        <v>0</v>
      </c>
      <c r="I46" s="50">
        <f>[1]Feb!I46</f>
        <v>1</v>
      </c>
      <c r="J46" s="49">
        <f>[1]Ene!J46</f>
        <v>2</v>
      </c>
      <c r="K46" s="50">
        <f>[1]Mar!K46</f>
        <v>1</v>
      </c>
      <c r="L46" s="49">
        <f>[1]Ene!L46</f>
        <v>0</v>
      </c>
      <c r="M46" s="50" t="e">
        <f>#REF!</f>
        <v>#REF!</v>
      </c>
      <c r="N46" s="49">
        <f>[1]Ene!N46</f>
        <v>2</v>
      </c>
      <c r="O46" s="50" t="e">
        <f>#REF!</f>
        <v>#REF!</v>
      </c>
      <c r="P46" s="49">
        <f>[1]Ene!P46</f>
        <v>2</v>
      </c>
      <c r="Q46" s="50" t="e">
        <f>#REF!</f>
        <v>#REF!</v>
      </c>
      <c r="R46" s="49">
        <f>[1]Ene!R46</f>
        <v>0</v>
      </c>
      <c r="S46" s="50">
        <f>[1]Jul!S46</f>
        <v>0</v>
      </c>
      <c r="T46" s="49">
        <f>[1]Ene!T46</f>
        <v>2</v>
      </c>
      <c r="U46" s="50">
        <f>[1]Ago!U46</f>
        <v>0</v>
      </c>
      <c r="V46" s="49">
        <f>[1]Ene!V46</f>
        <v>2</v>
      </c>
      <c r="W46" s="50">
        <f>[1]Sep!W46</f>
        <v>1</v>
      </c>
      <c r="X46" s="49">
        <f>[1]Ene!X46</f>
        <v>0</v>
      </c>
      <c r="Y46" s="50">
        <f>[1]Oct!Y46</f>
        <v>1</v>
      </c>
      <c r="Z46" s="49">
        <f>[1]Ene!Z46</f>
        <v>0</v>
      </c>
      <c r="AA46" s="84">
        <v>1</v>
      </c>
      <c r="AB46" s="49">
        <f>[1]Ene!AB46</f>
        <v>2</v>
      </c>
      <c r="AC46" s="88">
        <v>1</v>
      </c>
      <c r="AD46" s="52">
        <f t="shared" si="0"/>
        <v>12</v>
      </c>
      <c r="AE46" s="52" t="e">
        <f t="shared" si="0"/>
        <v>#REF!</v>
      </c>
      <c r="AF46" s="53" t="e">
        <f t="shared" si="1"/>
        <v>#REF!</v>
      </c>
      <c r="AG46" s="53" t="e">
        <f t="shared" si="2"/>
        <v>#REF!</v>
      </c>
      <c r="AH46" s="91"/>
      <c r="AI46" s="92"/>
    </row>
    <row r="47" spans="1:35" s="56" customFormat="1" ht="20.100000000000001" hidden="1" customHeight="1" x14ac:dyDescent="0.2">
      <c r="A47" s="81" t="str">
        <f>'[1]Ficha Anual 2025'!A47</f>
        <v>C3A6</v>
      </c>
      <c r="B47" s="82" t="str">
        <f>'[1]Ficha Anual 2025'!B47</f>
        <v>REPRESENTAR LEGALMENTE AL H. AYUNTAMIENTO</v>
      </c>
      <c r="C47" s="82"/>
      <c r="D47" s="83" t="str">
        <f>'[1]Ficha Anual 2025'!E47</f>
        <v>DOCUMENTO</v>
      </c>
      <c r="E47" s="48">
        <f t="shared" si="3"/>
        <v>12</v>
      </c>
      <c r="F47" s="49">
        <f>[1]Ene!F47</f>
        <v>1</v>
      </c>
      <c r="G47" s="50">
        <f>[1]Ene!G47</f>
        <v>1</v>
      </c>
      <c r="H47" s="49">
        <f>[1]Ene!H47</f>
        <v>1</v>
      </c>
      <c r="I47" s="50">
        <f>[1]Feb!I47</f>
        <v>1</v>
      </c>
      <c r="J47" s="49">
        <f>[1]Ene!J47</f>
        <v>1</v>
      </c>
      <c r="K47" s="50">
        <f>[1]Mar!K47</f>
        <v>1</v>
      </c>
      <c r="L47" s="49">
        <f>[1]Ene!L47</f>
        <v>1</v>
      </c>
      <c r="M47" s="50" t="e">
        <f>#REF!</f>
        <v>#REF!</v>
      </c>
      <c r="N47" s="49">
        <f>[1]Ene!N47</f>
        <v>1</v>
      </c>
      <c r="O47" s="50" t="e">
        <f>#REF!</f>
        <v>#REF!</v>
      </c>
      <c r="P47" s="49">
        <f>[1]Ene!P47</f>
        <v>1</v>
      </c>
      <c r="Q47" s="50" t="e">
        <f>#REF!</f>
        <v>#REF!</v>
      </c>
      <c r="R47" s="49">
        <f>[1]Ene!R47</f>
        <v>1</v>
      </c>
      <c r="S47" s="50">
        <f>[1]Jul!S47</f>
        <v>1</v>
      </c>
      <c r="T47" s="49">
        <f>[1]Ene!T47</f>
        <v>1</v>
      </c>
      <c r="U47" s="50">
        <f>[1]Ago!U47</f>
        <v>1</v>
      </c>
      <c r="V47" s="49">
        <f>[1]Ene!V47</f>
        <v>1</v>
      </c>
      <c r="W47" s="50">
        <f>[1]Sep!W47</f>
        <v>1</v>
      </c>
      <c r="X47" s="49">
        <f>[1]Ene!X47</f>
        <v>1</v>
      </c>
      <c r="Y47" s="50">
        <f>[1]Oct!Y47</f>
        <v>1</v>
      </c>
      <c r="Z47" s="49">
        <f>[1]Ene!Z47</f>
        <v>1</v>
      </c>
      <c r="AA47" s="84">
        <v>1</v>
      </c>
      <c r="AB47" s="49">
        <f>[1]Ene!AB47</f>
        <v>1</v>
      </c>
      <c r="AC47" s="88">
        <v>1</v>
      </c>
      <c r="AD47" s="52">
        <f t="shared" si="0"/>
        <v>12</v>
      </c>
      <c r="AE47" s="52" t="e">
        <f t="shared" si="0"/>
        <v>#REF!</v>
      </c>
      <c r="AF47" s="53" t="e">
        <f t="shared" si="1"/>
        <v>#REF!</v>
      </c>
      <c r="AG47" s="53" t="e">
        <f t="shared" si="2"/>
        <v>#REF!</v>
      </c>
      <c r="AH47" s="91"/>
      <c r="AI47" s="92"/>
    </row>
    <row r="48" spans="1:35" s="56" customFormat="1" ht="20.100000000000001" hidden="1" customHeight="1" x14ac:dyDescent="0.2">
      <c r="A48" s="81" t="str">
        <f>'[1]Ficha Anual 2025'!A48</f>
        <v>C3A7</v>
      </c>
      <c r="B48" s="82" t="str">
        <f>'[1]Ficha Anual 2025'!B48</f>
        <v>BRINDAR ASESORÍA JURÍDICA A LA CIUDADANIA Y ÁREAS DE LA ADMON.</v>
      </c>
      <c r="C48" s="82"/>
      <c r="D48" s="83" t="str">
        <f>'[1]Ficha Anual 2025'!E48</f>
        <v>ASESORÍA</v>
      </c>
      <c r="E48" s="48">
        <f t="shared" si="3"/>
        <v>120</v>
      </c>
      <c r="F48" s="49">
        <f>[1]Ene!F48</f>
        <v>10</v>
      </c>
      <c r="G48" s="50">
        <f>[1]Ene!G48</f>
        <v>6</v>
      </c>
      <c r="H48" s="49">
        <f>[1]Ene!H48</f>
        <v>10</v>
      </c>
      <c r="I48" s="50">
        <f>[1]Feb!I48</f>
        <v>6</v>
      </c>
      <c r="J48" s="49">
        <f>[1]Ene!J48</f>
        <v>10</v>
      </c>
      <c r="K48" s="50">
        <f>[1]Mar!K48</f>
        <v>4</v>
      </c>
      <c r="L48" s="49">
        <f>[1]Ene!L48</f>
        <v>10</v>
      </c>
      <c r="M48" s="50" t="e">
        <f>#REF!</f>
        <v>#REF!</v>
      </c>
      <c r="N48" s="49">
        <f>[1]Ene!N48</f>
        <v>10</v>
      </c>
      <c r="O48" s="50" t="e">
        <f>#REF!</f>
        <v>#REF!</v>
      </c>
      <c r="P48" s="49">
        <f>[1]Ene!P48</f>
        <v>10</v>
      </c>
      <c r="Q48" s="50" t="e">
        <f>#REF!</f>
        <v>#REF!</v>
      </c>
      <c r="R48" s="49">
        <f>[1]Ene!R48</f>
        <v>10</v>
      </c>
      <c r="S48" s="50">
        <f>[1]Jul!S48</f>
        <v>0</v>
      </c>
      <c r="T48" s="49">
        <f>[1]Ene!T48</f>
        <v>10</v>
      </c>
      <c r="U48" s="50">
        <f>[1]Ago!U48</f>
        <v>0</v>
      </c>
      <c r="V48" s="49">
        <f>[1]Ene!V48</f>
        <v>10</v>
      </c>
      <c r="W48" s="50">
        <f>[1]Sep!W48</f>
        <v>7</v>
      </c>
      <c r="X48" s="49">
        <f>[1]Ene!X48</f>
        <v>10</v>
      </c>
      <c r="Y48" s="50">
        <f>[1]Oct!Y48</f>
        <v>4</v>
      </c>
      <c r="Z48" s="49">
        <f>[1]Ene!Z48</f>
        <v>10</v>
      </c>
      <c r="AA48" s="84">
        <v>4</v>
      </c>
      <c r="AB48" s="49">
        <f>[1]Ene!AB48</f>
        <v>10</v>
      </c>
      <c r="AC48" s="88">
        <v>1</v>
      </c>
      <c r="AD48" s="52">
        <f t="shared" si="0"/>
        <v>120</v>
      </c>
      <c r="AE48" s="52" t="e">
        <f t="shared" si="0"/>
        <v>#REF!</v>
      </c>
      <c r="AF48" s="53" t="e">
        <f t="shared" si="1"/>
        <v>#REF!</v>
      </c>
      <c r="AG48" s="53" t="e">
        <f t="shared" si="2"/>
        <v>#REF!</v>
      </c>
      <c r="AH48" s="91"/>
      <c r="AI48" s="92"/>
    </row>
    <row r="49" spans="1:35" s="56" customFormat="1" ht="20.100000000000001" hidden="1" customHeight="1" x14ac:dyDescent="0.2">
      <c r="A49" s="81">
        <f>'[1]Ficha Anual 2025'!A49</f>
        <v>0</v>
      </c>
      <c r="B49" s="93">
        <f>'[1]Ficha Anual 2025'!B49</f>
        <v>0</v>
      </c>
      <c r="C49" s="93"/>
      <c r="D49" s="83">
        <f>'[1]Ficha Anual 2025'!E49</f>
        <v>0</v>
      </c>
      <c r="E49" s="48">
        <f t="shared" si="3"/>
        <v>0</v>
      </c>
      <c r="F49" s="51">
        <f>[1]Ene!F49</f>
        <v>0</v>
      </c>
      <c r="G49" s="48">
        <f>[1]Ene!G49</f>
        <v>0</v>
      </c>
      <c r="H49" s="51">
        <f>[1]Ene!H49</f>
        <v>0</v>
      </c>
      <c r="I49" s="48">
        <f>[1]Feb!I49</f>
        <v>0</v>
      </c>
      <c r="J49" s="51">
        <f>[1]Ene!J49</f>
        <v>0</v>
      </c>
      <c r="K49" s="48">
        <f>[1]Mar!K49</f>
        <v>0</v>
      </c>
      <c r="L49" s="51">
        <f>[1]Ene!L49</f>
        <v>0</v>
      </c>
      <c r="M49" s="48" t="e">
        <f>#REF!</f>
        <v>#REF!</v>
      </c>
      <c r="N49" s="51">
        <f>[1]Ene!N49</f>
        <v>0</v>
      </c>
      <c r="O49" s="48" t="e">
        <f>#REF!</f>
        <v>#REF!</v>
      </c>
      <c r="P49" s="51">
        <f>[1]Ene!P49</f>
        <v>0</v>
      </c>
      <c r="Q49" s="48" t="e">
        <f>#REF!</f>
        <v>#REF!</v>
      </c>
      <c r="R49" s="51">
        <f>[1]Ene!R49</f>
        <v>0</v>
      </c>
      <c r="S49" s="48">
        <f>[1]Jul!S49</f>
        <v>0</v>
      </c>
      <c r="T49" s="51">
        <f>[1]Ene!T49</f>
        <v>0</v>
      </c>
      <c r="U49" s="48">
        <f>[1]Ago!U49</f>
        <v>0</v>
      </c>
      <c r="V49" s="51">
        <f>[1]Ene!V49</f>
        <v>0</v>
      </c>
      <c r="W49" s="48">
        <f>[1]Sep!W49</f>
        <v>0</v>
      </c>
      <c r="X49" s="51">
        <f>[1]Ene!X49</f>
        <v>0</v>
      </c>
      <c r="Y49" s="48">
        <f>[1]Oct!Y49</f>
        <v>0</v>
      </c>
      <c r="Z49" s="51">
        <f>[1]Ene!Z49</f>
        <v>0</v>
      </c>
      <c r="AA49" s="84"/>
      <c r="AB49" s="51">
        <f>[1]Ene!AB49</f>
        <v>0</v>
      </c>
      <c r="AC49" s="88"/>
      <c r="AD49" s="52">
        <f t="shared" si="0"/>
        <v>0</v>
      </c>
      <c r="AE49" s="52" t="e">
        <f t="shared" si="0"/>
        <v>#REF!</v>
      </c>
      <c r="AF49" s="53" t="e">
        <f t="shared" si="1"/>
        <v>#REF!</v>
      </c>
      <c r="AG49" s="53" t="e">
        <f t="shared" si="2"/>
        <v>#REF!</v>
      </c>
      <c r="AH49" s="91"/>
      <c r="AI49" s="92"/>
    </row>
    <row r="50" spans="1:35" s="56" customFormat="1" ht="20.100000000000001" hidden="1" customHeight="1" x14ac:dyDescent="0.2">
      <c r="A50" s="81">
        <f>'[1]Ficha Anual 2025'!A50</f>
        <v>0</v>
      </c>
      <c r="B50" s="93">
        <f>'[1]Ficha Anual 2025'!B50</f>
        <v>0</v>
      </c>
      <c r="C50" s="93"/>
      <c r="D50" s="83">
        <f>'[1]Ficha Anual 2025'!E50</f>
        <v>0</v>
      </c>
      <c r="E50" s="48">
        <f t="shared" si="3"/>
        <v>0</v>
      </c>
      <c r="F50" s="51">
        <f>[1]Ene!F50</f>
        <v>0</v>
      </c>
      <c r="G50" s="48">
        <f>[1]Ene!G50</f>
        <v>0</v>
      </c>
      <c r="H50" s="51">
        <f>[1]Ene!H50</f>
        <v>0</v>
      </c>
      <c r="I50" s="48">
        <f>[1]Feb!I50</f>
        <v>0</v>
      </c>
      <c r="J50" s="51">
        <f>[1]Ene!J50</f>
        <v>0</v>
      </c>
      <c r="K50" s="48">
        <f>[1]Mar!K50</f>
        <v>0</v>
      </c>
      <c r="L50" s="51">
        <f>[1]Ene!L50</f>
        <v>0</v>
      </c>
      <c r="M50" s="48" t="e">
        <f>#REF!</f>
        <v>#REF!</v>
      </c>
      <c r="N50" s="51">
        <f>[1]Ene!N50</f>
        <v>0</v>
      </c>
      <c r="O50" s="48" t="e">
        <f>#REF!</f>
        <v>#REF!</v>
      </c>
      <c r="P50" s="51">
        <f>[1]Ene!P50</f>
        <v>0</v>
      </c>
      <c r="Q50" s="48" t="e">
        <f>#REF!</f>
        <v>#REF!</v>
      </c>
      <c r="R50" s="51">
        <f>[1]Ene!R50</f>
        <v>0</v>
      </c>
      <c r="S50" s="48">
        <f>[1]Jul!S50</f>
        <v>0</v>
      </c>
      <c r="T50" s="51">
        <f>[1]Ene!T50</f>
        <v>0</v>
      </c>
      <c r="U50" s="48">
        <f>[1]Ago!U50</f>
        <v>0</v>
      </c>
      <c r="V50" s="51">
        <f>[1]Ene!V50</f>
        <v>0</v>
      </c>
      <c r="W50" s="48">
        <f>[1]Sep!W50</f>
        <v>0</v>
      </c>
      <c r="X50" s="51">
        <f>[1]Ene!X50</f>
        <v>0</v>
      </c>
      <c r="Y50" s="48">
        <f>[1]Oct!Y50</f>
        <v>0</v>
      </c>
      <c r="Z50" s="51">
        <f>[1]Ene!Z50</f>
        <v>0</v>
      </c>
      <c r="AA50" s="84"/>
      <c r="AB50" s="51">
        <f>[1]Ene!AB50</f>
        <v>0</v>
      </c>
      <c r="AC50" s="88"/>
      <c r="AD50" s="52">
        <f t="shared" si="0"/>
        <v>0</v>
      </c>
      <c r="AE50" s="52" t="e">
        <f t="shared" si="0"/>
        <v>#REF!</v>
      </c>
      <c r="AF50" s="53" t="e">
        <f t="shared" si="1"/>
        <v>#REF!</v>
      </c>
      <c r="AG50" s="53" t="e">
        <f t="shared" si="2"/>
        <v>#REF!</v>
      </c>
      <c r="AH50" s="91"/>
      <c r="AI50" s="92"/>
    </row>
    <row r="51" spans="1:35" s="56" customFormat="1" ht="20.100000000000001" hidden="1" customHeight="1" x14ac:dyDescent="0.2">
      <c r="A51" s="81">
        <f>'[1]Ficha Anual 2025'!A51</f>
        <v>0</v>
      </c>
      <c r="B51" s="93">
        <f>'[1]Ficha Anual 2025'!B51</f>
        <v>0</v>
      </c>
      <c r="C51" s="93"/>
      <c r="D51" s="83">
        <f>'[1]Ficha Anual 2025'!E51</f>
        <v>0</v>
      </c>
      <c r="E51" s="48">
        <f t="shared" si="3"/>
        <v>0</v>
      </c>
      <c r="F51" s="51">
        <f>[1]Ene!F51</f>
        <v>0</v>
      </c>
      <c r="G51" s="48">
        <f>[1]Ene!G51</f>
        <v>0</v>
      </c>
      <c r="H51" s="51">
        <f>[1]Ene!H51</f>
        <v>0</v>
      </c>
      <c r="I51" s="48">
        <f>[1]Feb!I51</f>
        <v>0</v>
      </c>
      <c r="J51" s="51">
        <f>[1]Ene!J51</f>
        <v>0</v>
      </c>
      <c r="K51" s="48">
        <f>[1]Mar!K51</f>
        <v>0</v>
      </c>
      <c r="L51" s="51">
        <f>[1]Ene!L51</f>
        <v>0</v>
      </c>
      <c r="M51" s="48" t="e">
        <f>#REF!</f>
        <v>#REF!</v>
      </c>
      <c r="N51" s="51">
        <f>[1]Ene!N51</f>
        <v>0</v>
      </c>
      <c r="O51" s="48" t="e">
        <f>#REF!</f>
        <v>#REF!</v>
      </c>
      <c r="P51" s="51">
        <f>[1]Ene!P51</f>
        <v>0</v>
      </c>
      <c r="Q51" s="48" t="e">
        <f>#REF!</f>
        <v>#REF!</v>
      </c>
      <c r="R51" s="51">
        <f>[1]Ene!R51</f>
        <v>0</v>
      </c>
      <c r="S51" s="48">
        <f>[1]Jul!S51</f>
        <v>0</v>
      </c>
      <c r="T51" s="51">
        <f>[1]Ene!T51</f>
        <v>0</v>
      </c>
      <c r="U51" s="48">
        <f>[1]Ago!U51</f>
        <v>0</v>
      </c>
      <c r="V51" s="51">
        <f>[1]Ene!V51</f>
        <v>0</v>
      </c>
      <c r="W51" s="48">
        <f>[1]Sep!W51</f>
        <v>0</v>
      </c>
      <c r="X51" s="51">
        <f>[1]Ene!X51</f>
        <v>0</v>
      </c>
      <c r="Y51" s="48">
        <f>[1]Oct!Y51</f>
        <v>0</v>
      </c>
      <c r="Z51" s="51">
        <f>[1]Ene!Z51</f>
        <v>0</v>
      </c>
      <c r="AA51" s="84"/>
      <c r="AB51" s="51">
        <f>[1]Ene!AB51</f>
        <v>0</v>
      </c>
      <c r="AC51" s="88"/>
      <c r="AD51" s="52">
        <f t="shared" si="0"/>
        <v>0</v>
      </c>
      <c r="AE51" s="52" t="e">
        <f t="shared" si="0"/>
        <v>#REF!</v>
      </c>
      <c r="AF51" s="53" t="e">
        <f t="shared" si="1"/>
        <v>#REF!</v>
      </c>
      <c r="AG51" s="53" t="e">
        <f t="shared" si="2"/>
        <v>#REF!</v>
      </c>
      <c r="AH51" s="91"/>
      <c r="AI51" s="92"/>
    </row>
    <row r="52" spans="1:35" s="56" customFormat="1" ht="20.100000000000001" hidden="1" customHeight="1" x14ac:dyDescent="0.2">
      <c r="A52" s="81">
        <f>'[1]Ficha Anual 2025'!A52</f>
        <v>0</v>
      </c>
      <c r="B52" s="93">
        <f>'[1]Ficha Anual 2025'!B52</f>
        <v>0</v>
      </c>
      <c r="C52" s="93"/>
      <c r="D52" s="83">
        <f>'[1]Ficha Anual 2025'!E52</f>
        <v>0</v>
      </c>
      <c r="E52" s="48">
        <f t="shared" si="3"/>
        <v>0</v>
      </c>
      <c r="F52" s="51">
        <f>[1]Ene!F52</f>
        <v>0</v>
      </c>
      <c r="G52" s="48">
        <f>[1]Ene!G52</f>
        <v>0</v>
      </c>
      <c r="H52" s="51">
        <f>[1]Ene!H52</f>
        <v>0</v>
      </c>
      <c r="I52" s="48">
        <f>[1]Feb!I52</f>
        <v>0</v>
      </c>
      <c r="J52" s="51">
        <f>[1]Ene!J52</f>
        <v>0</v>
      </c>
      <c r="K52" s="48">
        <f>[1]Mar!K52</f>
        <v>0</v>
      </c>
      <c r="L52" s="51">
        <f>[1]Ene!L52</f>
        <v>0</v>
      </c>
      <c r="M52" s="48" t="e">
        <f>#REF!</f>
        <v>#REF!</v>
      </c>
      <c r="N52" s="51">
        <f>[1]Ene!N52</f>
        <v>0</v>
      </c>
      <c r="O52" s="48" t="e">
        <f>#REF!</f>
        <v>#REF!</v>
      </c>
      <c r="P52" s="51">
        <f>[1]Ene!P52</f>
        <v>0</v>
      </c>
      <c r="Q52" s="48" t="e">
        <f>#REF!</f>
        <v>#REF!</v>
      </c>
      <c r="R52" s="51">
        <f>[1]Ene!R52</f>
        <v>0</v>
      </c>
      <c r="S52" s="48">
        <f>[1]Jul!S52</f>
        <v>0</v>
      </c>
      <c r="T52" s="51">
        <f>[1]Ene!T52</f>
        <v>0</v>
      </c>
      <c r="U52" s="48">
        <f>[1]Ago!U52</f>
        <v>0</v>
      </c>
      <c r="V52" s="51">
        <f>[1]Ene!V52</f>
        <v>0</v>
      </c>
      <c r="W52" s="48">
        <f>[1]Sep!W52</f>
        <v>0</v>
      </c>
      <c r="X52" s="51">
        <f>[1]Ene!X52</f>
        <v>0</v>
      </c>
      <c r="Y52" s="48">
        <f>[1]Oct!Y52</f>
        <v>0</v>
      </c>
      <c r="Z52" s="51">
        <f>[1]Ene!Z52</f>
        <v>0</v>
      </c>
      <c r="AA52" s="84"/>
      <c r="AB52" s="51">
        <f>[1]Ene!AB52</f>
        <v>0</v>
      </c>
      <c r="AC52" s="88"/>
      <c r="AD52" s="52">
        <f t="shared" si="0"/>
        <v>0</v>
      </c>
      <c r="AE52" s="52" t="e">
        <f t="shared" si="0"/>
        <v>#REF!</v>
      </c>
      <c r="AF52" s="53" t="e">
        <f t="shared" si="1"/>
        <v>#REF!</v>
      </c>
      <c r="AG52" s="53" t="e">
        <f t="shared" si="2"/>
        <v>#REF!</v>
      </c>
      <c r="AH52" s="91"/>
      <c r="AI52" s="92"/>
    </row>
    <row r="53" spans="1:35" s="56" customFormat="1" ht="20.100000000000001" hidden="1" customHeight="1" x14ac:dyDescent="0.2">
      <c r="A53" s="81">
        <f>'[1]Ficha Anual 2025'!A53</f>
        <v>0</v>
      </c>
      <c r="B53" s="93">
        <f>'[1]Ficha Anual 2025'!B53</f>
        <v>0</v>
      </c>
      <c r="C53" s="93"/>
      <c r="D53" s="83">
        <f>'[1]Ficha Anual 2025'!E53</f>
        <v>0</v>
      </c>
      <c r="E53" s="48">
        <f t="shared" si="3"/>
        <v>0</v>
      </c>
      <c r="F53" s="51">
        <f>[1]Ene!F53</f>
        <v>0</v>
      </c>
      <c r="G53" s="48">
        <f>[1]Ene!G53</f>
        <v>0</v>
      </c>
      <c r="H53" s="51">
        <f>[1]Ene!H53</f>
        <v>0</v>
      </c>
      <c r="I53" s="48">
        <f>[1]Feb!I53</f>
        <v>0</v>
      </c>
      <c r="J53" s="51">
        <f>[1]Ene!J53</f>
        <v>0</v>
      </c>
      <c r="K53" s="48">
        <f>[1]Mar!K53</f>
        <v>0</v>
      </c>
      <c r="L53" s="51">
        <f>[1]Ene!L53</f>
        <v>0</v>
      </c>
      <c r="M53" s="48" t="e">
        <f>#REF!</f>
        <v>#REF!</v>
      </c>
      <c r="N53" s="51">
        <f>[1]Ene!N53</f>
        <v>0</v>
      </c>
      <c r="O53" s="48" t="e">
        <f>#REF!</f>
        <v>#REF!</v>
      </c>
      <c r="P53" s="51">
        <f>[1]Ene!P53</f>
        <v>0</v>
      </c>
      <c r="Q53" s="48" t="e">
        <f>#REF!</f>
        <v>#REF!</v>
      </c>
      <c r="R53" s="51">
        <f>[1]Ene!R53</f>
        <v>0</v>
      </c>
      <c r="S53" s="48">
        <f>[1]Jul!S53</f>
        <v>0</v>
      </c>
      <c r="T53" s="51">
        <f>[1]Ene!T53</f>
        <v>0</v>
      </c>
      <c r="U53" s="48">
        <f>[1]Ago!U53</f>
        <v>0</v>
      </c>
      <c r="V53" s="51">
        <f>[1]Ene!V53</f>
        <v>0</v>
      </c>
      <c r="W53" s="48">
        <f>[1]Sep!W53</f>
        <v>0</v>
      </c>
      <c r="X53" s="51">
        <f>[1]Ene!X53</f>
        <v>0</v>
      </c>
      <c r="Y53" s="48">
        <f>[1]Oct!Y53</f>
        <v>0</v>
      </c>
      <c r="Z53" s="51">
        <f>[1]Ene!Z53</f>
        <v>0</v>
      </c>
      <c r="AA53" s="84"/>
      <c r="AB53" s="51">
        <f>[1]Ene!AB53</f>
        <v>0</v>
      </c>
      <c r="AC53" s="88"/>
      <c r="AD53" s="52">
        <f t="shared" si="0"/>
        <v>0</v>
      </c>
      <c r="AE53" s="52" t="e">
        <f t="shared" si="0"/>
        <v>#REF!</v>
      </c>
      <c r="AF53" s="53" t="e">
        <f t="shared" si="1"/>
        <v>#REF!</v>
      </c>
      <c r="AG53" s="53" t="e">
        <f t="shared" si="2"/>
        <v>#REF!</v>
      </c>
      <c r="AH53" s="91"/>
      <c r="AI53" s="92"/>
    </row>
    <row r="54" spans="1:35" s="44" customFormat="1" ht="20.100000000000001" customHeight="1" x14ac:dyDescent="0.2">
      <c r="A54" s="74" t="str">
        <f>'[1]Ficha Anual 2025'!A54</f>
        <v>C 4</v>
      </c>
      <c r="B54" s="75" t="str">
        <f>'[1]Ficha Anual 2025'!B54</f>
        <v>INCREMENTAR LA COBERTURA DE LOS SERVICIOS MUNICIPALES</v>
      </c>
      <c r="C54" s="75"/>
      <c r="D54" s="76"/>
      <c r="E54" s="77"/>
      <c r="F54" s="94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6"/>
      <c r="AD54" s="97"/>
      <c r="AE54" s="98"/>
      <c r="AF54" s="98"/>
      <c r="AG54" s="98"/>
      <c r="AH54" s="98"/>
      <c r="AI54" s="99"/>
    </row>
    <row r="55" spans="1:35" s="56" customFormat="1" ht="20.100000000000001" hidden="1" customHeight="1" x14ac:dyDescent="0.2">
      <c r="A55" s="81" t="str">
        <f>'[1]Ficha Anual 2025'!A55</f>
        <v>C4A1</v>
      </c>
      <c r="B55" s="82" t="str">
        <f>'[1]Ficha Anual 2025'!B55</f>
        <v>VIGILAR EL DESEMPEÑO DE LAS FUNCIONES DEL PERSONAL</v>
      </c>
      <c r="C55" s="82"/>
      <c r="D55" s="83" t="str">
        <f>'[1]Ficha Anual 2025'!E55</f>
        <v>INFORME</v>
      </c>
      <c r="E55" s="85">
        <f t="shared" ref="E55:E66" si="4">F55+H55+J55+L55+N55+P55++R55+T55+V55+X55+Z55+AB55</f>
        <v>4</v>
      </c>
      <c r="F55" s="49">
        <f>[1]Ene!F55</f>
        <v>0</v>
      </c>
      <c r="G55" s="50">
        <f>[1]Ene!G55</f>
        <v>0</v>
      </c>
      <c r="H55" s="49">
        <f>[1]Ene!H55</f>
        <v>0</v>
      </c>
      <c r="I55" s="50">
        <f>[1]Feb!I55</f>
        <v>0</v>
      </c>
      <c r="J55" s="49">
        <f>[1]Ene!J55</f>
        <v>1</v>
      </c>
      <c r="K55" s="50">
        <f>[1]Mar!K55</f>
        <v>1</v>
      </c>
      <c r="L55" s="49">
        <f>[1]Ene!L55</f>
        <v>0</v>
      </c>
      <c r="M55" s="50" t="e">
        <f>#REF!</f>
        <v>#REF!</v>
      </c>
      <c r="N55" s="49">
        <f>[1]Ene!N55</f>
        <v>0</v>
      </c>
      <c r="O55" s="50" t="e">
        <f>#REF!</f>
        <v>#REF!</v>
      </c>
      <c r="P55" s="49">
        <f>[1]Ene!P55</f>
        <v>1</v>
      </c>
      <c r="Q55" s="50" t="e">
        <f>#REF!</f>
        <v>#REF!</v>
      </c>
      <c r="R55" s="49">
        <f>[1]Ene!R55</f>
        <v>0</v>
      </c>
      <c r="S55" s="50">
        <f>[1]Jul!S55</f>
        <v>0</v>
      </c>
      <c r="T55" s="49">
        <f>[1]Ene!T55</f>
        <v>0</v>
      </c>
      <c r="U55" s="50">
        <f>[1]Ago!U55</f>
        <v>0</v>
      </c>
      <c r="V55" s="49">
        <f>[1]Ene!V55</f>
        <v>0</v>
      </c>
      <c r="W55" s="50">
        <f>[1]Sep!W55</f>
        <v>0</v>
      </c>
      <c r="X55" s="49">
        <f>[1]Ene!X55</f>
        <v>1</v>
      </c>
      <c r="Y55" s="50">
        <f>[1]Oct!Y55</f>
        <v>1</v>
      </c>
      <c r="Z55" s="49">
        <f>[1]Ene!Z55</f>
        <v>1</v>
      </c>
      <c r="AA55" s="84">
        <v>1</v>
      </c>
      <c r="AB55" s="49">
        <f>[1]Ene!AB55</f>
        <v>0</v>
      </c>
      <c r="AC55" s="85"/>
      <c r="AD55" s="52">
        <f t="shared" si="0"/>
        <v>4</v>
      </c>
      <c r="AE55" s="52" t="e">
        <f t="shared" si="0"/>
        <v>#REF!</v>
      </c>
      <c r="AF55" s="53" t="e">
        <f t="shared" si="1"/>
        <v>#REF!</v>
      </c>
      <c r="AG55" s="53" t="e">
        <f t="shared" si="2"/>
        <v>#REF!</v>
      </c>
      <c r="AH55" s="91"/>
      <c r="AI55" s="92"/>
    </row>
    <row r="56" spans="1:35" s="56" customFormat="1" ht="20.100000000000001" customHeight="1" x14ac:dyDescent="0.2">
      <c r="A56" s="81" t="str">
        <f>'[1]Ficha Anual 2025'!A56</f>
        <v>C4A2</v>
      </c>
      <c r="B56" s="82" t="str">
        <f>'[1]Ficha Anual 2025'!B56</f>
        <v xml:space="preserve">IMPLEMENTAR CURSOS DE CAPACITACION AL PERSONAL </v>
      </c>
      <c r="C56" s="82"/>
      <c r="D56" s="83" t="str">
        <f>'[1]Ficha Anual 2025'!E56</f>
        <v>CAPACITACION</v>
      </c>
      <c r="E56" s="85">
        <f t="shared" si="4"/>
        <v>36</v>
      </c>
      <c r="F56" s="49">
        <f>[1]Ene!F56</f>
        <v>2</v>
      </c>
      <c r="G56" s="50">
        <f>[1]Ene!G56</f>
        <v>0</v>
      </c>
      <c r="H56" s="49">
        <f>[1]Ene!H56</f>
        <v>4</v>
      </c>
      <c r="I56" s="50">
        <f>[1]Feb!I56</f>
        <v>0</v>
      </c>
      <c r="J56" s="49">
        <f>[1]Ene!J56</f>
        <v>2</v>
      </c>
      <c r="K56" s="50">
        <f>[1]Mar!K56</f>
        <v>1</v>
      </c>
      <c r="L56" s="49">
        <f>[1]Ene!L56</f>
        <v>3</v>
      </c>
      <c r="M56" s="50">
        <f>[1]Abr!M56</f>
        <v>1</v>
      </c>
      <c r="N56" s="49">
        <f>[1]Ene!N56</f>
        <v>3</v>
      </c>
      <c r="O56" s="50">
        <f>[1]MAY!O56</f>
        <v>1</v>
      </c>
      <c r="P56" s="49">
        <f>[1]Ene!P56</f>
        <v>3</v>
      </c>
      <c r="Q56" s="50">
        <f>[1]JUN!Q56</f>
        <v>1</v>
      </c>
      <c r="R56" s="49">
        <f>[1]Ene!R56</f>
        <v>3</v>
      </c>
      <c r="S56" s="50">
        <f>[1]Jul!S56</f>
        <v>2</v>
      </c>
      <c r="T56" s="49">
        <f>[1]Ene!T56</f>
        <v>3</v>
      </c>
      <c r="U56" s="50">
        <f>[1]Ago!U56</f>
        <v>1</v>
      </c>
      <c r="V56" s="49">
        <f>[1]Ene!V56</f>
        <v>3</v>
      </c>
      <c r="W56" s="50">
        <f>[1]Sep!W56</f>
        <v>3</v>
      </c>
      <c r="X56" s="49">
        <f>[1]Ene!X56</f>
        <v>4</v>
      </c>
      <c r="Y56" s="50">
        <f>[1]Oct!Y56</f>
        <v>0</v>
      </c>
      <c r="Z56" s="49">
        <f>[1]Ene!Z56</f>
        <v>3</v>
      </c>
      <c r="AA56" s="84">
        <v>1</v>
      </c>
      <c r="AB56" s="49">
        <f>[1]Ene!AB56</f>
        <v>3</v>
      </c>
      <c r="AC56" s="88"/>
      <c r="AD56" s="52">
        <f t="shared" si="0"/>
        <v>36</v>
      </c>
      <c r="AE56" s="52">
        <f t="shared" si="0"/>
        <v>11</v>
      </c>
      <c r="AF56" s="53">
        <f t="shared" si="1"/>
        <v>0.30555555555555558</v>
      </c>
      <c r="AG56" s="53">
        <f t="shared" si="2"/>
        <v>0.69444444444444442</v>
      </c>
      <c r="AH56" s="91"/>
      <c r="AI56" s="92"/>
    </row>
    <row r="57" spans="1:35" s="56" customFormat="1" ht="20.100000000000001" hidden="1" customHeight="1" x14ac:dyDescent="0.2">
      <c r="A57" s="81" t="str">
        <f>'[1]Ficha Anual 2025'!A57</f>
        <v>C4A3</v>
      </c>
      <c r="B57" s="82" t="str">
        <f>'[1]Ficha Anual 2025'!B57</f>
        <v>VIGILAR LA CORRECTA PRESTACION DE SERVICIOS PUBLICOS MUNICIPALES</v>
      </c>
      <c r="C57" s="82"/>
      <c r="D57" s="83" t="str">
        <f>'[1]Ficha Anual 2025'!E57</f>
        <v>QUEJAS</v>
      </c>
      <c r="E57" s="85">
        <f t="shared" si="4"/>
        <v>5</v>
      </c>
      <c r="F57" s="49">
        <f>[1]Ene!F57</f>
        <v>0</v>
      </c>
      <c r="G57" s="50">
        <f>[1]Ene!G57</f>
        <v>0</v>
      </c>
      <c r="H57" s="49">
        <f>[1]Ene!H57</f>
        <v>0</v>
      </c>
      <c r="I57" s="50">
        <f>[1]Feb!I57</f>
        <v>0</v>
      </c>
      <c r="J57" s="49">
        <f>[1]Ene!J57</f>
        <v>1</v>
      </c>
      <c r="K57" s="50">
        <f>[1]Mar!K57</f>
        <v>1</v>
      </c>
      <c r="L57" s="49">
        <f>[1]Ene!L57</f>
        <v>0</v>
      </c>
      <c r="M57" s="50">
        <f>[1]Abr!M57</f>
        <v>0</v>
      </c>
      <c r="N57" s="49">
        <f>[1]Ene!N57</f>
        <v>0</v>
      </c>
      <c r="O57" s="50">
        <f>[1]MAY!O57</f>
        <v>0</v>
      </c>
      <c r="P57" s="49">
        <f>[1]Ene!P57</f>
        <v>2</v>
      </c>
      <c r="Q57" s="50">
        <f>[1]JUN!Q57</f>
        <v>0</v>
      </c>
      <c r="R57" s="49">
        <f>[1]Ene!R57</f>
        <v>0</v>
      </c>
      <c r="S57" s="50">
        <f>[1]Jul!S57</f>
        <v>0</v>
      </c>
      <c r="T57" s="49">
        <f>[1]Ene!T57</f>
        <v>0</v>
      </c>
      <c r="U57" s="50">
        <f>[1]Ago!U57</f>
        <v>0</v>
      </c>
      <c r="V57" s="49">
        <f>[1]Ene!V57</f>
        <v>0</v>
      </c>
      <c r="W57" s="50">
        <f>[1]Sep!W57</f>
        <v>0</v>
      </c>
      <c r="X57" s="49">
        <f>[1]Ene!X57</f>
        <v>1</v>
      </c>
      <c r="Y57" s="50">
        <f>[1]Oct!Y57</f>
        <v>0</v>
      </c>
      <c r="Z57" s="49">
        <f>[1]Ene!Z57</f>
        <v>0</v>
      </c>
      <c r="AA57" s="84">
        <v>0</v>
      </c>
      <c r="AB57" s="49">
        <f>[1]Ene!AB57</f>
        <v>1</v>
      </c>
      <c r="AC57" s="88"/>
      <c r="AD57" s="52">
        <f t="shared" si="0"/>
        <v>5</v>
      </c>
      <c r="AE57" s="52">
        <f t="shared" si="0"/>
        <v>1</v>
      </c>
      <c r="AF57" s="53">
        <f t="shared" si="1"/>
        <v>0.2</v>
      </c>
      <c r="AG57" s="53">
        <f t="shared" si="2"/>
        <v>0.8</v>
      </c>
      <c r="AH57" s="91"/>
      <c r="AI57" s="92"/>
    </row>
    <row r="58" spans="1:35" s="56" customFormat="1" ht="20.100000000000001" hidden="1" customHeight="1" x14ac:dyDescent="0.2">
      <c r="A58" s="81" t="str">
        <f>'[1]Ficha Anual 2025'!A58</f>
        <v>C4A4</v>
      </c>
      <c r="B58" s="82" t="str">
        <f>'[1]Ficha Anual 2025'!B58</f>
        <v>GARANTIZAR LA CONTESTACIÓN A LA CIUDADANÍA DE SOLICITUD DE ACCESO A LA INFORMACIÓN.</v>
      </c>
      <c r="C58" s="82"/>
      <c r="D58" s="83" t="str">
        <f>'[1]Ficha Anual 2025'!E58</f>
        <v>DOCUMENTO</v>
      </c>
      <c r="E58" s="85">
        <f t="shared" si="4"/>
        <v>24</v>
      </c>
      <c r="F58" s="49">
        <f>[1]Ene!F58</f>
        <v>2</v>
      </c>
      <c r="G58" s="50">
        <f>[1]Ene!G58</f>
        <v>5</v>
      </c>
      <c r="H58" s="49">
        <f>[1]Ene!H58</f>
        <v>2</v>
      </c>
      <c r="I58" s="50">
        <f>[1]Feb!I58</f>
        <v>5</v>
      </c>
      <c r="J58" s="49">
        <f>[1]Ene!J58</f>
        <v>2</v>
      </c>
      <c r="K58" s="50">
        <f>[1]Mar!K58</f>
        <v>2</v>
      </c>
      <c r="L58" s="49">
        <f>[1]Ene!L58</f>
        <v>2</v>
      </c>
      <c r="M58" s="50">
        <f>[1]Abr!M58</f>
        <v>0</v>
      </c>
      <c r="N58" s="49">
        <f>[1]Ene!N58</f>
        <v>2</v>
      </c>
      <c r="O58" s="50">
        <f>[1]MAY!O58</f>
        <v>0</v>
      </c>
      <c r="P58" s="49">
        <f>[1]Ene!P58</f>
        <v>2</v>
      </c>
      <c r="Q58" s="50">
        <f>[1]JUN!Q58</f>
        <v>0</v>
      </c>
      <c r="R58" s="49">
        <f>[1]Ene!R58</f>
        <v>2</v>
      </c>
      <c r="S58" s="50">
        <f>[1]Jul!S58</f>
        <v>2</v>
      </c>
      <c r="T58" s="49">
        <f>[1]Ene!T58</f>
        <v>2</v>
      </c>
      <c r="U58" s="50">
        <f>[1]Ago!U58</f>
        <v>2</v>
      </c>
      <c r="V58" s="49">
        <f>[1]Ene!V58</f>
        <v>2</v>
      </c>
      <c r="W58" s="50">
        <f>[1]Sep!W58</f>
        <v>1</v>
      </c>
      <c r="X58" s="49">
        <f>[1]Ene!X58</f>
        <v>2</v>
      </c>
      <c r="Y58" s="50">
        <f>[1]Oct!Y58</f>
        <v>1</v>
      </c>
      <c r="Z58" s="49">
        <f>[1]Ene!Z58</f>
        <v>2</v>
      </c>
      <c r="AA58" s="84">
        <v>1</v>
      </c>
      <c r="AB58" s="49">
        <f>[1]Ene!AB58</f>
        <v>2</v>
      </c>
      <c r="AC58" s="88">
        <v>1</v>
      </c>
      <c r="AD58" s="52">
        <f t="shared" si="0"/>
        <v>24</v>
      </c>
      <c r="AE58" s="52">
        <f t="shared" si="0"/>
        <v>20</v>
      </c>
      <c r="AF58" s="53">
        <f t="shared" si="1"/>
        <v>0.83333333333333337</v>
      </c>
      <c r="AG58" s="53">
        <f t="shared" si="2"/>
        <v>0.16666666666666663</v>
      </c>
      <c r="AH58" s="91"/>
      <c r="AI58" s="92"/>
    </row>
    <row r="59" spans="1:35" s="56" customFormat="1" ht="20.100000000000001" hidden="1" customHeight="1" x14ac:dyDescent="0.2">
      <c r="A59" s="81" t="str">
        <f>'[1]Ficha Anual 2025'!A59</f>
        <v>C4A5</v>
      </c>
      <c r="B59" s="82" t="str">
        <f>'[1]Ficha Anual 2025'!B59</f>
        <v>PRESENTAR EL INFORME ANUAL DE GOBIERNO</v>
      </c>
      <c r="C59" s="82"/>
      <c r="D59" s="83" t="str">
        <f>'[1]Ficha Anual 2025'!E59</f>
        <v>INFORME</v>
      </c>
      <c r="E59" s="85">
        <f t="shared" si="4"/>
        <v>1</v>
      </c>
      <c r="F59" s="49">
        <f>[1]Ene!F59</f>
        <v>0</v>
      </c>
      <c r="G59" s="50">
        <f>[1]Ene!G59</f>
        <v>0</v>
      </c>
      <c r="H59" s="49">
        <f>[1]Ene!H59</f>
        <v>0</v>
      </c>
      <c r="I59" s="50">
        <f>[1]Feb!I59</f>
        <v>0</v>
      </c>
      <c r="J59" s="49">
        <f>[1]Ene!J59</f>
        <v>0</v>
      </c>
      <c r="K59" s="50">
        <f>[1]Mar!K59</f>
        <v>0</v>
      </c>
      <c r="L59" s="49">
        <f>[1]Ene!L59</f>
        <v>0</v>
      </c>
      <c r="M59" s="50">
        <f>[1]Abr!M59</f>
        <v>0</v>
      </c>
      <c r="N59" s="49">
        <f>[1]Ene!N59</f>
        <v>0</v>
      </c>
      <c r="O59" s="50">
        <f>[1]MAY!O59</f>
        <v>0</v>
      </c>
      <c r="P59" s="49">
        <f>[1]Ene!P59</f>
        <v>0</v>
      </c>
      <c r="Q59" s="50">
        <f>[1]JUN!Q59</f>
        <v>0</v>
      </c>
      <c r="R59" s="49">
        <f>[1]Ene!R59</f>
        <v>0</v>
      </c>
      <c r="S59" s="50">
        <f>[1]Jul!S59</f>
        <v>1</v>
      </c>
      <c r="T59" s="49">
        <f>[1]Ene!T59</f>
        <v>1</v>
      </c>
      <c r="U59" s="50">
        <f>[1]Ago!U59</f>
        <v>1</v>
      </c>
      <c r="V59" s="49">
        <f>[1]Ene!V59</f>
        <v>0</v>
      </c>
      <c r="W59" s="50">
        <f>[1]Sep!W59</f>
        <v>0</v>
      </c>
      <c r="X59" s="49">
        <f>[1]Ene!X59</f>
        <v>0</v>
      </c>
      <c r="Y59" s="50">
        <f>[1]Oct!Y59</f>
        <v>0</v>
      </c>
      <c r="Z59" s="49">
        <f>[1]Ene!Z59</f>
        <v>0</v>
      </c>
      <c r="AA59" s="84">
        <v>0</v>
      </c>
      <c r="AB59" s="49">
        <f>[1]Ene!AB59</f>
        <v>0</v>
      </c>
      <c r="AC59" s="88">
        <v>1</v>
      </c>
      <c r="AD59" s="52">
        <f t="shared" si="0"/>
        <v>1</v>
      </c>
      <c r="AE59" s="52">
        <f t="shared" si="0"/>
        <v>3</v>
      </c>
      <c r="AF59" s="53">
        <f t="shared" si="1"/>
        <v>3</v>
      </c>
      <c r="AG59" s="53">
        <f t="shared" si="2"/>
        <v>-2</v>
      </c>
      <c r="AH59" s="91"/>
      <c r="AI59" s="92"/>
    </row>
    <row r="60" spans="1:35" s="56" customFormat="1" ht="20.100000000000001" hidden="1" customHeight="1" x14ac:dyDescent="0.2">
      <c r="A60" s="81" t="str">
        <f>'[1]Ficha Anual 2025'!A60</f>
        <v>C4A6</v>
      </c>
      <c r="B60" s="93">
        <f>'[1]Ficha Anual 2025'!B60</f>
        <v>0</v>
      </c>
      <c r="C60" s="93"/>
      <c r="D60" s="83">
        <f>'[1]Ficha Anual 2025'!E60</f>
        <v>0</v>
      </c>
      <c r="E60" s="85">
        <f t="shared" si="4"/>
        <v>0</v>
      </c>
      <c r="F60" s="51">
        <f>[1]Ene!F60</f>
        <v>0</v>
      </c>
      <c r="G60" s="48">
        <f>[1]Ene!G60</f>
        <v>0</v>
      </c>
      <c r="H60" s="51">
        <f>[1]Ene!H60</f>
        <v>0</v>
      </c>
      <c r="I60" s="48">
        <f>[1]Feb!I60</f>
        <v>0</v>
      </c>
      <c r="J60" s="51">
        <f>[1]Ene!J60</f>
        <v>0</v>
      </c>
      <c r="K60" s="48">
        <f>[1]Mar!K60</f>
        <v>0</v>
      </c>
      <c r="L60" s="51">
        <f>[1]Ene!L60</f>
        <v>0</v>
      </c>
      <c r="M60" s="48">
        <f>[1]Abr!M60</f>
        <v>0</v>
      </c>
      <c r="N60" s="51">
        <f>[1]Ene!N60</f>
        <v>0</v>
      </c>
      <c r="O60" s="48">
        <f>[1]MAY!O60</f>
        <v>0</v>
      </c>
      <c r="P60" s="51">
        <f>[1]Ene!P60</f>
        <v>0</v>
      </c>
      <c r="Q60" s="48">
        <f>[1]JUN!Q60</f>
        <v>0</v>
      </c>
      <c r="R60" s="51">
        <f>[1]Ene!R60</f>
        <v>0</v>
      </c>
      <c r="S60" s="48">
        <f>[1]Jul!S60</f>
        <v>0</v>
      </c>
      <c r="T60" s="51">
        <f>[1]Ene!T60</f>
        <v>0</v>
      </c>
      <c r="U60" s="48">
        <f>[1]Ago!U60</f>
        <v>0</v>
      </c>
      <c r="V60" s="51">
        <f>[1]Ene!V60</f>
        <v>0</v>
      </c>
      <c r="W60" s="48">
        <f>[1]Sep!W60</f>
        <v>0</v>
      </c>
      <c r="X60" s="51">
        <f>[1]Ene!X60</f>
        <v>0</v>
      </c>
      <c r="Y60" s="48">
        <f>[1]Oct!Y60</f>
        <v>0</v>
      </c>
      <c r="Z60" s="51">
        <f>[1]Ene!Z60</f>
        <v>0</v>
      </c>
      <c r="AA60" s="84"/>
      <c r="AB60" s="51">
        <f>[1]Ene!AB60</f>
        <v>0</v>
      </c>
      <c r="AC60" s="88"/>
      <c r="AD60" s="52">
        <f t="shared" si="0"/>
        <v>0</v>
      </c>
      <c r="AE60" s="52">
        <f t="shared" si="0"/>
        <v>0</v>
      </c>
      <c r="AF60" s="53" t="e">
        <f t="shared" si="1"/>
        <v>#DIV/0!</v>
      </c>
      <c r="AG60" s="53" t="e">
        <f t="shared" si="2"/>
        <v>#DIV/0!</v>
      </c>
      <c r="AH60" s="91"/>
      <c r="AI60" s="92"/>
    </row>
    <row r="61" spans="1:35" s="56" customFormat="1" ht="20.100000000000001" hidden="1" customHeight="1" x14ac:dyDescent="0.2">
      <c r="A61" s="81" t="str">
        <f>'[1]Ficha Anual 2025'!A61</f>
        <v>C4A7</v>
      </c>
      <c r="B61" s="93">
        <f>'[1]Ficha Anual 2025'!B61</f>
        <v>0</v>
      </c>
      <c r="C61" s="93"/>
      <c r="D61" s="83">
        <f>'[1]Ficha Anual 2025'!E61</f>
        <v>0</v>
      </c>
      <c r="E61" s="85">
        <f t="shared" si="4"/>
        <v>0</v>
      </c>
      <c r="F61" s="51">
        <f>[1]Ene!F61</f>
        <v>0</v>
      </c>
      <c r="G61" s="48">
        <f>[1]Ene!G61</f>
        <v>0</v>
      </c>
      <c r="H61" s="51">
        <f>[1]Ene!H61</f>
        <v>0</v>
      </c>
      <c r="I61" s="48">
        <f>[1]Feb!I61</f>
        <v>0</v>
      </c>
      <c r="J61" s="51">
        <f>[1]Ene!J61</f>
        <v>0</v>
      </c>
      <c r="K61" s="48">
        <f>[1]Mar!K61</f>
        <v>0</v>
      </c>
      <c r="L61" s="51">
        <f>[1]Ene!L61</f>
        <v>0</v>
      </c>
      <c r="M61" s="48">
        <f>[1]Abr!M61</f>
        <v>0</v>
      </c>
      <c r="N61" s="51">
        <f>[1]Ene!N61</f>
        <v>0</v>
      </c>
      <c r="O61" s="48">
        <f>[1]MAY!O61</f>
        <v>0</v>
      </c>
      <c r="P61" s="51">
        <f>[1]Ene!P61</f>
        <v>0</v>
      </c>
      <c r="Q61" s="48">
        <f>[1]JUN!Q61</f>
        <v>0</v>
      </c>
      <c r="R61" s="51">
        <f>[1]Ene!R61</f>
        <v>0</v>
      </c>
      <c r="S61" s="48">
        <f>[1]Jul!S61</f>
        <v>0</v>
      </c>
      <c r="T61" s="51">
        <f>[1]Ene!T61</f>
        <v>0</v>
      </c>
      <c r="U61" s="48">
        <f>[1]Ago!U61</f>
        <v>0</v>
      </c>
      <c r="V61" s="51">
        <f>[1]Ene!V61</f>
        <v>0</v>
      </c>
      <c r="W61" s="48">
        <f>[1]Sep!W61</f>
        <v>0</v>
      </c>
      <c r="X61" s="51">
        <f>[1]Ene!X61</f>
        <v>0</v>
      </c>
      <c r="Y61" s="48">
        <f>[1]Oct!Y61</f>
        <v>0</v>
      </c>
      <c r="Z61" s="51">
        <f>[1]Ene!Z61</f>
        <v>0</v>
      </c>
      <c r="AA61" s="84"/>
      <c r="AB61" s="51">
        <f>[1]Ene!AB61</f>
        <v>0</v>
      </c>
      <c r="AC61" s="88"/>
      <c r="AD61" s="52">
        <f t="shared" si="0"/>
        <v>0</v>
      </c>
      <c r="AE61" s="52">
        <f t="shared" si="0"/>
        <v>0</v>
      </c>
      <c r="AF61" s="53" t="e">
        <f t="shared" si="1"/>
        <v>#DIV/0!</v>
      </c>
      <c r="AG61" s="53" t="e">
        <f t="shared" si="2"/>
        <v>#DIV/0!</v>
      </c>
      <c r="AH61" s="91"/>
      <c r="AI61" s="92"/>
    </row>
    <row r="62" spans="1:35" s="56" customFormat="1" ht="20.100000000000001" customHeight="1" x14ac:dyDescent="0.2">
      <c r="A62" s="81" t="str">
        <f>'[1]Ficha Anual 2025'!A62</f>
        <v>C4A8</v>
      </c>
      <c r="B62" s="82" t="str">
        <f>'[1]Ficha Anual 2025'!B62</f>
        <v>INVESTIGAR Y PROMOVER LA HISTORIA Y CULTURA DEL MUNICIPIO</v>
      </c>
      <c r="C62" s="82"/>
      <c r="D62" s="83" t="str">
        <f>'[1]Ficha Anual 2025'!E62</f>
        <v>INVESTIGACION</v>
      </c>
      <c r="E62" s="85">
        <f t="shared" si="4"/>
        <v>3</v>
      </c>
      <c r="F62" s="49">
        <f>[1]Ene!F62</f>
        <v>0</v>
      </c>
      <c r="G62" s="50">
        <f>[1]Ene!G62</f>
        <v>0</v>
      </c>
      <c r="H62" s="49">
        <f>[1]Ene!H62</f>
        <v>0</v>
      </c>
      <c r="I62" s="50">
        <f>[1]Feb!I62</f>
        <v>0</v>
      </c>
      <c r="J62" s="49">
        <f>[1]Ene!J62</f>
        <v>1</v>
      </c>
      <c r="K62" s="50">
        <f>[1]Mar!K62</f>
        <v>0</v>
      </c>
      <c r="L62" s="49">
        <f>[1]Ene!L62</f>
        <v>0</v>
      </c>
      <c r="M62" s="50">
        <f>[1]Abr!M62</f>
        <v>1</v>
      </c>
      <c r="N62" s="49">
        <f>[1]Ene!N62</f>
        <v>0</v>
      </c>
      <c r="O62" s="50">
        <f>[1]MAY!O62</f>
        <v>1</v>
      </c>
      <c r="P62" s="49">
        <f>[1]Ene!P62</f>
        <v>1</v>
      </c>
      <c r="Q62" s="50">
        <f>[1]JUN!Q62</f>
        <v>1</v>
      </c>
      <c r="R62" s="49">
        <f>[1]Ene!R62</f>
        <v>0</v>
      </c>
      <c r="S62" s="50">
        <f>[1]Jul!S62</f>
        <v>2</v>
      </c>
      <c r="T62" s="49">
        <f>[1]Ene!T62</f>
        <v>0</v>
      </c>
      <c r="U62" s="50">
        <f>[1]Ago!U62</f>
        <v>2</v>
      </c>
      <c r="V62" s="49">
        <f>[1]Ene!V62</f>
        <v>1</v>
      </c>
      <c r="W62" s="50">
        <f>[1]Sep!W62</f>
        <v>0</v>
      </c>
      <c r="X62" s="49">
        <f>[1]Ene!X62</f>
        <v>0</v>
      </c>
      <c r="Y62" s="50">
        <f>[1]Oct!Y62</f>
        <v>0</v>
      </c>
      <c r="Z62" s="49">
        <f>[1]Ene!Z62</f>
        <v>0</v>
      </c>
      <c r="AA62" s="84">
        <v>1</v>
      </c>
      <c r="AB62" s="49">
        <f>[1]Ene!AB62</f>
        <v>0</v>
      </c>
      <c r="AC62" s="88"/>
      <c r="AD62" s="52">
        <f t="shared" si="0"/>
        <v>3</v>
      </c>
      <c r="AE62" s="52">
        <f t="shared" si="0"/>
        <v>8</v>
      </c>
      <c r="AF62" s="53">
        <f t="shared" si="1"/>
        <v>2.6666666666666665</v>
      </c>
      <c r="AG62" s="53">
        <f t="shared" si="2"/>
        <v>-1.6666666666666665</v>
      </c>
      <c r="AH62" s="91"/>
      <c r="AI62" s="92"/>
    </row>
    <row r="63" spans="1:35" s="56" customFormat="1" ht="20.100000000000001" hidden="1" customHeight="1" x14ac:dyDescent="0.2">
      <c r="A63" s="81">
        <f>'[1]Ficha Anual 2025'!A63</f>
        <v>0</v>
      </c>
      <c r="B63" s="93">
        <f>'[1]Ficha Anual 2025'!B63</f>
        <v>0</v>
      </c>
      <c r="C63" s="93"/>
      <c r="D63" s="83">
        <f>'[1]Ficha Anual 2025'!E63</f>
        <v>0</v>
      </c>
      <c r="E63" s="85">
        <f t="shared" si="4"/>
        <v>0</v>
      </c>
      <c r="F63" s="51">
        <f>[1]Ene!F63</f>
        <v>0</v>
      </c>
      <c r="G63" s="48">
        <f>[1]Ene!G63</f>
        <v>0</v>
      </c>
      <c r="H63" s="51">
        <f>[1]Ene!H63</f>
        <v>0</v>
      </c>
      <c r="I63" s="48">
        <f>[1]Feb!I63</f>
        <v>0</v>
      </c>
      <c r="J63" s="51">
        <f>[1]Ene!J63</f>
        <v>0</v>
      </c>
      <c r="K63" s="48">
        <f>[1]Mar!K63</f>
        <v>0</v>
      </c>
      <c r="L63" s="51">
        <f>[1]Ene!L63</f>
        <v>0</v>
      </c>
      <c r="M63" s="48" t="e">
        <f>#REF!</f>
        <v>#REF!</v>
      </c>
      <c r="N63" s="51">
        <f>[1]Ene!N63</f>
        <v>0</v>
      </c>
      <c r="O63" s="48" t="e">
        <f>#REF!</f>
        <v>#REF!</v>
      </c>
      <c r="P63" s="51">
        <f>[1]Ene!P63</f>
        <v>0</v>
      </c>
      <c r="Q63" s="48" t="e">
        <f>#REF!</f>
        <v>#REF!</v>
      </c>
      <c r="R63" s="51">
        <f>[1]Ene!R63</f>
        <v>0</v>
      </c>
      <c r="S63" s="48">
        <f>[1]Jul!S63</f>
        <v>0</v>
      </c>
      <c r="T63" s="51">
        <f>[1]Ene!T63</f>
        <v>0</v>
      </c>
      <c r="U63" s="48">
        <f>[1]Ago!U63</f>
        <v>0</v>
      </c>
      <c r="V63" s="51">
        <f>[1]Ene!V63</f>
        <v>0</v>
      </c>
      <c r="W63" s="48">
        <f>[1]Sep!W63</f>
        <v>0</v>
      </c>
      <c r="X63" s="51">
        <f>[1]Ene!X63</f>
        <v>0</v>
      </c>
      <c r="Y63" s="48">
        <f>[1]Oct!Y63</f>
        <v>0</v>
      </c>
      <c r="Z63" s="51">
        <f>[1]Ene!Z63</f>
        <v>0</v>
      </c>
      <c r="AA63" s="84"/>
      <c r="AB63" s="51">
        <f>[1]Ene!AB63</f>
        <v>0</v>
      </c>
      <c r="AC63" s="88"/>
      <c r="AD63" s="52">
        <f t="shared" si="0"/>
        <v>0</v>
      </c>
      <c r="AE63" s="52" t="e">
        <f t="shared" si="0"/>
        <v>#REF!</v>
      </c>
      <c r="AF63" s="53" t="e">
        <f t="shared" si="1"/>
        <v>#REF!</v>
      </c>
      <c r="AG63" s="53" t="e">
        <f t="shared" si="2"/>
        <v>#REF!</v>
      </c>
      <c r="AH63" s="91"/>
      <c r="AI63" s="92"/>
    </row>
    <row r="64" spans="1:35" s="56" customFormat="1" ht="20.100000000000001" hidden="1" customHeight="1" x14ac:dyDescent="0.2">
      <c r="A64" s="81">
        <f>'[1]Ficha Anual 2025'!A64</f>
        <v>0</v>
      </c>
      <c r="B64" s="93">
        <f>'[1]Ficha Anual 2025'!B64</f>
        <v>0</v>
      </c>
      <c r="C64" s="93"/>
      <c r="D64" s="83">
        <f>'[1]Ficha Anual 2025'!E64</f>
        <v>0</v>
      </c>
      <c r="E64" s="85">
        <f t="shared" si="4"/>
        <v>0</v>
      </c>
      <c r="F64" s="51">
        <f>[1]Ene!F64</f>
        <v>0</v>
      </c>
      <c r="G64" s="48">
        <f>[1]Ene!G64</f>
        <v>0</v>
      </c>
      <c r="H64" s="51">
        <f>[1]Ene!H64</f>
        <v>0</v>
      </c>
      <c r="I64" s="48">
        <f>[1]Feb!I64</f>
        <v>0</v>
      </c>
      <c r="J64" s="51">
        <f>[1]Ene!J64</f>
        <v>0</v>
      </c>
      <c r="K64" s="48">
        <f>[1]Mar!K64</f>
        <v>0</v>
      </c>
      <c r="L64" s="51">
        <f>[1]Ene!L64</f>
        <v>0</v>
      </c>
      <c r="M64" s="48" t="e">
        <f>#REF!</f>
        <v>#REF!</v>
      </c>
      <c r="N64" s="51">
        <f>[1]Ene!N64</f>
        <v>0</v>
      </c>
      <c r="O64" s="48" t="e">
        <f>#REF!</f>
        <v>#REF!</v>
      </c>
      <c r="P64" s="51">
        <f>[1]Ene!P64</f>
        <v>0</v>
      </c>
      <c r="Q64" s="48" t="e">
        <f>#REF!</f>
        <v>#REF!</v>
      </c>
      <c r="R64" s="51">
        <f>[1]Ene!R64</f>
        <v>0</v>
      </c>
      <c r="S64" s="48">
        <f>[1]Jul!S64</f>
        <v>0</v>
      </c>
      <c r="T64" s="51">
        <f>[1]Ene!T64</f>
        <v>0</v>
      </c>
      <c r="U64" s="48">
        <f>[1]Ago!U64</f>
        <v>0</v>
      </c>
      <c r="V64" s="51">
        <f>[1]Ene!V64</f>
        <v>0</v>
      </c>
      <c r="W64" s="48">
        <f>[1]Sep!W64</f>
        <v>0</v>
      </c>
      <c r="X64" s="51">
        <f>[1]Ene!X64</f>
        <v>0</v>
      </c>
      <c r="Y64" s="48">
        <f>[1]Oct!Y64</f>
        <v>0</v>
      </c>
      <c r="Z64" s="51">
        <f>[1]Ene!Z64</f>
        <v>0</v>
      </c>
      <c r="AA64" s="84"/>
      <c r="AB64" s="51">
        <f>[1]Ene!AB64</f>
        <v>0</v>
      </c>
      <c r="AC64" s="88"/>
      <c r="AD64" s="52">
        <f t="shared" si="0"/>
        <v>0</v>
      </c>
      <c r="AE64" s="52" t="e">
        <f t="shared" si="0"/>
        <v>#REF!</v>
      </c>
      <c r="AF64" s="53" t="e">
        <f t="shared" si="1"/>
        <v>#REF!</v>
      </c>
      <c r="AG64" s="53" t="e">
        <f t="shared" si="2"/>
        <v>#REF!</v>
      </c>
      <c r="AH64" s="91"/>
      <c r="AI64" s="92"/>
    </row>
    <row r="65" spans="1:35" s="56" customFormat="1" ht="20.100000000000001" hidden="1" customHeight="1" x14ac:dyDescent="0.2">
      <c r="A65" s="81">
        <f>'[1]Ficha Anual 2025'!A65</f>
        <v>0</v>
      </c>
      <c r="B65" s="93">
        <f>'[1]Ficha Anual 2025'!B65</f>
        <v>0</v>
      </c>
      <c r="C65" s="93"/>
      <c r="D65" s="83">
        <f>'[1]Ficha Anual 2025'!E65</f>
        <v>0</v>
      </c>
      <c r="E65" s="85">
        <f t="shared" si="4"/>
        <v>0</v>
      </c>
      <c r="F65" s="51">
        <f>[1]Ene!F65</f>
        <v>0</v>
      </c>
      <c r="G65" s="48">
        <f>[1]Ene!G65</f>
        <v>0</v>
      </c>
      <c r="H65" s="51">
        <f>[1]Ene!H65</f>
        <v>0</v>
      </c>
      <c r="I65" s="48">
        <f>[1]Feb!I65</f>
        <v>0</v>
      </c>
      <c r="J65" s="51">
        <f>[1]Ene!J65</f>
        <v>0</v>
      </c>
      <c r="K65" s="48">
        <f>[1]Mar!K65</f>
        <v>0</v>
      </c>
      <c r="L65" s="51">
        <f>[1]Ene!L65</f>
        <v>0</v>
      </c>
      <c r="M65" s="48" t="e">
        <f>#REF!</f>
        <v>#REF!</v>
      </c>
      <c r="N65" s="51">
        <f>[1]Ene!N65</f>
        <v>0</v>
      </c>
      <c r="O65" s="48" t="e">
        <f>#REF!</f>
        <v>#REF!</v>
      </c>
      <c r="P65" s="51">
        <f>[1]Ene!P65</f>
        <v>0</v>
      </c>
      <c r="Q65" s="48" t="e">
        <f>#REF!</f>
        <v>#REF!</v>
      </c>
      <c r="R65" s="51">
        <f>[1]Ene!R65</f>
        <v>0</v>
      </c>
      <c r="S65" s="48">
        <f>[1]Jul!S65</f>
        <v>0</v>
      </c>
      <c r="T65" s="51">
        <f>[1]Ene!T65</f>
        <v>0</v>
      </c>
      <c r="U65" s="48">
        <f>[1]Ago!U65</f>
        <v>0</v>
      </c>
      <c r="V65" s="51">
        <f>[1]Ene!V65</f>
        <v>0</v>
      </c>
      <c r="W65" s="48">
        <f>[1]Sep!W65</f>
        <v>0</v>
      </c>
      <c r="X65" s="51">
        <f>[1]Ene!X65</f>
        <v>0</v>
      </c>
      <c r="Y65" s="48">
        <f>[1]Oct!Y65</f>
        <v>0</v>
      </c>
      <c r="Z65" s="51">
        <f>[1]Ene!Z65</f>
        <v>0</v>
      </c>
      <c r="AA65" s="84"/>
      <c r="AB65" s="51">
        <f>[1]Ene!AB65</f>
        <v>0</v>
      </c>
      <c r="AC65" s="88"/>
      <c r="AD65" s="52">
        <f t="shared" si="0"/>
        <v>0</v>
      </c>
      <c r="AE65" s="52" t="e">
        <f t="shared" si="0"/>
        <v>#REF!</v>
      </c>
      <c r="AF65" s="53" t="e">
        <f t="shared" si="1"/>
        <v>#REF!</v>
      </c>
      <c r="AG65" s="53" t="e">
        <f t="shared" si="2"/>
        <v>#REF!</v>
      </c>
      <c r="AH65" s="86"/>
      <c r="AI65" s="87"/>
    </row>
    <row r="66" spans="1:35" s="56" customFormat="1" ht="20.100000000000001" hidden="1" customHeight="1" x14ac:dyDescent="0.2">
      <c r="A66" s="100">
        <f>'[1]Ficha Anual 2025'!A66</f>
        <v>0</v>
      </c>
      <c r="B66" s="101">
        <f>'[1]Ficha Anual 2025'!B66</f>
        <v>0</v>
      </c>
      <c r="C66" s="101"/>
      <c r="D66" s="102">
        <f>'[1]Ficha Anual 2025'!E66</f>
        <v>0</v>
      </c>
      <c r="E66" s="103">
        <f t="shared" si="4"/>
        <v>0</v>
      </c>
      <c r="F66" s="104">
        <f>[1]Ene!F66</f>
        <v>0</v>
      </c>
      <c r="G66" s="105">
        <f>[1]Ene!G66</f>
        <v>0</v>
      </c>
      <c r="H66" s="104">
        <f>[1]Ene!H66</f>
        <v>0</v>
      </c>
      <c r="I66" s="105">
        <f>[1]Feb!I66</f>
        <v>0</v>
      </c>
      <c r="J66" s="104">
        <f>[1]Ene!J66</f>
        <v>0</v>
      </c>
      <c r="K66" s="105">
        <f>[1]Mar!K66</f>
        <v>0</v>
      </c>
      <c r="L66" s="104">
        <f>[1]Ene!L66</f>
        <v>0</v>
      </c>
      <c r="M66" s="105" t="e">
        <f>#REF!</f>
        <v>#REF!</v>
      </c>
      <c r="N66" s="104">
        <f>[1]Ene!N66</f>
        <v>0</v>
      </c>
      <c r="O66" s="105" t="e">
        <f>#REF!</f>
        <v>#REF!</v>
      </c>
      <c r="P66" s="104">
        <f>[1]Ene!P66</f>
        <v>0</v>
      </c>
      <c r="Q66" s="105" t="e">
        <f>#REF!</f>
        <v>#REF!</v>
      </c>
      <c r="R66" s="104">
        <f>[1]Ene!R66</f>
        <v>0</v>
      </c>
      <c r="S66" s="105">
        <f>[1]Jul!S66</f>
        <v>0</v>
      </c>
      <c r="T66" s="104">
        <f>[1]Ene!T66</f>
        <v>0</v>
      </c>
      <c r="U66" s="105">
        <f>[1]Ago!U66</f>
        <v>0</v>
      </c>
      <c r="V66" s="104">
        <f>[1]Ene!V66</f>
        <v>0</v>
      </c>
      <c r="W66" s="105">
        <f>[1]Sep!W66</f>
        <v>0</v>
      </c>
      <c r="X66" s="104">
        <f>[1]Ene!X66</f>
        <v>0</v>
      </c>
      <c r="Y66" s="105">
        <f>[1]Oct!Y66</f>
        <v>0</v>
      </c>
      <c r="Z66" s="104">
        <f>[1]Ene!Z66</f>
        <v>0</v>
      </c>
      <c r="AA66" s="106"/>
      <c r="AB66" s="104">
        <f>[1]Ene!AB66</f>
        <v>0</v>
      </c>
      <c r="AC66" s="107"/>
      <c r="AD66" s="108">
        <f t="shared" si="0"/>
        <v>0</v>
      </c>
      <c r="AE66" s="109" t="e">
        <f t="shared" si="0"/>
        <v>#REF!</v>
      </c>
      <c r="AF66" s="110" t="e">
        <f t="shared" si="1"/>
        <v>#REF!</v>
      </c>
      <c r="AG66" s="110" t="e">
        <f t="shared" si="2"/>
        <v>#REF!</v>
      </c>
      <c r="AH66" s="111"/>
      <c r="AI66" s="112"/>
    </row>
    <row r="67" spans="1:35" s="56" customFormat="1" ht="12.75" customHeight="1" x14ac:dyDescent="0.2">
      <c r="A67" s="113"/>
      <c r="B67" s="114" t="s">
        <v>21</v>
      </c>
      <c r="C67" s="114"/>
      <c r="D67" s="115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7"/>
      <c r="AE67" s="117"/>
      <c r="AF67" s="118"/>
      <c r="AG67" s="118"/>
      <c r="AH67" s="119"/>
      <c r="AI67" s="119"/>
    </row>
    <row r="68" spans="1:35" ht="12.75" customHeight="1" x14ac:dyDescent="0.2">
      <c r="A68" s="120"/>
      <c r="B68" s="121"/>
      <c r="C68" s="121"/>
      <c r="D68" s="122"/>
      <c r="E68" s="122"/>
      <c r="F68" s="122"/>
      <c r="G68" s="123"/>
      <c r="H68" s="122"/>
      <c r="I68" s="123"/>
      <c r="J68" s="122"/>
      <c r="K68" s="123"/>
      <c r="L68" s="122"/>
      <c r="M68" s="123"/>
      <c r="N68" s="122"/>
      <c r="O68" s="123"/>
      <c r="P68" s="122"/>
      <c r="Q68" s="123"/>
      <c r="R68" s="122"/>
      <c r="S68" s="123"/>
      <c r="T68" s="122"/>
      <c r="U68" s="123"/>
      <c r="V68" s="122"/>
      <c r="W68" s="123"/>
      <c r="X68" s="122"/>
      <c r="Y68" s="123"/>
      <c r="Z68" s="122"/>
      <c r="AA68" s="123"/>
      <c r="AB68" s="124"/>
      <c r="AC68" s="125"/>
    </row>
    <row r="69" spans="1:35" ht="12.75" customHeight="1" x14ac:dyDescent="0.2">
      <c r="A69" s="120"/>
      <c r="B69" s="121"/>
      <c r="C69" s="121"/>
      <c r="D69" s="122"/>
      <c r="E69" s="122"/>
      <c r="F69" s="122"/>
      <c r="G69" s="123"/>
      <c r="H69" s="122"/>
      <c r="I69" s="123"/>
      <c r="J69" s="122"/>
      <c r="K69" s="123"/>
      <c r="L69" s="122"/>
      <c r="M69" s="123"/>
      <c r="N69" s="122"/>
      <c r="O69" s="123"/>
      <c r="P69" s="122"/>
      <c r="Q69" s="123"/>
      <c r="R69" s="122"/>
      <c r="S69" s="123"/>
      <c r="T69" s="122"/>
      <c r="U69" s="123"/>
      <c r="V69" s="122"/>
      <c r="W69" s="123"/>
      <c r="X69" s="122"/>
      <c r="Y69" s="123"/>
      <c r="Z69" s="122"/>
      <c r="AA69" s="123"/>
      <c r="AB69" s="124"/>
      <c r="AC69" s="125"/>
    </row>
    <row r="70" spans="1:35" ht="12.75" customHeight="1" x14ac:dyDescent="0.2">
      <c r="A70" s="120"/>
      <c r="B70" s="121"/>
      <c r="C70" s="121"/>
      <c r="D70" s="122"/>
      <c r="E70" s="122"/>
      <c r="F70" s="122"/>
      <c r="G70" s="123"/>
      <c r="H70" s="122"/>
      <c r="I70" s="123"/>
      <c r="J70" s="122"/>
      <c r="K70" s="123"/>
      <c r="L70" s="122"/>
      <c r="M70" s="123"/>
      <c r="N70" s="122"/>
      <c r="O70" s="123"/>
      <c r="P70" s="122"/>
      <c r="Q70" s="123"/>
      <c r="R70" s="122"/>
      <c r="S70" s="123"/>
      <c r="T70" s="122"/>
      <c r="U70" s="123"/>
      <c r="V70" s="122"/>
      <c r="W70" s="123"/>
      <c r="X70" s="122"/>
      <c r="Y70" s="123"/>
      <c r="Z70" s="122"/>
      <c r="AA70" s="123"/>
      <c r="AB70" s="124"/>
      <c r="AC70" s="125"/>
    </row>
    <row r="71" spans="1:35" ht="12.75" customHeight="1" x14ac:dyDescent="0.2">
      <c r="A71" s="120"/>
      <c r="B71" s="121"/>
      <c r="C71" s="121"/>
      <c r="D71" s="122"/>
      <c r="E71" s="122"/>
      <c r="F71" s="122"/>
      <c r="G71" s="123"/>
      <c r="H71" s="122"/>
      <c r="I71" s="123"/>
      <c r="J71" s="122"/>
      <c r="K71" s="123"/>
      <c r="L71" s="122"/>
      <c r="M71" s="123"/>
      <c r="N71" s="122"/>
      <c r="O71" s="123"/>
      <c r="P71" s="122"/>
      <c r="Q71" s="123"/>
      <c r="R71" s="122"/>
      <c r="S71" s="123"/>
      <c r="T71" s="122"/>
      <c r="U71" s="123"/>
      <c r="V71" s="122"/>
      <c r="W71" s="123"/>
      <c r="X71" s="122"/>
      <c r="Y71" s="123"/>
      <c r="Z71" s="122"/>
      <c r="AA71" s="123"/>
      <c r="AB71" s="124"/>
      <c r="AC71" s="125"/>
    </row>
    <row r="72" spans="1:35" ht="12.75" customHeight="1" x14ac:dyDescent="0.2">
      <c r="A72" s="120"/>
      <c r="B72" s="121"/>
      <c r="C72" s="121"/>
      <c r="D72" s="122"/>
      <c r="E72" s="122"/>
      <c r="F72" s="122"/>
      <c r="G72" s="123"/>
      <c r="H72" s="122"/>
      <c r="I72" s="123"/>
      <c r="J72" s="122"/>
      <c r="K72" s="123"/>
      <c r="L72" s="122"/>
      <c r="M72" s="123"/>
      <c r="N72" s="122"/>
      <c r="O72" s="123"/>
      <c r="P72" s="122"/>
      <c r="Q72" s="123"/>
      <c r="R72" s="122"/>
      <c r="S72" s="123"/>
      <c r="T72" s="122"/>
      <c r="U72" s="123"/>
      <c r="V72" s="122"/>
      <c r="W72" s="123"/>
      <c r="X72" s="122"/>
      <c r="Y72" s="123"/>
      <c r="Z72" s="122"/>
      <c r="AA72" s="123"/>
      <c r="AB72" s="124"/>
      <c r="AC72" s="125"/>
    </row>
    <row r="73" spans="1:35" ht="12.75" customHeight="1" x14ac:dyDescent="0.2">
      <c r="A73" s="120"/>
      <c r="B73" s="121"/>
      <c r="C73" s="121"/>
      <c r="D73" s="122"/>
      <c r="E73" s="122"/>
      <c r="F73" s="122"/>
      <c r="G73" s="123"/>
      <c r="H73" s="122"/>
      <c r="I73" s="123"/>
      <c r="J73" s="122"/>
      <c r="K73" s="123"/>
      <c r="L73" s="122"/>
      <c r="M73" s="123"/>
      <c r="N73" s="122"/>
      <c r="O73" s="123"/>
      <c r="P73" s="122"/>
      <c r="Q73" s="123"/>
      <c r="R73" s="122"/>
      <c r="S73" s="123"/>
      <c r="T73" s="122"/>
      <c r="U73" s="123"/>
      <c r="V73" s="122"/>
      <c r="W73" s="123"/>
      <c r="X73" s="122"/>
      <c r="Y73" s="123"/>
      <c r="Z73" s="122"/>
      <c r="AA73" s="123"/>
      <c r="AB73" s="124"/>
      <c r="AC73" s="125"/>
    </row>
    <row r="74" spans="1:35" ht="12.75" customHeight="1" x14ac:dyDescent="0.2">
      <c r="A74" s="120"/>
      <c r="B74" s="121"/>
      <c r="C74" s="121"/>
      <c r="D74" s="122"/>
      <c r="E74" s="122"/>
      <c r="F74" s="122"/>
      <c r="G74" s="123"/>
      <c r="H74" s="122"/>
      <c r="I74" s="123"/>
      <c r="J74" s="122"/>
      <c r="K74" s="123"/>
      <c r="L74" s="122"/>
      <c r="M74" s="123"/>
      <c r="N74" s="122"/>
      <c r="O74" s="123"/>
      <c r="P74" s="122"/>
      <c r="Q74" s="123"/>
      <c r="R74" s="122"/>
      <c r="S74" s="123"/>
      <c r="T74" s="122"/>
      <c r="U74" s="123"/>
      <c r="V74" s="122"/>
      <c r="W74" s="123"/>
      <c r="X74" s="122"/>
      <c r="Y74" s="123"/>
      <c r="Z74" s="122"/>
      <c r="AA74" s="123"/>
      <c r="AB74" s="124"/>
      <c r="AC74" s="125"/>
    </row>
    <row r="75" spans="1:35" ht="12.75" customHeight="1" x14ac:dyDescent="0.2">
      <c r="A75" s="120"/>
      <c r="B75" s="121"/>
      <c r="C75" s="121"/>
      <c r="D75" s="122"/>
      <c r="E75" s="122"/>
      <c r="F75" s="122"/>
      <c r="G75" s="123"/>
      <c r="H75" s="122"/>
      <c r="I75" s="123"/>
      <c r="J75" s="122"/>
      <c r="K75" s="123"/>
      <c r="L75" s="122"/>
      <c r="M75" s="123"/>
      <c r="N75" s="122"/>
      <c r="O75" s="123"/>
      <c r="P75" s="122"/>
      <c r="Q75" s="123"/>
      <c r="R75" s="122"/>
      <c r="S75" s="123"/>
      <c r="T75" s="122"/>
      <c r="U75" s="123"/>
      <c r="V75" s="122"/>
      <c r="W75" s="123"/>
      <c r="X75" s="122"/>
      <c r="Y75" s="123"/>
      <c r="Z75" s="122"/>
      <c r="AA75" s="123"/>
      <c r="AB75" s="124"/>
      <c r="AC75" s="125"/>
    </row>
    <row r="76" spans="1:35" ht="12.75" customHeight="1" x14ac:dyDescent="0.2">
      <c r="A76" s="120"/>
      <c r="B76" s="121"/>
      <c r="C76" s="121"/>
      <c r="D76" s="122"/>
      <c r="E76" s="122"/>
      <c r="F76" s="122"/>
      <c r="G76" s="123"/>
      <c r="H76" s="122"/>
      <c r="I76" s="123"/>
      <c r="J76" s="122"/>
      <c r="K76" s="123"/>
      <c r="L76" s="122"/>
      <c r="M76" s="123"/>
      <c r="N76" s="122"/>
      <c r="O76" s="123"/>
      <c r="P76" s="122"/>
      <c r="Q76" s="123"/>
      <c r="R76" s="122"/>
      <c r="S76" s="123"/>
      <c r="T76" s="122"/>
      <c r="U76" s="123"/>
      <c r="V76" s="122"/>
      <c r="W76" s="123"/>
      <c r="X76" s="122"/>
      <c r="Y76" s="123"/>
      <c r="Z76" s="122"/>
      <c r="AA76" s="123"/>
      <c r="AB76" s="124"/>
      <c r="AC76" s="125"/>
    </row>
    <row r="77" spans="1:35" ht="12.75" customHeight="1" x14ac:dyDescent="0.2">
      <c r="A77" s="120"/>
      <c r="B77" s="121"/>
      <c r="C77" s="121"/>
      <c r="D77" s="122"/>
      <c r="E77" s="122"/>
      <c r="F77" s="122"/>
      <c r="G77" s="123"/>
      <c r="H77" s="122"/>
      <c r="I77" s="123"/>
      <c r="J77" s="122"/>
      <c r="K77" s="123"/>
      <c r="L77" s="122"/>
      <c r="M77" s="123"/>
      <c r="N77" s="122"/>
      <c r="O77" s="123"/>
      <c r="P77" s="122"/>
      <c r="Q77" s="123"/>
      <c r="R77" s="122"/>
      <c r="S77" s="123"/>
      <c r="T77" s="122"/>
      <c r="U77" s="123"/>
      <c r="V77" s="122"/>
      <c r="W77" s="123"/>
      <c r="X77" s="122"/>
      <c r="Y77" s="123"/>
      <c r="Z77" s="122"/>
      <c r="AA77" s="123"/>
      <c r="AB77" s="124"/>
      <c r="AC77" s="125"/>
    </row>
    <row r="78" spans="1:35" ht="12.75" customHeight="1" x14ac:dyDescent="0.2">
      <c r="A78" s="120"/>
      <c r="B78" s="121"/>
      <c r="C78" s="121"/>
      <c r="D78" s="122"/>
      <c r="E78" s="122"/>
      <c r="F78" s="122"/>
      <c r="G78" s="123"/>
      <c r="H78" s="122"/>
      <c r="I78" s="123"/>
      <c r="J78" s="122"/>
      <c r="K78" s="123"/>
      <c r="L78" s="122"/>
      <c r="M78" s="123"/>
      <c r="N78" s="122"/>
      <c r="O78" s="123"/>
      <c r="P78" s="122"/>
      <c r="Q78" s="123"/>
      <c r="R78" s="122"/>
      <c r="S78" s="123"/>
      <c r="T78" s="122"/>
      <c r="U78" s="123"/>
      <c r="V78" s="122"/>
      <c r="W78" s="123"/>
      <c r="X78" s="122"/>
      <c r="Y78" s="123"/>
      <c r="Z78" s="122"/>
      <c r="AA78" s="123"/>
      <c r="AB78" s="124"/>
      <c r="AC78" s="125"/>
    </row>
    <row r="79" spans="1:35" ht="12.75" customHeight="1" x14ac:dyDescent="0.2">
      <c r="A79" s="120"/>
      <c r="B79" s="121"/>
      <c r="C79" s="121"/>
      <c r="D79" s="122"/>
      <c r="E79" s="122"/>
      <c r="F79" s="122"/>
      <c r="G79" s="123"/>
      <c r="H79" s="122"/>
      <c r="I79" s="123"/>
      <c r="J79" s="122"/>
      <c r="K79" s="123"/>
      <c r="L79" s="122"/>
      <c r="M79" s="123"/>
      <c r="N79" s="122"/>
      <c r="O79" s="123"/>
      <c r="P79" s="122"/>
      <c r="Q79" s="123"/>
      <c r="R79" s="122"/>
      <c r="S79" s="123"/>
      <c r="T79" s="122"/>
      <c r="U79" s="123"/>
      <c r="V79" s="122"/>
      <c r="W79" s="123"/>
      <c r="X79" s="122"/>
      <c r="Y79" s="123"/>
      <c r="Z79" s="122"/>
      <c r="AA79" s="123"/>
      <c r="AB79" s="124"/>
      <c r="AC79" s="125"/>
    </row>
    <row r="80" spans="1:35" ht="12.75" customHeight="1" x14ac:dyDescent="0.2">
      <c r="A80" s="120"/>
    </row>
    <row r="81" spans="2:35" ht="12.75" customHeight="1" x14ac:dyDescent="0.2">
      <c r="B81" s="129" t="str">
        <f>'[1]Ficha Anual 2025'!A75</f>
        <v>Elaboró</v>
      </c>
      <c r="C81" s="130"/>
      <c r="E81" s="131"/>
      <c r="F81" s="131"/>
      <c r="G81" s="131"/>
      <c r="H81" s="131"/>
      <c r="J81" s="129" t="str">
        <f>'[1]Ficha Anual 2025'!D75</f>
        <v>Reviso</v>
      </c>
      <c r="K81" s="132"/>
      <c r="L81" s="132"/>
      <c r="M81" s="132"/>
      <c r="N81" s="132"/>
      <c r="O81" s="132"/>
      <c r="P81" s="132"/>
      <c r="Q81" s="132"/>
      <c r="R81" s="132"/>
      <c r="S81" s="130"/>
      <c r="T81" s="131"/>
      <c r="U81" s="131"/>
      <c r="V81" s="131"/>
      <c r="W81" s="131"/>
      <c r="X81" s="131"/>
      <c r="Y81" s="131"/>
      <c r="Z81" s="131"/>
      <c r="AA81" s="129" t="str">
        <f>'[1]Ficha Anual 2025'!G75</f>
        <v>Aprobó</v>
      </c>
      <c r="AB81" s="132"/>
      <c r="AC81" s="132"/>
      <c r="AD81" s="132"/>
      <c r="AE81" s="132"/>
      <c r="AF81" s="132"/>
      <c r="AG81" s="132"/>
      <c r="AH81" s="132"/>
      <c r="AI81" s="130"/>
    </row>
    <row r="82" spans="2:35" ht="12.75" customHeight="1" x14ac:dyDescent="0.2">
      <c r="B82" s="133"/>
      <c r="C82" s="134"/>
      <c r="E82" s="2"/>
      <c r="F82" s="2"/>
      <c r="G82" s="2"/>
      <c r="H82" s="2"/>
      <c r="I82" s="131"/>
      <c r="J82" s="135"/>
      <c r="K82" s="136"/>
      <c r="L82" s="136"/>
      <c r="M82" s="136"/>
      <c r="N82" s="136"/>
      <c r="O82" s="136"/>
      <c r="P82" s="136"/>
      <c r="Q82" s="136"/>
      <c r="R82" s="136"/>
      <c r="S82" s="137"/>
      <c r="T82" s="131"/>
      <c r="U82" s="127"/>
      <c r="V82" s="127"/>
      <c r="W82" s="127"/>
      <c r="X82" s="127"/>
      <c r="Y82" s="127"/>
      <c r="Z82" s="127"/>
      <c r="AA82" s="138"/>
      <c r="AB82" s="139"/>
      <c r="AC82" s="139"/>
      <c r="AD82" s="139"/>
      <c r="AE82" s="139"/>
      <c r="AF82" s="139"/>
      <c r="AG82" s="139"/>
      <c r="AH82" s="139"/>
      <c r="AI82" s="140"/>
    </row>
    <row r="83" spans="2:35" ht="12.75" customHeight="1" x14ac:dyDescent="0.2">
      <c r="B83" s="133"/>
      <c r="C83" s="134"/>
      <c r="E83" s="2"/>
      <c r="F83" s="2"/>
      <c r="G83" s="2"/>
      <c r="H83" s="2"/>
      <c r="I83" s="131"/>
      <c r="J83" s="135"/>
      <c r="K83" s="136"/>
      <c r="L83" s="136"/>
      <c r="M83" s="136"/>
      <c r="N83" s="136"/>
      <c r="O83" s="136"/>
      <c r="P83" s="136"/>
      <c r="Q83" s="136"/>
      <c r="R83" s="136"/>
      <c r="S83" s="137"/>
      <c r="T83" s="131"/>
      <c r="U83" s="127"/>
      <c r="V83" s="127"/>
      <c r="W83" s="127"/>
      <c r="X83" s="127"/>
      <c r="Y83" s="127"/>
      <c r="Z83" s="127"/>
      <c r="AA83" s="138"/>
      <c r="AB83" s="139"/>
      <c r="AC83" s="139"/>
      <c r="AD83" s="139"/>
      <c r="AE83" s="139"/>
      <c r="AF83" s="139"/>
      <c r="AG83" s="139"/>
      <c r="AH83" s="139"/>
      <c r="AI83" s="140"/>
    </row>
    <row r="84" spans="2:35" ht="12.75" customHeight="1" x14ac:dyDescent="0.2">
      <c r="B84" s="138" t="str">
        <f>'[1]Ficha Anual 2025'!A78</f>
        <v>C. GRISELDA AGUILAR MACIAS</v>
      </c>
      <c r="C84" s="140"/>
      <c r="E84" s="127"/>
      <c r="F84" s="127"/>
      <c r="H84" s="127"/>
      <c r="J84" s="138" t="str">
        <f>'[1]Ficha Anual 2025'!D78</f>
        <v>C. VIRIDIANA CORONA NERIA</v>
      </c>
      <c r="K84" s="139"/>
      <c r="L84" s="139"/>
      <c r="M84" s="139"/>
      <c r="N84" s="139"/>
      <c r="O84" s="139"/>
      <c r="P84" s="139"/>
      <c r="Q84" s="139"/>
      <c r="R84" s="139"/>
      <c r="S84" s="140"/>
      <c r="T84" s="131"/>
      <c r="U84" s="127"/>
      <c r="V84" s="127"/>
      <c r="W84" s="127"/>
      <c r="X84" s="127"/>
      <c r="Y84" s="127"/>
      <c r="Z84" s="127"/>
      <c r="AA84" s="138" t="str">
        <f>'[1]Ficha Anual 2025'!G78</f>
        <v>C. GRISELDA AGUILAR MACIAS</v>
      </c>
      <c r="AB84" s="139"/>
      <c r="AC84" s="139"/>
      <c r="AD84" s="139"/>
      <c r="AE84" s="139"/>
      <c r="AF84" s="139"/>
      <c r="AG84" s="139"/>
      <c r="AH84" s="139"/>
      <c r="AI84" s="140"/>
    </row>
    <row r="85" spans="2:35" ht="12.75" customHeight="1" x14ac:dyDescent="0.2">
      <c r="B85" s="141" t="str">
        <f>'[1]Ficha Anual 2025'!A79</f>
        <v>PRESIDENTA MUNICIPAL</v>
      </c>
      <c r="C85" s="142"/>
      <c r="E85" s="2"/>
      <c r="F85" s="2"/>
      <c r="G85" s="2"/>
      <c r="H85" s="2"/>
      <c r="J85" s="143" t="str">
        <f>'[1]Ficha Anual 2025'!D79</f>
        <v>SECRETARIA DEL H. AYUNTAMIENTO</v>
      </c>
      <c r="K85" s="144"/>
      <c r="L85" s="144"/>
      <c r="M85" s="144"/>
      <c r="N85" s="144"/>
      <c r="O85" s="144"/>
      <c r="P85" s="144"/>
      <c r="Q85" s="144"/>
      <c r="R85" s="144"/>
      <c r="S85" s="145"/>
      <c r="T85" s="131"/>
      <c r="U85" s="2"/>
      <c r="V85" s="2"/>
      <c r="W85" s="2"/>
      <c r="X85" s="2"/>
      <c r="Y85" s="2"/>
      <c r="Z85" s="2"/>
      <c r="AA85" s="141" t="str">
        <f>'[1]Ficha Anual 2025'!G79</f>
        <v>PRESIDENTA MUNICIPAL</v>
      </c>
      <c r="AB85" s="146"/>
      <c r="AC85" s="146"/>
      <c r="AD85" s="146"/>
      <c r="AE85" s="146"/>
      <c r="AF85" s="146"/>
      <c r="AG85" s="146"/>
      <c r="AH85" s="146"/>
      <c r="AI85" s="142"/>
    </row>
    <row r="86" spans="2:35" ht="12.75" customHeight="1" x14ac:dyDescent="0.2"/>
  </sheetData>
  <mergeCells count="157">
    <mergeCell ref="B84:C84"/>
    <mergeCell ref="J84:S84"/>
    <mergeCell ref="AA84:AI84"/>
    <mergeCell ref="B85:C85"/>
    <mergeCell ref="J85:S85"/>
    <mergeCell ref="AA85:AI85"/>
    <mergeCell ref="B82:C82"/>
    <mergeCell ref="J82:S82"/>
    <mergeCell ref="AA82:AI82"/>
    <mergeCell ref="B83:C83"/>
    <mergeCell ref="J83:S83"/>
    <mergeCell ref="AA83:AI83"/>
    <mergeCell ref="B66:C66"/>
    <mergeCell ref="AH66:AI66"/>
    <mergeCell ref="B67:C67"/>
    <mergeCell ref="AH67:AI67"/>
    <mergeCell ref="B81:C81"/>
    <mergeCell ref="J81:S81"/>
    <mergeCell ref="AA81:AI81"/>
    <mergeCell ref="B63:C63"/>
    <mergeCell ref="AH63:AI63"/>
    <mergeCell ref="B64:C64"/>
    <mergeCell ref="AH64:AI64"/>
    <mergeCell ref="B65:C65"/>
    <mergeCell ref="AH65:AI65"/>
    <mergeCell ref="B60:C60"/>
    <mergeCell ref="AH60:AI60"/>
    <mergeCell ref="B61:C61"/>
    <mergeCell ref="AH61:AI61"/>
    <mergeCell ref="B62:C62"/>
    <mergeCell ref="AH62:AI62"/>
    <mergeCell ref="B57:C57"/>
    <mergeCell ref="AH57:AI57"/>
    <mergeCell ref="B58:C58"/>
    <mergeCell ref="AH58:AI58"/>
    <mergeCell ref="B59:C59"/>
    <mergeCell ref="AH59:AI59"/>
    <mergeCell ref="B54:C54"/>
    <mergeCell ref="F54:AC54"/>
    <mergeCell ref="AD54:AI54"/>
    <mergeCell ref="B55:C55"/>
    <mergeCell ref="AH55:AI55"/>
    <mergeCell ref="B56:C56"/>
    <mergeCell ref="AH56:AI56"/>
    <mergeCell ref="B51:C51"/>
    <mergeCell ref="AH51:AI51"/>
    <mergeCell ref="B52:C52"/>
    <mergeCell ref="AH52:AI52"/>
    <mergeCell ref="B53:C53"/>
    <mergeCell ref="AH53:AI53"/>
    <mergeCell ref="B48:C48"/>
    <mergeCell ref="AH48:AI48"/>
    <mergeCell ref="B49:C49"/>
    <mergeCell ref="AH49:AI49"/>
    <mergeCell ref="B50:C50"/>
    <mergeCell ref="AH50:AI50"/>
    <mergeCell ref="B45:C45"/>
    <mergeCell ref="AH45:AI45"/>
    <mergeCell ref="B46:C46"/>
    <mergeCell ref="AH46:AI46"/>
    <mergeCell ref="B47:C47"/>
    <mergeCell ref="AH47:AI47"/>
    <mergeCell ref="B42:C42"/>
    <mergeCell ref="AH42:AI42"/>
    <mergeCell ref="B43:C43"/>
    <mergeCell ref="AH43:AI43"/>
    <mergeCell ref="B44:C44"/>
    <mergeCell ref="AH44:AI44"/>
    <mergeCell ref="B39:C39"/>
    <mergeCell ref="AH39:AI39"/>
    <mergeCell ref="B40:C40"/>
    <mergeCell ref="AH40:AI40"/>
    <mergeCell ref="B41:C41"/>
    <mergeCell ref="F41:AC41"/>
    <mergeCell ref="AD41:AI41"/>
    <mergeCell ref="B36:C36"/>
    <mergeCell ref="AH36:AI36"/>
    <mergeCell ref="B37:C37"/>
    <mergeCell ref="AH37:AI37"/>
    <mergeCell ref="B38:C38"/>
    <mergeCell ref="AH38:AI38"/>
    <mergeCell ref="B33:C33"/>
    <mergeCell ref="AH33:AI33"/>
    <mergeCell ref="B34:C34"/>
    <mergeCell ref="AH34:AI34"/>
    <mergeCell ref="B35:C35"/>
    <mergeCell ref="AH35:AI35"/>
    <mergeCell ref="B30:C30"/>
    <mergeCell ref="AH30:AI30"/>
    <mergeCell ref="B31:C31"/>
    <mergeCell ref="AH31:AI31"/>
    <mergeCell ref="B32:C32"/>
    <mergeCell ref="AH32:AI32"/>
    <mergeCell ref="B27:C27"/>
    <mergeCell ref="AH27:AI27"/>
    <mergeCell ref="B28:C28"/>
    <mergeCell ref="F28:AC28"/>
    <mergeCell ref="AD28:AI28"/>
    <mergeCell ref="B29:C29"/>
    <mergeCell ref="AH29:AI29"/>
    <mergeCell ref="B24:C24"/>
    <mergeCell ref="AH24:AI24"/>
    <mergeCell ref="B25:C25"/>
    <mergeCell ref="AH25:AI25"/>
    <mergeCell ref="B26:C26"/>
    <mergeCell ref="AH26:AI26"/>
    <mergeCell ref="B21:C21"/>
    <mergeCell ref="AH21:AI21"/>
    <mergeCell ref="B22:C22"/>
    <mergeCell ref="AH22:AI22"/>
    <mergeCell ref="B23:C23"/>
    <mergeCell ref="AH23:AI23"/>
    <mergeCell ref="B18:C18"/>
    <mergeCell ref="AH18:AI18"/>
    <mergeCell ref="B19:C19"/>
    <mergeCell ref="AH19:AI19"/>
    <mergeCell ref="B20:C20"/>
    <mergeCell ref="AH20:AI20"/>
    <mergeCell ref="B15:C15"/>
    <mergeCell ref="F15:AC15"/>
    <mergeCell ref="AD15:AI15"/>
    <mergeCell ref="B16:C16"/>
    <mergeCell ref="AH16:AI16"/>
    <mergeCell ref="B17:C17"/>
    <mergeCell ref="AH17:AI17"/>
    <mergeCell ref="R13:S13"/>
    <mergeCell ref="T13:U13"/>
    <mergeCell ref="V13:W13"/>
    <mergeCell ref="X13:Y13"/>
    <mergeCell ref="Z13:AA13"/>
    <mergeCell ref="AB13:AC13"/>
    <mergeCell ref="AD12:AE13"/>
    <mergeCell ref="AF12:AF14"/>
    <mergeCell ref="AG12:AG14"/>
    <mergeCell ref="AH12:AI14"/>
    <mergeCell ref="F13:G13"/>
    <mergeCell ref="H13:I13"/>
    <mergeCell ref="J13:K13"/>
    <mergeCell ref="L13:M13"/>
    <mergeCell ref="N13:O13"/>
    <mergeCell ref="P13:Q13"/>
    <mergeCell ref="A7:B7"/>
    <mergeCell ref="A8:B8"/>
    <mergeCell ref="A9:B9"/>
    <mergeCell ref="A10:B10"/>
    <mergeCell ref="A11:AI11"/>
    <mergeCell ref="A12:A14"/>
    <mergeCell ref="B12:C14"/>
    <mergeCell ref="D12:D14"/>
    <mergeCell ref="E12:E14"/>
    <mergeCell ref="F12:AC12"/>
    <mergeCell ref="A1:AI1"/>
    <mergeCell ref="A2:AI2"/>
    <mergeCell ref="A3:AI3"/>
    <mergeCell ref="A4:AI4"/>
    <mergeCell ref="A5:B5"/>
    <mergeCell ref="A6:B6"/>
  </mergeCells>
  <printOptions horizontalCentered="1"/>
  <pageMargins left="0.19685039370078741" right="0" top="0.19685039370078741" bottom="0.19685039370078741" header="0.31496062992125984" footer="0.31496062992125984"/>
  <pageSetup scale="52" orientation="landscape" r:id="rId1"/>
  <headerFooter>
    <oddFooter>&amp;C&amp;P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AI85"/>
  <sheetViews>
    <sheetView showRuler="0" topLeftCell="A4" zoomScale="95" zoomScaleNormal="95" zoomScaleSheetLayoutView="80" zoomScalePageLayoutView="81" workbookViewId="0">
      <selection activeCell="E35" sqref="E35"/>
    </sheetView>
  </sheetViews>
  <sheetFormatPr baseColWidth="10" defaultRowHeight="12.75" x14ac:dyDescent="0.2"/>
  <cols>
    <col min="1" max="1" width="6.7109375" style="2" customWidth="1"/>
    <col min="2" max="2" width="33.7109375" style="2" customWidth="1"/>
    <col min="3" max="3" width="11.7109375" style="2" customWidth="1"/>
    <col min="4" max="4" width="11.42578125" style="126" customWidth="1"/>
    <col min="5" max="5" width="6.7109375" style="126" customWidth="1"/>
    <col min="6" max="6" width="5.7109375" style="126" customWidth="1"/>
    <col min="7" max="7" width="5.7109375" style="127" customWidth="1"/>
    <col min="8" max="8" width="5.7109375" style="126" customWidth="1"/>
    <col min="9" max="9" width="5.7109375" style="127" customWidth="1"/>
    <col min="10" max="10" width="5.7109375" style="126" customWidth="1"/>
    <col min="11" max="11" width="5.7109375" style="127" customWidth="1"/>
    <col min="12" max="12" width="5.7109375" style="126" customWidth="1"/>
    <col min="13" max="13" width="5.7109375" style="127" customWidth="1"/>
    <col min="14" max="14" width="5.7109375" style="126" customWidth="1"/>
    <col min="15" max="15" width="5.7109375" style="127" customWidth="1"/>
    <col min="16" max="16" width="5.7109375" style="126" customWidth="1"/>
    <col min="17" max="17" width="5.7109375" style="127" customWidth="1"/>
    <col min="18" max="18" width="5.7109375" style="126" customWidth="1"/>
    <col min="19" max="19" width="5.7109375" style="127" customWidth="1"/>
    <col min="20" max="20" width="5.7109375" style="126" customWidth="1"/>
    <col min="21" max="21" width="5.7109375" style="128" customWidth="1"/>
    <col min="22" max="22" width="5.7109375" style="126" customWidth="1"/>
    <col min="23" max="23" width="5.7109375" style="128" customWidth="1"/>
    <col min="24" max="24" width="5.7109375" style="126" customWidth="1"/>
    <col min="25" max="25" width="5.7109375" style="128" customWidth="1"/>
    <col min="26" max="26" width="5.7109375" style="126" customWidth="1"/>
    <col min="27" max="27" width="5.7109375" style="127" customWidth="1"/>
    <col min="28" max="28" width="5.7109375" style="126" customWidth="1"/>
    <col min="29" max="29" width="5.7109375" style="128" customWidth="1"/>
    <col min="30" max="31" width="5.7109375" style="2" customWidth="1"/>
    <col min="32" max="32" width="7.42578125" style="2" customWidth="1"/>
    <col min="33" max="33" width="7.28515625" style="2" customWidth="1"/>
    <col min="34" max="34" width="8.7109375" style="2" customWidth="1"/>
    <col min="35" max="35" width="6.85546875" style="2" customWidth="1"/>
    <col min="36" max="16384" width="11.42578125" style="2"/>
  </cols>
  <sheetData>
    <row r="1" spans="1:35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2.75" customHeight="1" x14ac:dyDescent="0.2">
      <c r="A2" s="1" t="str">
        <f>'[2]Ficha Anual 2025'!$A$2</f>
        <v>MUNICIPIO DE SAN JOSE TEACALCO, TLAX.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2.75" customHeight="1" x14ac:dyDescent="0.2">
      <c r="A3" s="3" t="str">
        <f>[2]Ene!A3</f>
        <v>PROGRAMA OPERATIVO ANUAL (POA) 2025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2.75" customHeight="1" x14ac:dyDescent="0.2">
      <c r="A5" s="4" t="str">
        <f>'[2]Ficha Anual 2025'!A5:B5</f>
        <v>PROGRAMA:</v>
      </c>
      <c r="B5" s="5"/>
      <c r="C5" s="6" t="str">
        <f>'[2]Ficha Anual 2025'!C5:I5</f>
        <v>03 ADMINISTRACION Y PROCURACION DE JUSTICIA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</row>
    <row r="6" spans="1:35" ht="12.75" customHeight="1" x14ac:dyDescent="0.2">
      <c r="A6" s="9" t="str">
        <f>'[2]Ficha Anual 2025'!A6:B6</f>
        <v>PROYECTO:</v>
      </c>
      <c r="B6" s="10"/>
      <c r="C6" s="11" t="str">
        <f>'[2]Ficha Anual 2025'!C6:I6</f>
        <v>003 PROCURACION Y DEFENSA DE LOS INTERESES MUNICIPALES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/>
    </row>
    <row r="7" spans="1:35" ht="12.75" customHeight="1" x14ac:dyDescent="0.2">
      <c r="A7" s="9" t="str">
        <f>'[2]Ficha Anual 2025'!A7:B7</f>
        <v>UNIDAD ADMINISTRATIVA RESPONSABLE:</v>
      </c>
      <c r="B7" s="10"/>
      <c r="C7" s="11" t="str">
        <f>'[2]Ficha Anual 2025'!C7:I7</f>
        <v>02 SINDICATURA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/>
    </row>
    <row r="8" spans="1:35" ht="12.75" customHeight="1" x14ac:dyDescent="0.2">
      <c r="A8" s="9" t="s">
        <v>0</v>
      </c>
      <c r="B8" s="10"/>
      <c r="C8" s="11" t="s">
        <v>1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/>
    </row>
    <row r="9" spans="1:35" ht="12.75" customHeight="1" x14ac:dyDescent="0.2">
      <c r="A9" s="9" t="str">
        <f>'[2]Ficha Anual 2025'!A9:B9</f>
        <v>FIN:</v>
      </c>
      <c r="B9" s="10"/>
      <c r="C9" s="14" t="str">
        <f>'[2]Ficha Anual 2025'!C9:I9</f>
        <v>CONTRIBUIR A MEJORAR LA ADMINISTRACION, INNOVACION GUBERNAMENTAL Y ESTADO DE DERECHO MEDIANTE LA PROCURACION Y DEFENSA DELOS INTERESES MUNICIPALES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/>
    </row>
    <row r="10" spans="1:35" ht="12.75" customHeight="1" x14ac:dyDescent="0.2">
      <c r="A10" s="15" t="str">
        <f>'[2]Ficha Anual 2025'!A10:B10</f>
        <v>PROPÓSITO:</v>
      </c>
      <c r="B10" s="16"/>
      <c r="C10" s="17" t="str">
        <f>'[2]Ficha Anual 2025'!C10:I10</f>
        <v>EFICIENTAR LA PROCURACION Y DEFENSA DE LOS INTERESES MUNICIPALES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9"/>
    </row>
    <row r="11" spans="1:35" ht="12.75" customHeight="1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</row>
    <row r="12" spans="1:35" s="26" customFormat="1" ht="12.75" customHeight="1" x14ac:dyDescent="0.2">
      <c r="A12" s="21" t="str">
        <f>'[2]Ficha Anual 2025'!A12:A14</f>
        <v>N0.</v>
      </c>
      <c r="B12" s="22" t="str">
        <f>'[2]Ficha Anual 2025'!B12:D14</f>
        <v>COMPONENTE - ACTIVIDAD</v>
      </c>
      <c r="C12" s="23"/>
      <c r="D12" s="21" t="str">
        <f>'[2]Ficha Anual 2025'!E14</f>
        <v>U. DE MEDIDA</v>
      </c>
      <c r="E12" s="21" t="str">
        <f>'[2]Ficha Anual 2025'!F14</f>
        <v>CANTIDAD</v>
      </c>
      <c r="F12" s="24" t="s">
        <v>2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5" t="s">
        <v>3</v>
      </c>
      <c r="AE12" s="25"/>
      <c r="AF12" s="25" t="s">
        <v>4</v>
      </c>
      <c r="AG12" s="25" t="s">
        <v>5</v>
      </c>
      <c r="AH12" s="25" t="s">
        <v>6</v>
      </c>
      <c r="AI12" s="25"/>
    </row>
    <row r="13" spans="1:35" s="26" customFormat="1" ht="12.75" customHeight="1" x14ac:dyDescent="0.2">
      <c r="A13" s="27"/>
      <c r="B13" s="28"/>
      <c r="C13" s="29"/>
      <c r="D13" s="27"/>
      <c r="E13" s="27"/>
      <c r="F13" s="30" t="s">
        <v>7</v>
      </c>
      <c r="G13" s="30"/>
      <c r="H13" s="30" t="s">
        <v>8</v>
      </c>
      <c r="I13" s="30"/>
      <c r="J13" s="30" t="s">
        <v>9</v>
      </c>
      <c r="K13" s="30"/>
      <c r="L13" s="30" t="s">
        <v>10</v>
      </c>
      <c r="M13" s="30"/>
      <c r="N13" s="30" t="s">
        <v>11</v>
      </c>
      <c r="O13" s="30"/>
      <c r="P13" s="30" t="s">
        <v>12</v>
      </c>
      <c r="Q13" s="30"/>
      <c r="R13" s="30" t="s">
        <v>13</v>
      </c>
      <c r="S13" s="30"/>
      <c r="T13" s="30" t="s">
        <v>14</v>
      </c>
      <c r="U13" s="30"/>
      <c r="V13" s="30" t="s">
        <v>15</v>
      </c>
      <c r="W13" s="30"/>
      <c r="X13" s="30" t="s">
        <v>16</v>
      </c>
      <c r="Y13" s="30"/>
      <c r="Z13" s="30" t="s">
        <v>17</v>
      </c>
      <c r="AA13" s="30"/>
      <c r="AB13" s="30" t="s">
        <v>18</v>
      </c>
      <c r="AC13" s="30"/>
      <c r="AD13" s="25"/>
      <c r="AE13" s="25"/>
      <c r="AF13" s="25"/>
      <c r="AG13" s="25"/>
      <c r="AH13" s="25"/>
      <c r="AI13" s="25"/>
    </row>
    <row r="14" spans="1:35" s="26" customFormat="1" ht="12.75" customHeight="1" x14ac:dyDescent="0.2">
      <c r="A14" s="31"/>
      <c r="B14" s="32"/>
      <c r="C14" s="33"/>
      <c r="D14" s="31"/>
      <c r="E14" s="31"/>
      <c r="F14" s="34" t="s">
        <v>19</v>
      </c>
      <c r="G14" s="35" t="s">
        <v>20</v>
      </c>
      <c r="H14" s="34" t="s">
        <v>19</v>
      </c>
      <c r="I14" s="35" t="s">
        <v>20</v>
      </c>
      <c r="J14" s="34" t="s">
        <v>19</v>
      </c>
      <c r="K14" s="35" t="s">
        <v>20</v>
      </c>
      <c r="L14" s="34" t="s">
        <v>19</v>
      </c>
      <c r="M14" s="35" t="s">
        <v>20</v>
      </c>
      <c r="N14" s="34" t="s">
        <v>19</v>
      </c>
      <c r="O14" s="35" t="s">
        <v>20</v>
      </c>
      <c r="P14" s="34" t="s">
        <v>19</v>
      </c>
      <c r="Q14" s="35" t="s">
        <v>20</v>
      </c>
      <c r="R14" s="34" t="s">
        <v>19</v>
      </c>
      <c r="S14" s="35" t="s">
        <v>20</v>
      </c>
      <c r="T14" s="34" t="s">
        <v>19</v>
      </c>
      <c r="U14" s="35" t="s">
        <v>20</v>
      </c>
      <c r="V14" s="34" t="s">
        <v>19</v>
      </c>
      <c r="W14" s="35" t="s">
        <v>20</v>
      </c>
      <c r="X14" s="34" t="s">
        <v>19</v>
      </c>
      <c r="Y14" s="35" t="s">
        <v>20</v>
      </c>
      <c r="Z14" s="34" t="s">
        <v>19</v>
      </c>
      <c r="AA14" s="35" t="s">
        <v>20</v>
      </c>
      <c r="AB14" s="34" t="s">
        <v>19</v>
      </c>
      <c r="AC14" s="35" t="s">
        <v>20</v>
      </c>
      <c r="AD14" s="36" t="s">
        <v>19</v>
      </c>
      <c r="AE14" s="37" t="s">
        <v>20</v>
      </c>
      <c r="AF14" s="25"/>
      <c r="AG14" s="25"/>
      <c r="AH14" s="25"/>
      <c r="AI14" s="25"/>
    </row>
    <row r="15" spans="1:35" s="44" customFormat="1" ht="20.100000000000001" customHeight="1" x14ac:dyDescent="0.2">
      <c r="A15" s="38" t="str">
        <f>'[2]Ficha Anual 2025'!A15</f>
        <v>C 1</v>
      </c>
      <c r="B15" s="39" t="str">
        <f>'[2]Ficha Anual 2025'!B15</f>
        <v>VIGILAR EL ORIGEN DE LOS INGRESOS Y APLICACIÓN DE LOS RECURSOS</v>
      </c>
      <c r="C15" s="39"/>
      <c r="D15" s="40"/>
      <c r="E15" s="40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2"/>
      <c r="AE15" s="42"/>
      <c r="AF15" s="42"/>
      <c r="AG15" s="42"/>
      <c r="AH15" s="42"/>
      <c r="AI15" s="43"/>
    </row>
    <row r="16" spans="1:35" s="56" customFormat="1" ht="20.100000000000001" customHeight="1" x14ac:dyDescent="0.2">
      <c r="A16" s="45" t="str">
        <f>'[2]Ficha Anual 2025'!A16</f>
        <v>C1A1</v>
      </c>
      <c r="B16" s="46" t="str">
        <f>'[2]Ficha Anual 2025'!B16</f>
        <v>ANALIZAR, REVISAR Y VALIDAR LA CUENTA PUBLICA.</v>
      </c>
      <c r="C16" s="46"/>
      <c r="D16" s="47" t="str">
        <f>'[2]Ficha Anual 2025'!E16</f>
        <v>CUENTA PUBLICA</v>
      </c>
      <c r="E16" s="48">
        <f>F16+H16+J16+L16+N16+P16++R16+T16+V16+X16+Z16+AB16</f>
        <v>11</v>
      </c>
      <c r="F16" s="49">
        <f>[2]Ene!F16</f>
        <v>1</v>
      </c>
      <c r="G16" s="50">
        <f>[2]Ene!G16</f>
        <v>1</v>
      </c>
      <c r="H16" s="49">
        <f>[2]Ene!H16</f>
        <v>0</v>
      </c>
      <c r="I16" s="50">
        <f>[2]Feb!I16</f>
        <v>1</v>
      </c>
      <c r="J16" s="49">
        <f>[2]Ene!J16</f>
        <v>1</v>
      </c>
      <c r="K16" s="50">
        <f>[2]Mar!K16</f>
        <v>1</v>
      </c>
      <c r="L16" s="49">
        <f>[2]Ene!L16</f>
        <v>1</v>
      </c>
      <c r="M16" s="50">
        <f>[2]Abr!M16</f>
        <v>1</v>
      </c>
      <c r="N16" s="49">
        <f>[2]Ene!N16</f>
        <v>1</v>
      </c>
      <c r="O16" s="50">
        <f>[2]May!O16</f>
        <v>1</v>
      </c>
      <c r="P16" s="49">
        <f>[2]Ene!P16</f>
        <v>1</v>
      </c>
      <c r="Q16" s="50">
        <f>[2]Jun!Q16</f>
        <v>1</v>
      </c>
      <c r="R16" s="49">
        <f>[2]Ene!R16</f>
        <v>1</v>
      </c>
      <c r="S16" s="50">
        <f>[2]Jul!S16</f>
        <v>1</v>
      </c>
      <c r="T16" s="49">
        <f>[2]Ene!T16</f>
        <v>1</v>
      </c>
      <c r="U16" s="50">
        <f>[2]Ago!U16</f>
        <v>1</v>
      </c>
      <c r="V16" s="49">
        <f>[2]Ene!V16</f>
        <v>1</v>
      </c>
      <c r="W16" s="50">
        <f>[2]Sep!W16</f>
        <v>1</v>
      </c>
      <c r="X16" s="49">
        <f>[2]Ene!X16</f>
        <v>1</v>
      </c>
      <c r="Y16" s="50">
        <f>[2]Oct!Y16</f>
        <v>0</v>
      </c>
      <c r="Z16" s="49">
        <f>[2]Ene!Z16</f>
        <v>1</v>
      </c>
      <c r="AA16" s="50">
        <v>0</v>
      </c>
      <c r="AB16" s="49">
        <f>[2]Ene!AB16</f>
        <v>1</v>
      </c>
      <c r="AC16" s="51"/>
      <c r="AD16" s="52">
        <f t="shared" ref="AD16:AE65" si="0">F16+H16+J16+L16+N16+P16+R16+T16+V16+X16+Z16+AB16</f>
        <v>11</v>
      </c>
      <c r="AE16" s="52">
        <f t="shared" si="0"/>
        <v>9</v>
      </c>
      <c r="AF16" s="53">
        <f t="shared" ref="AF16:AF65" si="1">+AE16/E16</f>
        <v>0.81818181818181823</v>
      </c>
      <c r="AG16" s="53">
        <f t="shared" ref="AG16:AG65" si="2">100%-AF16</f>
        <v>0.18181818181818177</v>
      </c>
      <c r="AH16" s="54"/>
      <c r="AI16" s="55"/>
    </row>
    <row r="17" spans="1:35" s="56" customFormat="1" ht="25.5" customHeight="1" x14ac:dyDescent="0.2">
      <c r="A17" s="45" t="str">
        <f>'[2]Ficha Anual 2025'!A17</f>
        <v>C1A2</v>
      </c>
      <c r="B17" s="46" t="str">
        <f>'[2]Ficha Anual 2025'!B17</f>
        <v xml:space="preserve">DETECTAR IRREGULARIDADES EN EL MANEJO DE LA HACIENDA PUBLICA MUNICIPAL </v>
      </c>
      <c r="C17" s="46"/>
      <c r="D17" s="47" t="str">
        <f>'[2]Ficha Anual 2025'!E17</f>
        <v>REVISIONES</v>
      </c>
      <c r="E17" s="48">
        <f t="shared" ref="E17:E52" si="3">F17+H17+J17+L17+N17+P17++R17+T17+V17+X17+Z17+AB17</f>
        <v>2</v>
      </c>
      <c r="F17" s="49">
        <f>[2]Ene!F17</f>
        <v>0</v>
      </c>
      <c r="G17" s="50">
        <f>[2]Ene!G17</f>
        <v>1</v>
      </c>
      <c r="H17" s="49">
        <f>[2]Ene!H17</f>
        <v>0</v>
      </c>
      <c r="I17" s="50">
        <f>[2]Feb!I17</f>
        <v>1</v>
      </c>
      <c r="J17" s="49">
        <f>[2]Ene!J17</f>
        <v>0</v>
      </c>
      <c r="K17" s="50">
        <f>[2]Mar!K17</f>
        <v>1</v>
      </c>
      <c r="L17" s="49">
        <f>[2]Ene!L17</f>
        <v>0</v>
      </c>
      <c r="M17" s="50">
        <f>[2]Abr!M17</f>
        <v>1</v>
      </c>
      <c r="N17" s="49">
        <f>[2]Ene!N17</f>
        <v>0</v>
      </c>
      <c r="O17" s="50">
        <f>[2]May!O17</f>
        <v>1</v>
      </c>
      <c r="P17" s="49">
        <f>[2]Ene!P17</f>
        <v>0</v>
      </c>
      <c r="Q17" s="50">
        <f>[2]Jun!Q17</f>
        <v>1</v>
      </c>
      <c r="R17" s="49">
        <f>[2]Ene!R17</f>
        <v>1</v>
      </c>
      <c r="S17" s="50">
        <f>[2]Jul!S17</f>
        <v>0</v>
      </c>
      <c r="T17" s="49">
        <f>[2]Ene!T17</f>
        <v>0</v>
      </c>
      <c r="U17" s="50">
        <f>[2]Ago!U17</f>
        <v>0</v>
      </c>
      <c r="V17" s="49">
        <f>[2]Ene!V17</f>
        <v>0</v>
      </c>
      <c r="W17" s="50">
        <f>[2]Sep!W17</f>
        <v>1</v>
      </c>
      <c r="X17" s="49">
        <f>[2]Ene!X17</f>
        <v>0</v>
      </c>
      <c r="Y17" s="50">
        <f>[2]Oct!Y17</f>
        <v>0</v>
      </c>
      <c r="Z17" s="49">
        <f>[2]Ene!Z17</f>
        <v>0</v>
      </c>
      <c r="AA17" s="50">
        <v>0</v>
      </c>
      <c r="AB17" s="49">
        <f>[2]Ene!AB17</f>
        <v>1</v>
      </c>
      <c r="AC17" s="51"/>
      <c r="AD17" s="52">
        <f t="shared" si="0"/>
        <v>2</v>
      </c>
      <c r="AE17" s="52">
        <f t="shared" si="0"/>
        <v>7</v>
      </c>
      <c r="AF17" s="53">
        <f t="shared" si="1"/>
        <v>3.5</v>
      </c>
      <c r="AG17" s="53">
        <f t="shared" si="2"/>
        <v>-2.5</v>
      </c>
      <c r="AH17" s="57"/>
      <c r="AI17" s="58"/>
    </row>
    <row r="18" spans="1:35" s="56" customFormat="1" ht="23.25" customHeight="1" x14ac:dyDescent="0.2">
      <c r="A18" s="45" t="str">
        <f>'[2]Ficha Anual 2025'!A18</f>
        <v>C1A3</v>
      </c>
      <c r="B18" s="46" t="str">
        <f>'[2]Ficha Anual 2025'!B18</f>
        <v xml:space="preserve">PARTICIPAR EN LA PROTECCION Y CONTROL DE PATRIMONIO MUNICIPAL </v>
      </c>
      <c r="C18" s="46"/>
      <c r="D18" s="47" t="str">
        <f>'[2]Ficha Anual 2025'!E18</f>
        <v>INVENTARIOS</v>
      </c>
      <c r="E18" s="48">
        <f t="shared" si="3"/>
        <v>3</v>
      </c>
      <c r="F18" s="49">
        <f>[2]Ene!F18</f>
        <v>0</v>
      </c>
      <c r="G18" s="50">
        <f>[2]Ene!G18</f>
        <v>0</v>
      </c>
      <c r="H18" s="49">
        <f>[2]Ene!H18</f>
        <v>0</v>
      </c>
      <c r="I18" s="50">
        <f>[2]Feb!I18</f>
        <v>0</v>
      </c>
      <c r="J18" s="49">
        <f>[2]Ene!J18</f>
        <v>0</v>
      </c>
      <c r="K18" s="50">
        <f>[2]Mar!K18</f>
        <v>0</v>
      </c>
      <c r="L18" s="49">
        <f>[2]Ene!L18</f>
        <v>0</v>
      </c>
      <c r="M18" s="50">
        <f>[2]Abr!M18</f>
        <v>0</v>
      </c>
      <c r="N18" s="49">
        <f>[2]Ene!N18</f>
        <v>1</v>
      </c>
      <c r="O18" s="50">
        <f>[2]May!O18</f>
        <v>0</v>
      </c>
      <c r="P18" s="49">
        <f>[2]Ene!P18</f>
        <v>0</v>
      </c>
      <c r="Q18" s="50">
        <f>[2]Jun!Q18</f>
        <v>1</v>
      </c>
      <c r="R18" s="49">
        <f>[2]Ene!R18</f>
        <v>0</v>
      </c>
      <c r="S18" s="50">
        <f>[2]Jul!S18</f>
        <v>0</v>
      </c>
      <c r="T18" s="49">
        <f>[2]Ene!T18</f>
        <v>1</v>
      </c>
      <c r="U18" s="50">
        <f>[2]Ago!U18</f>
        <v>0</v>
      </c>
      <c r="V18" s="49">
        <f>[2]Ene!V18</f>
        <v>0</v>
      </c>
      <c r="W18" s="50">
        <f>[2]Sep!W18</f>
        <v>0</v>
      </c>
      <c r="X18" s="49">
        <f>[2]Ene!X18</f>
        <v>0</v>
      </c>
      <c r="Y18" s="50">
        <f>[2]Oct!Y18</f>
        <v>0</v>
      </c>
      <c r="Z18" s="49">
        <f>[2]Ene!Z18</f>
        <v>1</v>
      </c>
      <c r="AA18" s="50">
        <v>0</v>
      </c>
      <c r="AB18" s="49">
        <f>[2]Ene!AB18</f>
        <v>0</v>
      </c>
      <c r="AC18" s="51"/>
      <c r="AD18" s="52">
        <f t="shared" si="0"/>
        <v>3</v>
      </c>
      <c r="AE18" s="52">
        <f t="shared" si="0"/>
        <v>1</v>
      </c>
      <c r="AF18" s="53">
        <f t="shared" si="1"/>
        <v>0.33333333333333331</v>
      </c>
      <c r="AG18" s="53">
        <f t="shared" si="2"/>
        <v>0.66666666666666674</v>
      </c>
      <c r="AH18" s="57"/>
      <c r="AI18" s="58"/>
    </row>
    <row r="19" spans="1:35" s="56" customFormat="1" ht="23.25" customHeight="1" x14ac:dyDescent="0.2">
      <c r="A19" s="45" t="str">
        <f>'[2]Ficha Anual 2025'!A19</f>
        <v>C1A4</v>
      </c>
      <c r="B19" s="46" t="str">
        <f>'[2]Ficha Anual 2025'!B19</f>
        <v xml:space="preserve">VIGILAR Y CONTROLAR LAS ADQUISICIONES, SERVICIOS Y OBRAS DEL MUNICIPIO </v>
      </c>
      <c r="C19" s="46"/>
      <c r="D19" s="47" t="str">
        <f>'[2]Ficha Anual 2025'!E19</f>
        <v>SESIONES</v>
      </c>
      <c r="E19" s="48">
        <f t="shared" si="3"/>
        <v>3</v>
      </c>
      <c r="F19" s="49">
        <f>[2]Ene!F19</f>
        <v>0</v>
      </c>
      <c r="G19" s="50">
        <f>[2]Ene!G19</f>
        <v>0</v>
      </c>
      <c r="H19" s="49">
        <f>[2]Ene!H19</f>
        <v>0</v>
      </c>
      <c r="I19" s="50">
        <f>[2]Feb!I19</f>
        <v>0</v>
      </c>
      <c r="J19" s="49">
        <f>[2]Ene!J19</f>
        <v>0</v>
      </c>
      <c r="K19" s="50">
        <f>[2]Mar!K19</f>
        <v>0</v>
      </c>
      <c r="L19" s="49">
        <f>[2]Ene!L19</f>
        <v>0</v>
      </c>
      <c r="M19" s="50">
        <f>[2]Abr!M19</f>
        <v>0</v>
      </c>
      <c r="N19" s="49">
        <f>[2]Ene!N19</f>
        <v>1</v>
      </c>
      <c r="O19" s="50">
        <f>[2]May!O19</f>
        <v>1</v>
      </c>
      <c r="P19" s="49">
        <f>[2]Ene!P19</f>
        <v>0</v>
      </c>
      <c r="Q19" s="50">
        <f>[2]Jun!Q19</f>
        <v>0</v>
      </c>
      <c r="R19" s="49">
        <f>[2]Ene!R19</f>
        <v>0</v>
      </c>
      <c r="S19" s="50">
        <f>[2]Jul!S19</f>
        <v>0</v>
      </c>
      <c r="T19" s="49">
        <f>[2]Ene!T19</f>
        <v>1</v>
      </c>
      <c r="U19" s="50">
        <f>[2]Ago!U19</f>
        <v>0</v>
      </c>
      <c r="V19" s="49">
        <f>[2]Ene!V19</f>
        <v>0</v>
      </c>
      <c r="W19" s="50">
        <f>[2]Sep!W19</f>
        <v>1</v>
      </c>
      <c r="X19" s="49">
        <f>[2]Ene!X19</f>
        <v>0</v>
      </c>
      <c r="Y19" s="50">
        <f>[2]Oct!Y19</f>
        <v>0</v>
      </c>
      <c r="Z19" s="49">
        <f>[2]Ene!Z19</f>
        <v>1</v>
      </c>
      <c r="AA19" s="50">
        <v>0</v>
      </c>
      <c r="AB19" s="49">
        <f>[2]Ene!AB19</f>
        <v>0</v>
      </c>
      <c r="AC19" s="51"/>
      <c r="AD19" s="52">
        <f t="shared" si="0"/>
        <v>3</v>
      </c>
      <c r="AE19" s="52">
        <f t="shared" si="0"/>
        <v>2</v>
      </c>
      <c r="AF19" s="53">
        <f t="shared" si="1"/>
        <v>0.66666666666666663</v>
      </c>
      <c r="AG19" s="53">
        <f t="shared" si="2"/>
        <v>0.33333333333333337</v>
      </c>
      <c r="AH19" s="57"/>
      <c r="AI19" s="58"/>
    </row>
    <row r="20" spans="1:35" s="56" customFormat="1" ht="20.100000000000001" hidden="1" customHeight="1" x14ac:dyDescent="0.2">
      <c r="A20" s="45" t="e">
        <f>'[2]Ficha Anual 2025'!#REF!</f>
        <v>#REF!</v>
      </c>
      <c r="B20" s="59" t="e">
        <f>'[2]Ficha Anual 2025'!#REF!</f>
        <v>#REF!</v>
      </c>
      <c r="C20" s="59"/>
      <c r="D20" s="47" t="e">
        <f>'[2]Ficha Anual 2025'!#REF!</f>
        <v>#REF!</v>
      </c>
      <c r="E20" s="48" t="e">
        <f t="shared" si="3"/>
        <v>#REF!</v>
      </c>
      <c r="F20" s="49" t="e">
        <f>[2]Ene!#REF!</f>
        <v>#REF!</v>
      </c>
      <c r="G20" s="50" t="e">
        <f>[2]Ene!#REF!</f>
        <v>#REF!</v>
      </c>
      <c r="H20" s="49" t="e">
        <f>[2]Ene!#REF!</f>
        <v>#REF!</v>
      </c>
      <c r="I20" s="51">
        <f>[2]Feb!I20</f>
        <v>0</v>
      </c>
      <c r="J20" s="49" t="e">
        <f>[2]Ene!#REF!</f>
        <v>#REF!</v>
      </c>
      <c r="K20" s="51">
        <f>[2]Mar!K20</f>
        <v>0</v>
      </c>
      <c r="L20" s="49" t="e">
        <f>[2]Ene!#REF!</f>
        <v>#REF!</v>
      </c>
      <c r="M20" s="51">
        <f>[2]Abr!M20</f>
        <v>0</v>
      </c>
      <c r="N20" s="49" t="e">
        <f>[2]Ene!#REF!</f>
        <v>#REF!</v>
      </c>
      <c r="O20" s="51" t="e">
        <f>#REF!</f>
        <v>#REF!</v>
      </c>
      <c r="P20" s="49" t="e">
        <f>[2]Ene!#REF!</f>
        <v>#REF!</v>
      </c>
      <c r="Q20" s="51" t="e">
        <f>#REF!</f>
        <v>#REF!</v>
      </c>
      <c r="R20" s="49" t="e">
        <f>[2]Ene!#REF!</f>
        <v>#REF!</v>
      </c>
      <c r="S20" s="51">
        <f>[2]Jul!S20</f>
        <v>0</v>
      </c>
      <c r="T20" s="49" t="e">
        <f>[2]Ene!#REF!</f>
        <v>#REF!</v>
      </c>
      <c r="U20" s="51">
        <f>[2]Ago!U20</f>
        <v>0</v>
      </c>
      <c r="V20" s="49" t="e">
        <f>[2]Ene!#REF!</f>
        <v>#REF!</v>
      </c>
      <c r="W20" s="51">
        <f>[2]Sep!W20</f>
        <v>0</v>
      </c>
      <c r="X20" s="49" t="e">
        <f>[2]Ene!#REF!</f>
        <v>#REF!</v>
      </c>
      <c r="Y20" s="51">
        <f>[2]Oct!Y20</f>
        <v>0</v>
      </c>
      <c r="Z20" s="49" t="e">
        <f>[2]Ene!#REF!</f>
        <v>#REF!</v>
      </c>
      <c r="AA20" s="51"/>
      <c r="AB20" s="49" t="e">
        <f>[2]Ene!#REF!</f>
        <v>#REF!</v>
      </c>
      <c r="AC20" s="51"/>
      <c r="AD20" s="52" t="e">
        <f t="shared" si="0"/>
        <v>#REF!</v>
      </c>
      <c r="AE20" s="52" t="e">
        <f t="shared" si="0"/>
        <v>#REF!</v>
      </c>
      <c r="AF20" s="53" t="e">
        <f t="shared" si="1"/>
        <v>#REF!</v>
      </c>
      <c r="AG20" s="53" t="e">
        <f t="shared" si="2"/>
        <v>#REF!</v>
      </c>
      <c r="AH20" s="57"/>
      <c r="AI20" s="58"/>
    </row>
    <row r="21" spans="1:35" s="56" customFormat="1" ht="20.100000000000001" hidden="1" customHeight="1" x14ac:dyDescent="0.2">
      <c r="A21" s="45" t="e">
        <f>'[2]Ficha Anual 2025'!#REF!</f>
        <v>#REF!</v>
      </c>
      <c r="B21" s="59" t="e">
        <f>'[2]Ficha Anual 2025'!#REF!</f>
        <v>#REF!</v>
      </c>
      <c r="C21" s="59"/>
      <c r="D21" s="47" t="e">
        <f>'[2]Ficha Anual 2025'!#REF!</f>
        <v>#REF!</v>
      </c>
      <c r="E21" s="48">
        <f t="shared" si="3"/>
        <v>3</v>
      </c>
      <c r="F21" s="49">
        <f>[2]Ene!F19</f>
        <v>0</v>
      </c>
      <c r="G21" s="50">
        <f>[2]Ene!G19</f>
        <v>0</v>
      </c>
      <c r="H21" s="49">
        <f>[2]Ene!H19</f>
        <v>0</v>
      </c>
      <c r="I21" s="51">
        <f>[2]Feb!I21</f>
        <v>0</v>
      </c>
      <c r="J21" s="49">
        <f>[2]Ene!J19</f>
        <v>0</v>
      </c>
      <c r="K21" s="51">
        <f>[2]Mar!K21</f>
        <v>0</v>
      </c>
      <c r="L21" s="49">
        <f>[2]Ene!L19</f>
        <v>0</v>
      </c>
      <c r="M21" s="51">
        <f>[2]Abr!M21</f>
        <v>0</v>
      </c>
      <c r="N21" s="49">
        <f>[2]Ene!N19</f>
        <v>1</v>
      </c>
      <c r="O21" s="51" t="e">
        <f>#REF!</f>
        <v>#REF!</v>
      </c>
      <c r="P21" s="49">
        <f>[2]Ene!P19</f>
        <v>0</v>
      </c>
      <c r="Q21" s="51" t="e">
        <f>#REF!</f>
        <v>#REF!</v>
      </c>
      <c r="R21" s="49">
        <f>[2]Ene!R19</f>
        <v>0</v>
      </c>
      <c r="S21" s="51">
        <f>[2]Jul!S21</f>
        <v>0</v>
      </c>
      <c r="T21" s="49">
        <f>[2]Ene!T19</f>
        <v>1</v>
      </c>
      <c r="U21" s="51">
        <f>[2]Ago!U21</f>
        <v>0</v>
      </c>
      <c r="V21" s="49">
        <f>[2]Ene!V19</f>
        <v>0</v>
      </c>
      <c r="W21" s="51">
        <f>[2]Sep!W21</f>
        <v>0</v>
      </c>
      <c r="X21" s="49">
        <f>[2]Ene!X19</f>
        <v>0</v>
      </c>
      <c r="Y21" s="51">
        <f>[2]Oct!Y21</f>
        <v>0</v>
      </c>
      <c r="Z21" s="49">
        <f>[2]Ene!Z19</f>
        <v>1</v>
      </c>
      <c r="AA21" s="51"/>
      <c r="AB21" s="49">
        <f>[2]Ene!AB19</f>
        <v>0</v>
      </c>
      <c r="AC21" s="51"/>
      <c r="AD21" s="52">
        <f t="shared" si="0"/>
        <v>3</v>
      </c>
      <c r="AE21" s="52" t="e">
        <f t="shared" si="0"/>
        <v>#REF!</v>
      </c>
      <c r="AF21" s="53" t="e">
        <f t="shared" si="1"/>
        <v>#REF!</v>
      </c>
      <c r="AG21" s="53" t="e">
        <f t="shared" si="2"/>
        <v>#REF!</v>
      </c>
      <c r="AH21" s="57"/>
      <c r="AI21" s="58"/>
    </row>
    <row r="22" spans="1:35" s="56" customFormat="1" ht="20.100000000000001" hidden="1" customHeight="1" x14ac:dyDescent="0.2">
      <c r="A22" s="45" t="e">
        <f>'[2]Ficha Anual 2025'!#REF!</f>
        <v>#REF!</v>
      </c>
      <c r="B22" s="59" t="e">
        <f>'[2]Ficha Anual 2025'!#REF!</f>
        <v>#REF!</v>
      </c>
      <c r="C22" s="59"/>
      <c r="D22" s="47" t="e">
        <f>'[2]Ficha Anual 2025'!#REF!</f>
        <v>#REF!</v>
      </c>
      <c r="E22" s="48">
        <f t="shared" si="3"/>
        <v>0</v>
      </c>
      <c r="F22" s="49">
        <f>[2]Ene!F20</f>
        <v>0</v>
      </c>
      <c r="G22" s="50">
        <f>[2]Ene!G20</f>
        <v>0</v>
      </c>
      <c r="H22" s="49">
        <f>[2]Ene!H20</f>
        <v>0</v>
      </c>
      <c r="I22" s="51">
        <f>[2]Feb!I22</f>
        <v>0</v>
      </c>
      <c r="J22" s="49">
        <f>[2]Ene!J20</f>
        <v>0</v>
      </c>
      <c r="K22" s="51">
        <f>[2]Mar!K22</f>
        <v>0</v>
      </c>
      <c r="L22" s="49">
        <f>[2]Ene!L20</f>
        <v>0</v>
      </c>
      <c r="M22" s="51">
        <f>[2]Abr!M22</f>
        <v>0</v>
      </c>
      <c r="N22" s="49">
        <f>[2]Ene!N20</f>
        <v>0</v>
      </c>
      <c r="O22" s="51" t="e">
        <f>#REF!</f>
        <v>#REF!</v>
      </c>
      <c r="P22" s="49">
        <f>[2]Ene!P20</f>
        <v>0</v>
      </c>
      <c r="Q22" s="51" t="e">
        <f>#REF!</f>
        <v>#REF!</v>
      </c>
      <c r="R22" s="49">
        <f>[2]Ene!R20</f>
        <v>0</v>
      </c>
      <c r="S22" s="51">
        <f>[2]Jul!S22</f>
        <v>0</v>
      </c>
      <c r="T22" s="49">
        <f>[2]Ene!T20</f>
        <v>0</v>
      </c>
      <c r="U22" s="51">
        <f>[2]Ago!U22</f>
        <v>0</v>
      </c>
      <c r="V22" s="49">
        <f>[2]Ene!V20</f>
        <v>0</v>
      </c>
      <c r="W22" s="51">
        <f>[2]Sep!W22</f>
        <v>0</v>
      </c>
      <c r="X22" s="49">
        <f>[2]Ene!X20</f>
        <v>0</v>
      </c>
      <c r="Y22" s="51">
        <f>[2]Oct!Y22</f>
        <v>0</v>
      </c>
      <c r="Z22" s="49">
        <f>[2]Ene!Z20</f>
        <v>0</v>
      </c>
      <c r="AA22" s="51"/>
      <c r="AB22" s="49">
        <f>[2]Ene!AB20</f>
        <v>0</v>
      </c>
      <c r="AC22" s="51"/>
      <c r="AD22" s="52">
        <f t="shared" si="0"/>
        <v>0</v>
      </c>
      <c r="AE22" s="52" t="e">
        <f t="shared" si="0"/>
        <v>#REF!</v>
      </c>
      <c r="AF22" s="53" t="e">
        <f t="shared" si="1"/>
        <v>#REF!</v>
      </c>
      <c r="AG22" s="53" t="e">
        <f t="shared" si="2"/>
        <v>#REF!</v>
      </c>
      <c r="AH22" s="57"/>
      <c r="AI22" s="58"/>
    </row>
    <row r="23" spans="1:35" s="56" customFormat="1" ht="20.100000000000001" hidden="1" customHeight="1" x14ac:dyDescent="0.2">
      <c r="A23" s="45" t="e">
        <f>'[2]Ficha Anual 2025'!#REF!</f>
        <v>#REF!</v>
      </c>
      <c r="B23" s="59" t="e">
        <f>'[2]Ficha Anual 2025'!#REF!</f>
        <v>#REF!</v>
      </c>
      <c r="C23" s="59"/>
      <c r="D23" s="47" t="e">
        <f>'[2]Ficha Anual 2025'!#REF!</f>
        <v>#REF!</v>
      </c>
      <c r="E23" s="48">
        <f t="shared" si="3"/>
        <v>0</v>
      </c>
      <c r="F23" s="49">
        <f>[2]Ene!F21</f>
        <v>0</v>
      </c>
      <c r="G23" s="50">
        <f>[2]Ene!G21</f>
        <v>0</v>
      </c>
      <c r="H23" s="49">
        <f>[2]Ene!H21</f>
        <v>0</v>
      </c>
      <c r="I23" s="51">
        <f>[2]Feb!I23</f>
        <v>0</v>
      </c>
      <c r="J23" s="49">
        <f>[2]Ene!J21</f>
        <v>0</v>
      </c>
      <c r="K23" s="51">
        <f>[2]Mar!K23</f>
        <v>0</v>
      </c>
      <c r="L23" s="49">
        <f>[2]Ene!L21</f>
        <v>0</v>
      </c>
      <c r="M23" s="51">
        <f>[2]Abr!M23</f>
        <v>0</v>
      </c>
      <c r="N23" s="49">
        <f>[2]Ene!N21</f>
        <v>0</v>
      </c>
      <c r="O23" s="51" t="e">
        <f>#REF!</f>
        <v>#REF!</v>
      </c>
      <c r="P23" s="49">
        <f>[2]Ene!P21</f>
        <v>0</v>
      </c>
      <c r="Q23" s="51" t="e">
        <f>#REF!</f>
        <v>#REF!</v>
      </c>
      <c r="R23" s="49">
        <f>[2]Ene!R21</f>
        <v>0</v>
      </c>
      <c r="S23" s="51">
        <f>[2]Jul!S23</f>
        <v>0</v>
      </c>
      <c r="T23" s="49">
        <f>[2]Ene!T21</f>
        <v>0</v>
      </c>
      <c r="U23" s="51">
        <f>[2]Ago!U23</f>
        <v>0</v>
      </c>
      <c r="V23" s="49">
        <f>[2]Ene!V21</f>
        <v>0</v>
      </c>
      <c r="W23" s="51">
        <f>[2]Sep!W23</f>
        <v>0</v>
      </c>
      <c r="X23" s="49">
        <f>[2]Ene!X21</f>
        <v>0</v>
      </c>
      <c r="Y23" s="51">
        <f>[2]Oct!Y23</f>
        <v>0</v>
      </c>
      <c r="Z23" s="49">
        <f>[2]Ene!Z21</f>
        <v>0</v>
      </c>
      <c r="AA23" s="51"/>
      <c r="AB23" s="49">
        <f>[2]Ene!AB21</f>
        <v>0</v>
      </c>
      <c r="AC23" s="51"/>
      <c r="AD23" s="52">
        <f t="shared" si="0"/>
        <v>0</v>
      </c>
      <c r="AE23" s="52" t="e">
        <f t="shared" si="0"/>
        <v>#REF!</v>
      </c>
      <c r="AF23" s="53" t="e">
        <f t="shared" si="1"/>
        <v>#REF!</v>
      </c>
      <c r="AG23" s="53" t="e">
        <f t="shared" si="2"/>
        <v>#REF!</v>
      </c>
      <c r="AH23" s="54"/>
      <c r="AI23" s="55"/>
    </row>
    <row r="24" spans="1:35" s="56" customFormat="1" ht="20.100000000000001" hidden="1" customHeight="1" x14ac:dyDescent="0.2">
      <c r="A24" s="45" t="e">
        <f>'[2]Ficha Anual 2025'!#REF!</f>
        <v>#REF!</v>
      </c>
      <c r="B24" s="59" t="e">
        <f>'[2]Ficha Anual 2025'!#REF!</f>
        <v>#REF!</v>
      </c>
      <c r="C24" s="59"/>
      <c r="D24" s="47" t="e">
        <f>'[2]Ficha Anual 2025'!#REF!</f>
        <v>#REF!</v>
      </c>
      <c r="E24" s="48">
        <f t="shared" si="3"/>
        <v>0</v>
      </c>
      <c r="F24" s="49">
        <f>[2]Ene!F22</f>
        <v>0</v>
      </c>
      <c r="G24" s="50">
        <f>[2]Ene!G22</f>
        <v>0</v>
      </c>
      <c r="H24" s="49">
        <f>[2]Ene!H22</f>
        <v>0</v>
      </c>
      <c r="I24" s="51">
        <f>[2]Feb!I24</f>
        <v>0</v>
      </c>
      <c r="J24" s="49">
        <f>[2]Ene!J22</f>
        <v>0</v>
      </c>
      <c r="K24" s="51">
        <f>[2]Mar!K24</f>
        <v>0</v>
      </c>
      <c r="L24" s="49">
        <f>[2]Ene!L22</f>
        <v>0</v>
      </c>
      <c r="M24" s="51">
        <f>[2]Abr!M24</f>
        <v>0</v>
      </c>
      <c r="N24" s="49">
        <f>[2]Ene!N22</f>
        <v>0</v>
      </c>
      <c r="O24" s="51" t="e">
        <f>#REF!</f>
        <v>#REF!</v>
      </c>
      <c r="P24" s="49">
        <f>[2]Ene!P22</f>
        <v>0</v>
      </c>
      <c r="Q24" s="51" t="e">
        <f>#REF!</f>
        <v>#REF!</v>
      </c>
      <c r="R24" s="49">
        <f>[2]Ene!R22</f>
        <v>0</v>
      </c>
      <c r="S24" s="51">
        <f>[2]Jul!S24</f>
        <v>0</v>
      </c>
      <c r="T24" s="49">
        <f>[2]Ene!T22</f>
        <v>0</v>
      </c>
      <c r="U24" s="51">
        <f>[2]Ago!U24</f>
        <v>0</v>
      </c>
      <c r="V24" s="49">
        <f>[2]Ene!V22</f>
        <v>0</v>
      </c>
      <c r="W24" s="51">
        <f>[2]Sep!W24</f>
        <v>0</v>
      </c>
      <c r="X24" s="49">
        <f>[2]Ene!X22</f>
        <v>0</v>
      </c>
      <c r="Y24" s="51">
        <f>[2]Oct!Y24</f>
        <v>0</v>
      </c>
      <c r="Z24" s="49">
        <f>[2]Ene!Z22</f>
        <v>0</v>
      </c>
      <c r="AA24" s="51"/>
      <c r="AB24" s="49">
        <f>[2]Ene!AB22</f>
        <v>0</v>
      </c>
      <c r="AC24" s="51"/>
      <c r="AD24" s="52">
        <f t="shared" si="0"/>
        <v>0</v>
      </c>
      <c r="AE24" s="52" t="e">
        <f t="shared" si="0"/>
        <v>#REF!</v>
      </c>
      <c r="AF24" s="53" t="e">
        <f t="shared" si="1"/>
        <v>#REF!</v>
      </c>
      <c r="AG24" s="53" t="e">
        <f t="shared" si="2"/>
        <v>#REF!</v>
      </c>
      <c r="AH24" s="57"/>
      <c r="AI24" s="58"/>
    </row>
    <row r="25" spans="1:35" s="56" customFormat="1" ht="20.100000000000001" hidden="1" customHeight="1" x14ac:dyDescent="0.2">
      <c r="A25" s="45" t="e">
        <f>'[2]Ficha Anual 2025'!#REF!</f>
        <v>#REF!</v>
      </c>
      <c r="B25" s="59" t="e">
        <f>'[2]Ficha Anual 2025'!#REF!</f>
        <v>#REF!</v>
      </c>
      <c r="C25" s="59"/>
      <c r="D25" s="47" t="e">
        <f>'[2]Ficha Anual 2025'!#REF!</f>
        <v>#REF!</v>
      </c>
      <c r="E25" s="48">
        <f t="shared" si="3"/>
        <v>0</v>
      </c>
      <c r="F25" s="49">
        <f>[2]Ene!F23</f>
        <v>0</v>
      </c>
      <c r="G25" s="50">
        <f>[2]Ene!G23</f>
        <v>0</v>
      </c>
      <c r="H25" s="49">
        <f>[2]Ene!H23</f>
        <v>0</v>
      </c>
      <c r="I25" s="48">
        <f>[2]Feb!I25</f>
        <v>0</v>
      </c>
      <c r="J25" s="49">
        <f>[2]Ene!J23</f>
        <v>0</v>
      </c>
      <c r="K25" s="48">
        <f>[2]Mar!K25</f>
        <v>0</v>
      </c>
      <c r="L25" s="49">
        <f>[2]Ene!L23</f>
        <v>0</v>
      </c>
      <c r="M25" s="48">
        <f>[2]Abr!M25</f>
        <v>0</v>
      </c>
      <c r="N25" s="49">
        <f>[2]Ene!N23</f>
        <v>0</v>
      </c>
      <c r="O25" s="48" t="e">
        <f>#REF!</f>
        <v>#REF!</v>
      </c>
      <c r="P25" s="49">
        <f>[2]Ene!P23</f>
        <v>0</v>
      </c>
      <c r="Q25" s="48" t="e">
        <f>#REF!</f>
        <v>#REF!</v>
      </c>
      <c r="R25" s="49">
        <f>[2]Ene!R23</f>
        <v>0</v>
      </c>
      <c r="S25" s="48">
        <f>[2]Jul!S25</f>
        <v>0</v>
      </c>
      <c r="T25" s="49">
        <f>[2]Ene!T23</f>
        <v>0</v>
      </c>
      <c r="U25" s="48">
        <f>[2]Ago!U25</f>
        <v>0</v>
      </c>
      <c r="V25" s="49">
        <f>[2]Ene!V23</f>
        <v>0</v>
      </c>
      <c r="W25" s="48">
        <f>[2]Sep!W25</f>
        <v>0</v>
      </c>
      <c r="X25" s="49">
        <f>[2]Ene!X23</f>
        <v>0</v>
      </c>
      <c r="Y25" s="48">
        <f>[2]Oct!Y25</f>
        <v>0</v>
      </c>
      <c r="Z25" s="49">
        <f>[2]Ene!Z23</f>
        <v>0</v>
      </c>
      <c r="AA25" s="48"/>
      <c r="AB25" s="49">
        <f>[2]Ene!AB23</f>
        <v>0</v>
      </c>
      <c r="AC25" s="51"/>
      <c r="AD25" s="52">
        <f t="shared" si="0"/>
        <v>0</v>
      </c>
      <c r="AE25" s="52" t="e">
        <f t="shared" si="0"/>
        <v>#REF!</v>
      </c>
      <c r="AF25" s="53" t="e">
        <f t="shared" si="1"/>
        <v>#REF!</v>
      </c>
      <c r="AG25" s="53" t="e">
        <f t="shared" si="2"/>
        <v>#REF!</v>
      </c>
      <c r="AH25" s="57"/>
      <c r="AI25" s="58"/>
    </row>
    <row r="26" spans="1:35" s="56" customFormat="1" ht="20.100000000000001" hidden="1" customHeight="1" x14ac:dyDescent="0.2">
      <c r="A26" s="45" t="e">
        <f>'[2]Ficha Anual 2025'!#REF!</f>
        <v>#REF!</v>
      </c>
      <c r="B26" s="59" t="e">
        <f>'[2]Ficha Anual 2025'!#REF!</f>
        <v>#REF!</v>
      </c>
      <c r="C26" s="59"/>
      <c r="D26" s="47" t="e">
        <f>'[2]Ficha Anual 2025'!#REF!</f>
        <v>#REF!</v>
      </c>
      <c r="E26" s="48">
        <f t="shared" si="3"/>
        <v>0</v>
      </c>
      <c r="F26" s="64">
        <f>[2]Ene!F24</f>
        <v>0</v>
      </c>
      <c r="G26" s="64">
        <f>[2]Ene!G24</f>
        <v>0</v>
      </c>
      <c r="H26" s="64">
        <f>[2]Ene!H24</f>
        <v>0</v>
      </c>
      <c r="I26" s="64">
        <f>[2]Feb!I26</f>
        <v>0</v>
      </c>
      <c r="J26" s="64">
        <f>[2]Ene!J24</f>
        <v>0</v>
      </c>
      <c r="K26" s="64">
        <f>[2]Mar!K26</f>
        <v>0</v>
      </c>
      <c r="L26" s="64">
        <f>[2]Ene!L24</f>
        <v>0</v>
      </c>
      <c r="M26" s="64">
        <f>[2]Abr!M26</f>
        <v>0</v>
      </c>
      <c r="N26" s="64">
        <f>[2]Ene!N24</f>
        <v>0</v>
      </c>
      <c r="O26" s="64" t="e">
        <f>#REF!</f>
        <v>#REF!</v>
      </c>
      <c r="P26" s="64">
        <f>[2]Ene!P24</f>
        <v>0</v>
      </c>
      <c r="Q26" s="64" t="e">
        <f>#REF!</f>
        <v>#REF!</v>
      </c>
      <c r="R26" s="64">
        <f>[2]Ene!R24</f>
        <v>0</v>
      </c>
      <c r="S26" s="64">
        <f>[2]Jul!S26</f>
        <v>0</v>
      </c>
      <c r="T26" s="64">
        <f>[2]Ene!T24</f>
        <v>0</v>
      </c>
      <c r="U26" s="64">
        <f>[2]Ago!U26</f>
        <v>0</v>
      </c>
      <c r="V26" s="64">
        <f>[2]Ene!V24</f>
        <v>0</v>
      </c>
      <c r="W26" s="64">
        <f>[2]Sep!W26</f>
        <v>0</v>
      </c>
      <c r="X26" s="64">
        <f>[2]Ene!X24</f>
        <v>0</v>
      </c>
      <c r="Y26" s="64">
        <f>[2]Oct!Y26</f>
        <v>0</v>
      </c>
      <c r="Z26" s="64">
        <f>[2]Ene!Z24</f>
        <v>0</v>
      </c>
      <c r="AA26" s="64"/>
      <c r="AB26" s="64">
        <f>[2]Ene!AB24</f>
        <v>0</v>
      </c>
      <c r="AC26" s="64"/>
      <c r="AD26" s="52">
        <f t="shared" si="0"/>
        <v>0</v>
      </c>
      <c r="AE26" s="52" t="e">
        <f t="shared" si="0"/>
        <v>#REF!</v>
      </c>
      <c r="AF26" s="53" t="e">
        <f t="shared" si="1"/>
        <v>#REF!</v>
      </c>
      <c r="AG26" s="53" t="e">
        <f t="shared" si="2"/>
        <v>#REF!</v>
      </c>
      <c r="AH26" s="57"/>
      <c r="AI26" s="58"/>
    </row>
    <row r="27" spans="1:35" s="56" customFormat="1" ht="20.100000000000001" hidden="1" customHeight="1" x14ac:dyDescent="0.2">
      <c r="A27" s="45" t="e">
        <f>'[2]Ficha Anual 2025'!#REF!</f>
        <v>#REF!</v>
      </c>
      <c r="B27" s="59" t="e">
        <f>'[2]Ficha Anual 2025'!#REF!</f>
        <v>#REF!</v>
      </c>
      <c r="C27" s="59"/>
      <c r="D27" s="47" t="e">
        <f>'[2]Ficha Anual 2025'!#REF!</f>
        <v>#REF!</v>
      </c>
      <c r="E27" s="48">
        <f t="shared" si="3"/>
        <v>0</v>
      </c>
      <c r="F27" s="49">
        <f>[2]Ene!F25</f>
        <v>0</v>
      </c>
      <c r="G27" s="50">
        <f>[2]Ene!G25</f>
        <v>0</v>
      </c>
      <c r="H27" s="49">
        <f>[2]Ene!H25</f>
        <v>0</v>
      </c>
      <c r="I27" s="48">
        <f>[2]Feb!I27</f>
        <v>0</v>
      </c>
      <c r="J27" s="49">
        <f>[2]Ene!J25</f>
        <v>0</v>
      </c>
      <c r="K27" s="48">
        <f>[2]Mar!K27</f>
        <v>0</v>
      </c>
      <c r="L27" s="49">
        <f>[2]Ene!L25</f>
        <v>0</v>
      </c>
      <c r="M27" s="48">
        <f>[2]Abr!M27</f>
        <v>0</v>
      </c>
      <c r="N27" s="49">
        <f>[2]Ene!N25</f>
        <v>0</v>
      </c>
      <c r="O27" s="48" t="e">
        <f>#REF!</f>
        <v>#REF!</v>
      </c>
      <c r="P27" s="49">
        <f>[2]Ene!P25</f>
        <v>0</v>
      </c>
      <c r="Q27" s="48" t="e">
        <f>#REF!</f>
        <v>#REF!</v>
      </c>
      <c r="R27" s="49">
        <f>[2]Ene!R25</f>
        <v>0</v>
      </c>
      <c r="S27" s="48">
        <f>[2]Jul!S27</f>
        <v>0</v>
      </c>
      <c r="T27" s="49">
        <f>[2]Ene!T25</f>
        <v>0</v>
      </c>
      <c r="U27" s="48">
        <f>[2]Ago!U27</f>
        <v>0</v>
      </c>
      <c r="V27" s="49">
        <f>[2]Ene!V25</f>
        <v>0</v>
      </c>
      <c r="W27" s="48">
        <f>[2]Sep!W27</f>
        <v>0</v>
      </c>
      <c r="X27" s="49">
        <f>[2]Ene!X25</f>
        <v>0</v>
      </c>
      <c r="Y27" s="48">
        <f>[2]Oct!Y27</f>
        <v>0</v>
      </c>
      <c r="Z27" s="49">
        <f>[2]Ene!Z25</f>
        <v>0</v>
      </c>
      <c r="AA27" s="48"/>
      <c r="AB27" s="49">
        <f>[2]Ene!AB25</f>
        <v>0</v>
      </c>
      <c r="AC27" s="48"/>
      <c r="AD27" s="52">
        <f t="shared" si="0"/>
        <v>0</v>
      </c>
      <c r="AE27" s="52" t="e">
        <f t="shared" si="0"/>
        <v>#REF!</v>
      </c>
      <c r="AF27" s="53" t="e">
        <f t="shared" si="1"/>
        <v>#REF!</v>
      </c>
      <c r="AG27" s="53" t="e">
        <f t="shared" si="2"/>
        <v>#REF!</v>
      </c>
      <c r="AH27" s="57"/>
      <c r="AI27" s="58"/>
    </row>
    <row r="28" spans="1:35" s="44" customFormat="1" ht="20.100000000000001" customHeight="1" x14ac:dyDescent="0.2">
      <c r="A28" s="60" t="str">
        <f>'[2]Ficha Anual 2025'!A20</f>
        <v>C 2</v>
      </c>
      <c r="B28" s="61" t="str">
        <f>'[2]Ficha Anual 2025'!B20</f>
        <v xml:space="preserve">REPRESENTAR  JURÍDICAMENTE  Y ADMINISTRATIVAMENTE AL MUNICIPIO </v>
      </c>
      <c r="C28" s="61"/>
      <c r="D28" s="62"/>
      <c r="E28" s="63"/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65"/>
      <c r="AE28" s="65"/>
      <c r="AF28" s="65"/>
      <c r="AG28" s="65"/>
      <c r="AH28" s="65"/>
      <c r="AI28" s="66"/>
    </row>
    <row r="29" spans="1:35" s="56" customFormat="1" ht="20.100000000000001" customHeight="1" x14ac:dyDescent="0.2">
      <c r="A29" s="45" t="str">
        <f>'[2]Ficha Anual 2025'!A21</f>
        <v>C2A1</v>
      </c>
      <c r="B29" s="46" t="str">
        <f>'[2]Ficha Anual 2025'!B21</f>
        <v xml:space="preserve">ASISTIR A LAS SESIONES DE CABILDO </v>
      </c>
      <c r="C29" s="46"/>
      <c r="D29" s="47" t="str">
        <f>'[2]Ficha Anual 2025'!E21</f>
        <v>SESIONES</v>
      </c>
      <c r="E29" s="48">
        <f t="shared" si="3"/>
        <v>24</v>
      </c>
      <c r="F29" s="49">
        <f>[2]Ene!F27</f>
        <v>2</v>
      </c>
      <c r="G29" s="50">
        <f>[2]Ene!G27</f>
        <v>1</v>
      </c>
      <c r="H29" s="49">
        <f>[2]Ene!H27</f>
        <v>2</v>
      </c>
      <c r="I29" s="50">
        <f>[2]Feb!I29</f>
        <v>0</v>
      </c>
      <c r="J29" s="49">
        <f>[2]Ene!J27</f>
        <v>2</v>
      </c>
      <c r="K29" s="50">
        <f>[2]Mar!K29</f>
        <v>0</v>
      </c>
      <c r="L29" s="49">
        <f>[2]Ene!L27</f>
        <v>2</v>
      </c>
      <c r="M29" s="50">
        <f>[2]Abr!M29</f>
        <v>0</v>
      </c>
      <c r="N29" s="49">
        <f>[2]Ene!N27</f>
        <v>2</v>
      </c>
      <c r="O29" s="50">
        <f>[2]May!O29</f>
        <v>0</v>
      </c>
      <c r="P29" s="49">
        <f>[2]Ene!P27</f>
        <v>2</v>
      </c>
      <c r="Q29" s="50">
        <f>[2]Jun!Q29</f>
        <v>1</v>
      </c>
      <c r="R29" s="49">
        <f>[2]Ene!R27</f>
        <v>2</v>
      </c>
      <c r="S29" s="50">
        <f>[2]Jul!S29</f>
        <v>1</v>
      </c>
      <c r="T29" s="49">
        <f>[2]Ene!T27</f>
        <v>2</v>
      </c>
      <c r="U29" s="50">
        <f>[2]Ago!U29</f>
        <v>2</v>
      </c>
      <c r="V29" s="49">
        <f>[2]Ene!V27</f>
        <v>2</v>
      </c>
      <c r="W29" s="50">
        <f>[2]Sep!W29</f>
        <v>2</v>
      </c>
      <c r="X29" s="49">
        <f>[2]Ene!X27</f>
        <v>2</v>
      </c>
      <c r="Y29" s="50">
        <f>[2]Oct!Y29</f>
        <v>1</v>
      </c>
      <c r="Z29" s="49">
        <f>[2]Ene!Z27</f>
        <v>2</v>
      </c>
      <c r="AA29" s="50">
        <v>2</v>
      </c>
      <c r="AB29" s="49">
        <f>[2]Ene!AB27</f>
        <v>2</v>
      </c>
      <c r="AC29" s="51"/>
      <c r="AD29" s="52">
        <f t="shared" si="0"/>
        <v>24</v>
      </c>
      <c r="AE29" s="52">
        <f t="shared" si="0"/>
        <v>10</v>
      </c>
      <c r="AF29" s="53">
        <f t="shared" si="1"/>
        <v>0.41666666666666669</v>
      </c>
      <c r="AG29" s="53">
        <f t="shared" si="2"/>
        <v>0.58333333333333326</v>
      </c>
      <c r="AH29" s="54"/>
      <c r="AI29" s="55"/>
    </row>
    <row r="30" spans="1:35" s="56" customFormat="1" ht="25.5" customHeight="1" x14ac:dyDescent="0.2">
      <c r="A30" s="45" t="str">
        <f>'[2]Ficha Anual 2025'!A22</f>
        <v>C2A2</v>
      </c>
      <c r="B30" s="46" t="str">
        <f>'[2]Ficha Anual 2025'!B22</f>
        <v>PRESENTAR LAS DEMANDAS O QUERELLAS ANTE LA AUTORIDAD COMPETENTE</v>
      </c>
      <c r="C30" s="46"/>
      <c r="D30" s="47" t="str">
        <f>'[2]Ficha Anual 2025'!E22</f>
        <v>DEMANDAS</v>
      </c>
      <c r="E30" s="48">
        <f t="shared" si="3"/>
        <v>5</v>
      </c>
      <c r="F30" s="49">
        <f>[2]Ene!F28</f>
        <v>0</v>
      </c>
      <c r="G30" s="50">
        <f>[2]Ene!G28</f>
        <v>0</v>
      </c>
      <c r="H30" s="49">
        <f>[2]Ene!H28</f>
        <v>0</v>
      </c>
      <c r="I30" s="50">
        <f>[2]Feb!I30</f>
        <v>0</v>
      </c>
      <c r="J30" s="49">
        <f>[2]Ene!J28</f>
        <v>0</v>
      </c>
      <c r="K30" s="50">
        <f>[2]Mar!K30</f>
        <v>0</v>
      </c>
      <c r="L30" s="49">
        <f>[2]Ene!L28</f>
        <v>1</v>
      </c>
      <c r="M30" s="50">
        <f>[2]Abr!M30</f>
        <v>0</v>
      </c>
      <c r="N30" s="49">
        <f>[2]Ene!N28</f>
        <v>1</v>
      </c>
      <c r="O30" s="50">
        <f>[2]May!O30</f>
        <v>0</v>
      </c>
      <c r="P30" s="49">
        <f>[2]Ene!P28</f>
        <v>1</v>
      </c>
      <c r="Q30" s="50">
        <f>[2]Jun!Q30</f>
        <v>1</v>
      </c>
      <c r="R30" s="49">
        <f>[2]Ene!R28</f>
        <v>1</v>
      </c>
      <c r="S30" s="50">
        <f>[2]Jul!S30</f>
        <v>0</v>
      </c>
      <c r="T30" s="49">
        <f>[2]Ene!T28</f>
        <v>1</v>
      </c>
      <c r="U30" s="50">
        <f>[2]Ago!U30</f>
        <v>0</v>
      </c>
      <c r="V30" s="49">
        <f>[2]Ene!V28</f>
        <v>0</v>
      </c>
      <c r="W30" s="50">
        <f>[2]Sep!W30</f>
        <v>0</v>
      </c>
      <c r="X30" s="49">
        <f>[2]Ene!X28</f>
        <v>0</v>
      </c>
      <c r="Y30" s="50">
        <f>[2]Oct!Y30</f>
        <v>0</v>
      </c>
      <c r="Z30" s="49">
        <f>[2]Ene!Z28</f>
        <v>0</v>
      </c>
      <c r="AA30" s="50">
        <v>1</v>
      </c>
      <c r="AB30" s="49">
        <f>[2]Ene!AB28</f>
        <v>0</v>
      </c>
      <c r="AC30" s="51"/>
      <c r="AD30" s="52">
        <f t="shared" si="0"/>
        <v>5</v>
      </c>
      <c r="AE30" s="52">
        <f t="shared" si="0"/>
        <v>2</v>
      </c>
      <c r="AF30" s="53">
        <f t="shared" si="1"/>
        <v>0.4</v>
      </c>
      <c r="AG30" s="53">
        <f t="shared" si="2"/>
        <v>0.6</v>
      </c>
      <c r="AH30" s="54"/>
      <c r="AI30" s="55"/>
    </row>
    <row r="31" spans="1:35" s="56" customFormat="1" ht="24" customHeight="1" x14ac:dyDescent="0.2">
      <c r="A31" s="45" t="str">
        <f>'[2]Ficha Anual 2025'!A23</f>
        <v>C2A3</v>
      </c>
      <c r="B31" s="46" t="str">
        <f>'[2]Ficha Anual 2025'!B23</f>
        <v>PRESENTAR RECURSOS ANTE LAS RESOLUCIONES DE LAS DIFERENTES INSTANCIAS</v>
      </c>
      <c r="C31" s="46"/>
      <c r="D31" s="47" t="str">
        <f>'[2]Ficha Anual 2025'!E23</f>
        <v>RECURSO</v>
      </c>
      <c r="E31" s="48">
        <f t="shared" si="3"/>
        <v>5</v>
      </c>
      <c r="F31" s="49">
        <f>[2]Ene!F29</f>
        <v>0</v>
      </c>
      <c r="G31" s="50">
        <f>[2]Ene!G29</f>
        <v>0</v>
      </c>
      <c r="H31" s="49">
        <f>[2]Ene!H29</f>
        <v>0</v>
      </c>
      <c r="I31" s="50">
        <f>[2]Feb!I31</f>
        <v>1</v>
      </c>
      <c r="J31" s="49">
        <f>[2]Ene!J29</f>
        <v>0</v>
      </c>
      <c r="K31" s="50">
        <f>[2]Mar!K31</f>
        <v>0</v>
      </c>
      <c r="L31" s="49">
        <f>[2]Ene!L29</f>
        <v>2</v>
      </c>
      <c r="M31" s="50">
        <f>[2]Abr!M31</f>
        <v>0</v>
      </c>
      <c r="N31" s="49">
        <f>[2]Ene!N29</f>
        <v>2</v>
      </c>
      <c r="O31" s="50">
        <f>[2]May!O31</f>
        <v>1</v>
      </c>
      <c r="P31" s="49">
        <f>[2]Ene!P29</f>
        <v>1</v>
      </c>
      <c r="Q31" s="50">
        <f>[2]Jun!Q31</f>
        <v>1</v>
      </c>
      <c r="R31" s="49">
        <f>[2]Ene!R29</f>
        <v>0</v>
      </c>
      <c r="S31" s="50">
        <f>[2]Jul!S31</f>
        <v>0</v>
      </c>
      <c r="T31" s="49">
        <f>[2]Ene!T29</f>
        <v>0</v>
      </c>
      <c r="U31" s="50">
        <f>[2]Ago!U31</f>
        <v>0</v>
      </c>
      <c r="V31" s="49">
        <f>[2]Ene!V29</f>
        <v>0</v>
      </c>
      <c r="W31" s="50">
        <f>[2]Sep!W31</f>
        <v>1</v>
      </c>
      <c r="X31" s="49">
        <f>[2]Ene!X29</f>
        <v>0</v>
      </c>
      <c r="Y31" s="50">
        <f>[2]Oct!Y31</f>
        <v>0</v>
      </c>
      <c r="Z31" s="49">
        <f>[2]Ene!Z29</f>
        <v>0</v>
      </c>
      <c r="AA31" s="50">
        <v>1</v>
      </c>
      <c r="AB31" s="49">
        <f>[2]Ene!AB29</f>
        <v>0</v>
      </c>
      <c r="AC31" s="51"/>
      <c r="AD31" s="52">
        <f t="shared" si="0"/>
        <v>5</v>
      </c>
      <c r="AE31" s="52">
        <f t="shared" si="0"/>
        <v>5</v>
      </c>
      <c r="AF31" s="53">
        <f t="shared" si="1"/>
        <v>1</v>
      </c>
      <c r="AG31" s="53">
        <f t="shared" si="2"/>
        <v>0</v>
      </c>
      <c r="AH31" s="57"/>
      <c r="AI31" s="58"/>
    </row>
    <row r="32" spans="1:35" s="56" customFormat="1" ht="24.75" customHeight="1" x14ac:dyDescent="0.2">
      <c r="A32" s="45" t="str">
        <f>'[2]Ficha Anual 2025'!A24</f>
        <v>C2A4</v>
      </c>
      <c r="B32" s="46" t="str">
        <f>'[2]Ficha Anual 2025'!B24</f>
        <v>PROPORNER AL AYUNTAMIENTO LOS PROYECTOS DE LEY, REGLAMENTOS, DECREMENTOS Y DEMAS DISPOSICIONES</v>
      </c>
      <c r="C32" s="46"/>
      <c r="D32" s="47" t="str">
        <f>'[2]Ficha Anual 2025'!E24</f>
        <v>PROYECTOS</v>
      </c>
      <c r="E32" s="48">
        <f t="shared" si="3"/>
        <v>5</v>
      </c>
      <c r="F32" s="49">
        <f>[2]Ene!F30</f>
        <v>0</v>
      </c>
      <c r="G32" s="50">
        <f>[2]Ene!G30</f>
        <v>0</v>
      </c>
      <c r="H32" s="49">
        <f>[2]Ene!H30</f>
        <v>0</v>
      </c>
      <c r="I32" s="50">
        <f>[2]Feb!I32</f>
        <v>0</v>
      </c>
      <c r="J32" s="49">
        <f>[2]Ene!J30</f>
        <v>0</v>
      </c>
      <c r="K32" s="50">
        <f>[2]Mar!K32</f>
        <v>0</v>
      </c>
      <c r="L32" s="49">
        <f>[2]Ene!L30</f>
        <v>2</v>
      </c>
      <c r="M32" s="50">
        <f>[2]Abr!M32</f>
        <v>0</v>
      </c>
      <c r="N32" s="49">
        <f>[2]Ene!N30</f>
        <v>0</v>
      </c>
      <c r="O32" s="50">
        <f>[2]May!O32</f>
        <v>0</v>
      </c>
      <c r="P32" s="49">
        <f>[2]Ene!P30</f>
        <v>1</v>
      </c>
      <c r="Q32" s="50">
        <f>[2]Jun!Q32</f>
        <v>1</v>
      </c>
      <c r="R32" s="49">
        <f>[2]Ene!R30</f>
        <v>0</v>
      </c>
      <c r="S32" s="50">
        <f>[2]Jul!S32</f>
        <v>0</v>
      </c>
      <c r="T32" s="49">
        <f>[2]Ene!T30</f>
        <v>1</v>
      </c>
      <c r="U32" s="50">
        <f>[2]Ago!U32</f>
        <v>0</v>
      </c>
      <c r="V32" s="49">
        <f>[2]Ene!V30</f>
        <v>0</v>
      </c>
      <c r="W32" s="50">
        <f>[2]Sep!W32</f>
        <v>1</v>
      </c>
      <c r="X32" s="49">
        <f>[2]Ene!X30</f>
        <v>0</v>
      </c>
      <c r="Y32" s="50">
        <f>[2]Oct!Y32</f>
        <v>2</v>
      </c>
      <c r="Z32" s="49">
        <f>[2]Ene!Z30</f>
        <v>1</v>
      </c>
      <c r="AA32" s="50">
        <v>1</v>
      </c>
      <c r="AB32" s="49">
        <f>[2]Ene!AB30</f>
        <v>0</v>
      </c>
      <c r="AC32" s="51"/>
      <c r="AD32" s="52">
        <f t="shared" si="0"/>
        <v>5</v>
      </c>
      <c r="AE32" s="52">
        <f t="shared" si="0"/>
        <v>5</v>
      </c>
      <c r="AF32" s="53">
        <f t="shared" si="1"/>
        <v>1</v>
      </c>
      <c r="AG32" s="53">
        <f t="shared" si="2"/>
        <v>0</v>
      </c>
      <c r="AH32" s="54"/>
      <c r="AI32" s="55"/>
    </row>
    <row r="33" spans="1:35" s="56" customFormat="1" ht="27.75" customHeight="1" x14ac:dyDescent="0.2">
      <c r="A33" s="45" t="str">
        <f>'[2]Ficha Anual 2025'!A25</f>
        <v>C2A5</v>
      </c>
      <c r="B33" s="46" t="str">
        <f>'[2]Ficha Anual 2025'!B25</f>
        <v>ANALIZAR EL ESTUDIO JURIDICO DE LOS CONTRATOS Y CONVENIOS QUE SERAN SUSCRITOS POR EL PRESIDENTE</v>
      </c>
      <c r="C33" s="46"/>
      <c r="D33" s="47" t="str">
        <f>'[2]Ficha Anual 2025'!E25</f>
        <v>CONTRATOS/CONVENIO</v>
      </c>
      <c r="E33" s="48">
        <f t="shared" si="3"/>
        <v>2</v>
      </c>
      <c r="F33" s="49">
        <f>[2]Ene!F31</f>
        <v>0</v>
      </c>
      <c r="G33" s="50">
        <f>[2]Ene!G31</f>
        <v>0</v>
      </c>
      <c r="H33" s="49">
        <f>[2]Ene!H31</f>
        <v>0</v>
      </c>
      <c r="I33" s="50">
        <f>[2]Feb!I33</f>
        <v>0</v>
      </c>
      <c r="J33" s="49">
        <f>[2]Ene!J31</f>
        <v>0</v>
      </c>
      <c r="K33" s="50">
        <f>[2]Mar!K33</f>
        <v>2</v>
      </c>
      <c r="L33" s="49">
        <f>[2]Ene!L31</f>
        <v>0</v>
      </c>
      <c r="M33" s="50">
        <f>[2]Abr!M33</f>
        <v>0</v>
      </c>
      <c r="N33" s="49">
        <f>[2]Ene!N31</f>
        <v>0</v>
      </c>
      <c r="O33" s="50">
        <f>[2]May!O33</f>
        <v>1</v>
      </c>
      <c r="P33" s="49">
        <f>[2]Ene!P31</f>
        <v>1</v>
      </c>
      <c r="Q33" s="50">
        <f>[2]Jun!Q33</f>
        <v>1</v>
      </c>
      <c r="R33" s="49">
        <f>[2]Ene!R31</f>
        <v>0</v>
      </c>
      <c r="S33" s="50">
        <f>[2]Jul!S33</f>
        <v>1</v>
      </c>
      <c r="T33" s="49">
        <f>[2]Ene!T31</f>
        <v>0</v>
      </c>
      <c r="U33" s="50">
        <f>[2]Ago!U33</f>
        <v>2</v>
      </c>
      <c r="V33" s="49">
        <f>[2]Ene!V31</f>
        <v>0</v>
      </c>
      <c r="W33" s="50">
        <f>[2]Sep!W33</f>
        <v>1</v>
      </c>
      <c r="X33" s="49">
        <f>[2]Ene!X31</f>
        <v>0</v>
      </c>
      <c r="Y33" s="50">
        <f>[2]Oct!Y33</f>
        <v>2</v>
      </c>
      <c r="Z33" s="49">
        <f>[2]Ene!Z31</f>
        <v>1</v>
      </c>
      <c r="AA33" s="50">
        <v>1</v>
      </c>
      <c r="AB33" s="49">
        <f>[2]Ene!AB31</f>
        <v>0</v>
      </c>
      <c r="AC33" s="51"/>
      <c r="AD33" s="52">
        <f t="shared" si="0"/>
        <v>2</v>
      </c>
      <c r="AE33" s="52">
        <f t="shared" si="0"/>
        <v>11</v>
      </c>
      <c r="AF33" s="53">
        <f t="shared" si="1"/>
        <v>5.5</v>
      </c>
      <c r="AG33" s="53">
        <f t="shared" si="2"/>
        <v>-4.5</v>
      </c>
      <c r="AH33" s="54"/>
      <c r="AI33" s="55"/>
    </row>
    <row r="34" spans="1:35" s="56" customFormat="1" ht="22.5" customHeight="1" x14ac:dyDescent="0.2">
      <c r="A34" s="45" t="str">
        <f>'[2]Ficha Anual 2025'!A26</f>
        <v>C2A6</v>
      </c>
      <c r="B34" s="46" t="str">
        <f>'[2]Ficha Anual 2025'!B26</f>
        <v xml:space="preserve">PROMOVER PROGRAMAS DE CAPACITACIONES A FUNCIONARIOS PUBLICOS </v>
      </c>
      <c r="C34" s="46"/>
      <c r="D34" s="47" t="str">
        <f>'[2]Ficha Anual 2025'!E26</f>
        <v>CAPACITACIONES</v>
      </c>
      <c r="E34" s="48">
        <f t="shared" si="3"/>
        <v>5</v>
      </c>
      <c r="F34" s="49">
        <f>[2]Ene!F32</f>
        <v>0</v>
      </c>
      <c r="G34" s="50">
        <f>[2]Ene!G32</f>
        <v>0</v>
      </c>
      <c r="H34" s="49">
        <f>[2]Ene!H32</f>
        <v>1</v>
      </c>
      <c r="I34" s="50">
        <f>[2]Feb!I34</f>
        <v>0</v>
      </c>
      <c r="J34" s="49">
        <f>[2]Ene!J32</f>
        <v>0</v>
      </c>
      <c r="K34" s="50">
        <f>[2]Mar!K34</f>
        <v>0</v>
      </c>
      <c r="L34" s="49">
        <f>[2]Ene!L32</f>
        <v>1</v>
      </c>
      <c r="M34" s="50">
        <f>[2]Abr!M34</f>
        <v>0</v>
      </c>
      <c r="N34" s="49">
        <f>[2]Ene!N32</f>
        <v>0</v>
      </c>
      <c r="O34" s="50">
        <f>[2]May!O34</f>
        <v>0</v>
      </c>
      <c r="P34" s="49">
        <f>[2]Ene!P32</f>
        <v>0</v>
      </c>
      <c r="Q34" s="50">
        <f>[2]Jun!Q34</f>
        <v>1</v>
      </c>
      <c r="R34" s="49">
        <f>[2]Ene!R32</f>
        <v>1</v>
      </c>
      <c r="S34" s="50">
        <f>[2]Jul!S34</f>
        <v>0</v>
      </c>
      <c r="T34" s="49">
        <f>[2]Ene!T32</f>
        <v>0</v>
      </c>
      <c r="U34" s="50">
        <f>[2]Ago!U34</f>
        <v>0</v>
      </c>
      <c r="V34" s="49">
        <f>[2]Ene!V32</f>
        <v>1</v>
      </c>
      <c r="W34" s="50">
        <f>[2]Sep!W34</f>
        <v>1</v>
      </c>
      <c r="X34" s="49">
        <f>[2]Ene!X32</f>
        <v>0</v>
      </c>
      <c r="Y34" s="50">
        <f>[2]Oct!Y34</f>
        <v>0</v>
      </c>
      <c r="Z34" s="49">
        <f>[2]Ene!Z32</f>
        <v>1</v>
      </c>
      <c r="AA34" s="50">
        <v>0</v>
      </c>
      <c r="AB34" s="49">
        <f>[2]Ene!AB32</f>
        <v>0</v>
      </c>
      <c r="AC34" s="51"/>
      <c r="AD34" s="52">
        <f t="shared" si="0"/>
        <v>5</v>
      </c>
      <c r="AE34" s="52">
        <f t="shared" si="0"/>
        <v>2</v>
      </c>
      <c r="AF34" s="53">
        <f t="shared" si="1"/>
        <v>0.4</v>
      </c>
      <c r="AG34" s="53">
        <f t="shared" si="2"/>
        <v>0.6</v>
      </c>
      <c r="AH34" s="57"/>
      <c r="AI34" s="58"/>
    </row>
    <row r="35" spans="1:35" s="56" customFormat="1" ht="24.75" customHeight="1" x14ac:dyDescent="0.2">
      <c r="A35" s="45" t="str">
        <f>'[2]Ficha Anual 2025'!A27</f>
        <v>C2A7</v>
      </c>
      <c r="B35" s="46" t="str">
        <f>'[2]Ficha Anual 2025'!B27</f>
        <v>INSPECCIONAR FISICAMENTE LOS LIMITES TERRITORIALES DEL MUNICIPIO</v>
      </c>
      <c r="C35" s="46"/>
      <c r="D35" s="47" t="str">
        <f>'[2]Ficha Anual 2025'!E27</f>
        <v>INSPECCIONES</v>
      </c>
      <c r="E35" s="48">
        <f t="shared" si="3"/>
        <v>2</v>
      </c>
      <c r="F35" s="49">
        <f>[2]Ene!F33</f>
        <v>0</v>
      </c>
      <c r="G35" s="50">
        <f>[2]Ene!G33</f>
        <v>0</v>
      </c>
      <c r="H35" s="49">
        <f>[2]Ene!H33</f>
        <v>0</v>
      </c>
      <c r="I35" s="50">
        <f>[2]Feb!I35</f>
        <v>0</v>
      </c>
      <c r="J35" s="49">
        <f>[2]Ene!J33</f>
        <v>0</v>
      </c>
      <c r="K35" s="50">
        <f>[2]Mar!K35</f>
        <v>0</v>
      </c>
      <c r="L35" s="49">
        <f>[2]Ene!L33</f>
        <v>0</v>
      </c>
      <c r="M35" s="50">
        <f>[2]Abr!M35</f>
        <v>0</v>
      </c>
      <c r="N35" s="49">
        <f>[2]Ene!N33</f>
        <v>0</v>
      </c>
      <c r="O35" s="50">
        <f>[2]May!O35</f>
        <v>0</v>
      </c>
      <c r="P35" s="49">
        <f>[2]Ene!P33</f>
        <v>1</v>
      </c>
      <c r="Q35" s="50">
        <f>[2]Jun!Q35</f>
        <v>1</v>
      </c>
      <c r="R35" s="49">
        <f>[2]Ene!R33</f>
        <v>0</v>
      </c>
      <c r="S35" s="50">
        <f>[2]Jul!S35</f>
        <v>0</v>
      </c>
      <c r="T35" s="49">
        <f>[2]Ene!T33</f>
        <v>0</v>
      </c>
      <c r="U35" s="50">
        <f>[2]Ago!U35</f>
        <v>1</v>
      </c>
      <c r="V35" s="49">
        <f>[2]Ene!V33</f>
        <v>0</v>
      </c>
      <c r="W35" s="50">
        <f>[2]Sep!W35</f>
        <v>0</v>
      </c>
      <c r="X35" s="49">
        <f>[2]Ene!X33</f>
        <v>0</v>
      </c>
      <c r="Y35" s="50">
        <f>[2]Oct!Y35</f>
        <v>1</v>
      </c>
      <c r="Z35" s="49">
        <f>[2]Ene!Z33</f>
        <v>1</v>
      </c>
      <c r="AA35" s="50">
        <v>1</v>
      </c>
      <c r="AB35" s="49">
        <f>[2]Ene!AB33</f>
        <v>0</v>
      </c>
      <c r="AC35" s="51"/>
      <c r="AD35" s="52">
        <f t="shared" si="0"/>
        <v>2</v>
      </c>
      <c r="AE35" s="52">
        <f t="shared" si="0"/>
        <v>4</v>
      </c>
      <c r="AF35" s="53">
        <f t="shared" si="1"/>
        <v>2</v>
      </c>
      <c r="AG35" s="53">
        <f t="shared" si="2"/>
        <v>-1</v>
      </c>
      <c r="AH35" s="54"/>
      <c r="AI35" s="55"/>
    </row>
    <row r="36" spans="1:35" s="56" customFormat="1" ht="20.100000000000001" hidden="1" customHeight="1" x14ac:dyDescent="0.2">
      <c r="A36" s="45">
        <f>'[2]Ficha Anual 2025'!A29</f>
        <v>0</v>
      </c>
      <c r="B36" s="59">
        <f>'[2]Ficha Anual 2025'!B29</f>
        <v>0</v>
      </c>
      <c r="C36" s="59"/>
      <c r="D36" s="47">
        <f>'[2]Ficha Anual 2025'!E29</f>
        <v>0</v>
      </c>
      <c r="E36" s="48">
        <f t="shared" si="3"/>
        <v>0</v>
      </c>
      <c r="F36" s="49">
        <f>[2]Ene!F35</f>
        <v>0</v>
      </c>
      <c r="G36" s="50">
        <f>[2]Ene!G35</f>
        <v>0</v>
      </c>
      <c r="H36" s="49">
        <f>[2]Ene!H35</f>
        <v>0</v>
      </c>
      <c r="I36" s="51">
        <f>[2]Feb!I36</f>
        <v>0</v>
      </c>
      <c r="J36" s="49">
        <f>[2]Ene!J35</f>
        <v>0</v>
      </c>
      <c r="K36" s="51">
        <f>[2]Mar!K36</f>
        <v>0</v>
      </c>
      <c r="L36" s="49">
        <f>[2]Ene!L35</f>
        <v>0</v>
      </c>
      <c r="M36" s="51">
        <f>[2]Abr!M36</f>
        <v>0</v>
      </c>
      <c r="N36" s="49">
        <f>[2]Ene!N35</f>
        <v>0</v>
      </c>
      <c r="O36" s="51" t="e">
        <f>#REF!</f>
        <v>#REF!</v>
      </c>
      <c r="P36" s="49">
        <f>[2]Ene!P35</f>
        <v>0</v>
      </c>
      <c r="Q36" s="51" t="e">
        <f>#REF!</f>
        <v>#REF!</v>
      </c>
      <c r="R36" s="49">
        <f>[2]Ene!R35</f>
        <v>0</v>
      </c>
      <c r="S36" s="51">
        <f>[2]Jul!S37</f>
        <v>0</v>
      </c>
      <c r="T36" s="49">
        <f>[2]Ene!T35</f>
        <v>0</v>
      </c>
      <c r="U36" s="51">
        <f>[2]Ago!U37</f>
        <v>0</v>
      </c>
      <c r="V36" s="49">
        <f>[2]Ene!V35</f>
        <v>0</v>
      </c>
      <c r="W36" s="51">
        <f>[2]Sep!W36</f>
        <v>0</v>
      </c>
      <c r="X36" s="49">
        <f>[2]Ene!X35</f>
        <v>0</v>
      </c>
      <c r="Y36" s="51">
        <f>[2]Oct!Y36</f>
        <v>0</v>
      </c>
      <c r="Z36" s="49">
        <f>[2]Ene!Z35</f>
        <v>0</v>
      </c>
      <c r="AA36" s="51"/>
      <c r="AB36" s="49">
        <f>[2]Ene!AB35</f>
        <v>0</v>
      </c>
      <c r="AC36" s="51"/>
      <c r="AD36" s="52">
        <f t="shared" si="0"/>
        <v>0</v>
      </c>
      <c r="AE36" s="52" t="e">
        <f t="shared" si="0"/>
        <v>#REF!</v>
      </c>
      <c r="AF36" s="53" t="e">
        <f t="shared" si="1"/>
        <v>#REF!</v>
      </c>
      <c r="AG36" s="53" t="e">
        <f t="shared" si="2"/>
        <v>#REF!</v>
      </c>
      <c r="AH36" s="54"/>
      <c r="AI36" s="55"/>
    </row>
    <row r="37" spans="1:35" s="56" customFormat="1" ht="20.100000000000001" hidden="1" customHeight="1" x14ac:dyDescent="0.2">
      <c r="A37" s="45">
        <f>'[2]Ficha Anual 2025'!A30</f>
        <v>0</v>
      </c>
      <c r="B37" s="59">
        <f>'[2]Ficha Anual 2025'!B30</f>
        <v>0</v>
      </c>
      <c r="C37" s="59"/>
      <c r="D37" s="47">
        <f>'[2]Ficha Anual 2025'!E30</f>
        <v>0</v>
      </c>
      <c r="E37" s="48">
        <f t="shared" si="3"/>
        <v>0</v>
      </c>
      <c r="F37" s="49">
        <f>[2]Ene!F36</f>
        <v>0</v>
      </c>
      <c r="G37" s="50">
        <f>[2]Ene!G36</f>
        <v>0</v>
      </c>
      <c r="H37" s="49">
        <f>[2]Ene!H36</f>
        <v>0</v>
      </c>
      <c r="I37" s="51">
        <f>[2]Feb!I37</f>
        <v>0</v>
      </c>
      <c r="J37" s="49">
        <f>[2]Ene!J36</f>
        <v>0</v>
      </c>
      <c r="K37" s="51">
        <f>[2]Mar!K37</f>
        <v>0</v>
      </c>
      <c r="L37" s="49">
        <f>[2]Ene!L36</f>
        <v>0</v>
      </c>
      <c r="M37" s="51">
        <f>[2]Abr!M37</f>
        <v>0</v>
      </c>
      <c r="N37" s="49">
        <f>[2]Ene!N36</f>
        <v>0</v>
      </c>
      <c r="O37" s="51" t="e">
        <f>#REF!</f>
        <v>#REF!</v>
      </c>
      <c r="P37" s="49">
        <f>[2]Ene!P36</f>
        <v>0</v>
      </c>
      <c r="Q37" s="51" t="e">
        <f>#REF!</f>
        <v>#REF!</v>
      </c>
      <c r="R37" s="49">
        <f>[2]Ene!R36</f>
        <v>0</v>
      </c>
      <c r="S37" s="51">
        <f>[2]Jul!S38</f>
        <v>0</v>
      </c>
      <c r="T37" s="49">
        <f>[2]Ene!T36</f>
        <v>0</v>
      </c>
      <c r="U37" s="51">
        <f>[2]Ago!U38</f>
        <v>0</v>
      </c>
      <c r="V37" s="49">
        <f>[2]Ene!V36</f>
        <v>0</v>
      </c>
      <c r="W37" s="51">
        <f>[2]Sep!W37</f>
        <v>0</v>
      </c>
      <c r="X37" s="49">
        <f>[2]Ene!X36</f>
        <v>0</v>
      </c>
      <c r="Y37" s="51">
        <f>[2]Oct!Y37</f>
        <v>0</v>
      </c>
      <c r="Z37" s="49">
        <f>[2]Ene!Z36</f>
        <v>0</v>
      </c>
      <c r="AA37" s="51"/>
      <c r="AB37" s="49">
        <f>[2]Ene!AB36</f>
        <v>0</v>
      </c>
      <c r="AC37" s="51"/>
      <c r="AD37" s="52">
        <f t="shared" si="0"/>
        <v>0</v>
      </c>
      <c r="AE37" s="52" t="e">
        <f t="shared" si="0"/>
        <v>#REF!</v>
      </c>
      <c r="AF37" s="53" t="e">
        <f t="shared" si="1"/>
        <v>#REF!</v>
      </c>
      <c r="AG37" s="53" t="e">
        <f t="shared" si="2"/>
        <v>#REF!</v>
      </c>
      <c r="AH37" s="54"/>
      <c r="AI37" s="55"/>
    </row>
    <row r="38" spans="1:35" s="56" customFormat="1" ht="20.100000000000001" hidden="1" customHeight="1" x14ac:dyDescent="0.2">
      <c r="A38" s="45">
        <f>'[2]Ficha Anual 2025'!A31</f>
        <v>0</v>
      </c>
      <c r="B38" s="59">
        <f>'[2]Ficha Anual 2025'!B31</f>
        <v>0</v>
      </c>
      <c r="C38" s="59"/>
      <c r="D38" s="47">
        <f>'[2]Ficha Anual 2025'!E31</f>
        <v>0</v>
      </c>
      <c r="E38" s="48">
        <f t="shared" si="3"/>
        <v>0</v>
      </c>
      <c r="F38" s="148">
        <f>[2]Ene!F37</f>
        <v>0</v>
      </c>
      <c r="G38" s="70">
        <f>[2]Ene!G37</f>
        <v>0</v>
      </c>
      <c r="H38" s="148">
        <f>[2]Ene!H37</f>
        <v>0</v>
      </c>
      <c r="I38" s="71">
        <f>[2]Feb!I38</f>
        <v>0</v>
      </c>
      <c r="J38" s="148">
        <f>[2]Ene!J37</f>
        <v>0</v>
      </c>
      <c r="K38" s="71">
        <f>[2]Mar!K38</f>
        <v>0</v>
      </c>
      <c r="L38" s="148">
        <f>[2]Ene!L37</f>
        <v>0</v>
      </c>
      <c r="M38" s="71">
        <f>[2]Abr!M38</f>
        <v>0</v>
      </c>
      <c r="N38" s="148">
        <f>[2]Ene!N37</f>
        <v>0</v>
      </c>
      <c r="O38" s="71" t="e">
        <f>#REF!</f>
        <v>#REF!</v>
      </c>
      <c r="P38" s="148">
        <f>[2]Ene!P37</f>
        <v>0</v>
      </c>
      <c r="Q38" s="71" t="e">
        <f>#REF!</f>
        <v>#REF!</v>
      </c>
      <c r="R38" s="148">
        <f>[2]Ene!R37</f>
        <v>0</v>
      </c>
      <c r="S38" s="71">
        <f>[2]Jul!S39</f>
        <v>0</v>
      </c>
      <c r="T38" s="148">
        <f>[2]Ene!T37</f>
        <v>0</v>
      </c>
      <c r="U38" s="71">
        <f>[2]Ago!U39</f>
        <v>0</v>
      </c>
      <c r="V38" s="148">
        <f>[2]Ene!V37</f>
        <v>0</v>
      </c>
      <c r="W38" s="71">
        <f>[2]Sep!W38</f>
        <v>0</v>
      </c>
      <c r="X38" s="148">
        <f>[2]Ene!X37</f>
        <v>0</v>
      </c>
      <c r="Y38" s="71">
        <f>[2]Oct!Y38</f>
        <v>0</v>
      </c>
      <c r="Z38" s="148">
        <f>[2]Ene!Z37</f>
        <v>0</v>
      </c>
      <c r="AA38" s="71"/>
      <c r="AB38" s="148">
        <f>[2]Ene!AB37</f>
        <v>0</v>
      </c>
      <c r="AC38" s="71"/>
      <c r="AD38" s="52">
        <f t="shared" si="0"/>
        <v>0</v>
      </c>
      <c r="AE38" s="52" t="e">
        <f t="shared" si="0"/>
        <v>#REF!</v>
      </c>
      <c r="AF38" s="53" t="e">
        <f t="shared" si="1"/>
        <v>#REF!</v>
      </c>
      <c r="AG38" s="53" t="e">
        <f t="shared" si="2"/>
        <v>#REF!</v>
      </c>
      <c r="AH38" s="54"/>
      <c r="AI38" s="55"/>
    </row>
    <row r="39" spans="1:35" s="56" customFormat="1" ht="20.100000000000001" hidden="1" customHeight="1" x14ac:dyDescent="0.2">
      <c r="A39" s="67">
        <f>'[2]Ficha Anual 2025'!A32</f>
        <v>0</v>
      </c>
      <c r="B39" s="68">
        <f>'[2]Ficha Anual 2025'!B32</f>
        <v>0</v>
      </c>
      <c r="C39" s="68"/>
      <c r="D39" s="69">
        <f>'[2]Ficha Anual 2025'!E32</f>
        <v>0</v>
      </c>
      <c r="E39" s="48">
        <f t="shared" si="3"/>
        <v>0</v>
      </c>
      <c r="F39" s="78">
        <f>[2]Ene!F38</f>
        <v>0</v>
      </c>
      <c r="G39" s="78">
        <f>[2]Ene!G38</f>
        <v>0</v>
      </c>
      <c r="H39" s="78">
        <f>[2]Ene!H38</f>
        <v>0</v>
      </c>
      <c r="I39" s="78">
        <f>[2]Feb!I39</f>
        <v>0</v>
      </c>
      <c r="J39" s="78">
        <f>[2]Ene!J38</f>
        <v>0</v>
      </c>
      <c r="K39" s="78">
        <f>[2]Mar!K39</f>
        <v>0</v>
      </c>
      <c r="L39" s="78">
        <f>[2]Ene!L38</f>
        <v>0</v>
      </c>
      <c r="M39" s="78">
        <f>[2]Abr!M39</f>
        <v>0</v>
      </c>
      <c r="N39" s="78">
        <f>[2]Ene!N38</f>
        <v>0</v>
      </c>
      <c r="O39" s="78" t="e">
        <f>#REF!</f>
        <v>#REF!</v>
      </c>
      <c r="P39" s="78">
        <f>[2]Ene!P38</f>
        <v>0</v>
      </c>
      <c r="Q39" s="78" t="e">
        <f>#REF!</f>
        <v>#REF!</v>
      </c>
      <c r="R39" s="78">
        <f>[2]Ene!R38</f>
        <v>0</v>
      </c>
      <c r="S39" s="78">
        <f>[2]Jul!S40</f>
        <v>0</v>
      </c>
      <c r="T39" s="78">
        <f>[2]Ene!T38</f>
        <v>0</v>
      </c>
      <c r="U39" s="78">
        <f>[2]Ago!U40</f>
        <v>0</v>
      </c>
      <c r="V39" s="78">
        <f>[2]Ene!V38</f>
        <v>0</v>
      </c>
      <c r="W39" s="78">
        <f>[2]Sep!W39</f>
        <v>0</v>
      </c>
      <c r="X39" s="78">
        <f>[2]Ene!X38</f>
        <v>0</v>
      </c>
      <c r="Y39" s="78">
        <f>[2]Oct!Y39</f>
        <v>0</v>
      </c>
      <c r="Z39" s="78">
        <f>[2]Ene!Z38</f>
        <v>0</v>
      </c>
      <c r="AA39" s="78"/>
      <c r="AB39" s="78">
        <f>[2]Ene!AB38</f>
        <v>0</v>
      </c>
      <c r="AC39" s="78"/>
      <c r="AD39" s="52">
        <f t="shared" si="0"/>
        <v>0</v>
      </c>
      <c r="AE39" s="52" t="e">
        <f t="shared" si="0"/>
        <v>#REF!</v>
      </c>
      <c r="AF39" s="53" t="e">
        <f t="shared" si="1"/>
        <v>#REF!</v>
      </c>
      <c r="AG39" s="53" t="e">
        <f t="shared" si="2"/>
        <v>#REF!</v>
      </c>
      <c r="AH39" s="72"/>
      <c r="AI39" s="73"/>
    </row>
    <row r="40" spans="1:35" s="44" customFormat="1" ht="20.100000000000001" customHeight="1" x14ac:dyDescent="0.2">
      <c r="A40" s="74" t="str">
        <f>'[2]Ficha Anual 2025'!A33</f>
        <v>C 3</v>
      </c>
      <c r="B40" s="75" t="str">
        <f>'[2]Ficha Anual 2025'!B33</f>
        <v>ADMINISTRAR  JUSTICIA APLICANDO LEYES Y REGLAMENTOS</v>
      </c>
      <c r="C40" s="75"/>
      <c r="D40" s="76"/>
      <c r="E40" s="77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79"/>
      <c r="AE40" s="79"/>
      <c r="AF40" s="79"/>
      <c r="AG40" s="79"/>
      <c r="AH40" s="79"/>
      <c r="AI40" s="80"/>
    </row>
    <row r="41" spans="1:35" s="56" customFormat="1" ht="25.5" customHeight="1" x14ac:dyDescent="0.2">
      <c r="A41" s="81" t="str">
        <f>'[2]Ficha Anual 2025'!A34</f>
        <v>C3A1</v>
      </c>
      <c r="B41" s="46" t="str">
        <f>'[2]Ficha Anual 2025'!B34</f>
        <v xml:space="preserve">APLICAR SANCIONES POR FALTAS ADMINISTRATIVAS A LOS INFRACTORES </v>
      </c>
      <c r="C41" s="46"/>
      <c r="D41" s="83" t="str">
        <f>'[2]Ficha Anual 2025'!E34</f>
        <v>INFRACTORES</v>
      </c>
      <c r="E41" s="48">
        <f t="shared" si="3"/>
        <v>8</v>
      </c>
      <c r="F41" s="49">
        <f>[2]Ene!F40</f>
        <v>0</v>
      </c>
      <c r="G41" s="50">
        <f>[2]Ene!G40</f>
        <v>2</v>
      </c>
      <c r="H41" s="49">
        <f>[2]Ene!H40</f>
        <v>0</v>
      </c>
      <c r="I41" s="50">
        <f>[2]Feb!I41</f>
        <v>2</v>
      </c>
      <c r="J41" s="49">
        <f>[2]Ene!J40</f>
        <v>0</v>
      </c>
      <c r="K41" s="50">
        <f>[2]Mar!K41</f>
        <v>2</v>
      </c>
      <c r="L41" s="49">
        <f>[2]Ene!L40</f>
        <v>2</v>
      </c>
      <c r="M41" s="50">
        <f>[2]Abr!M41</f>
        <v>0</v>
      </c>
      <c r="N41" s="49">
        <f>[2]Ene!N40</f>
        <v>0</v>
      </c>
      <c r="O41" s="50">
        <f>[2]May!O41</f>
        <v>0</v>
      </c>
      <c r="P41" s="49">
        <f>[2]Ene!P40</f>
        <v>2</v>
      </c>
      <c r="Q41" s="50">
        <f>[2]Jun!Q41</f>
        <v>0</v>
      </c>
      <c r="R41" s="49">
        <f>[2]Ene!R40</f>
        <v>0</v>
      </c>
      <c r="S41" s="50">
        <f>[2]Jul!S42</f>
        <v>0</v>
      </c>
      <c r="T41" s="49">
        <f>[2]Ene!T40</f>
        <v>0</v>
      </c>
      <c r="U41" s="50">
        <f>[2]Ago!U42</f>
        <v>0</v>
      </c>
      <c r="V41" s="49">
        <f>[2]Ene!V40</f>
        <v>0</v>
      </c>
      <c r="W41" s="50">
        <f>[2]Sep!W41</f>
        <v>0</v>
      </c>
      <c r="X41" s="49">
        <f>[2]Ene!X40</f>
        <v>2</v>
      </c>
      <c r="Y41" s="50">
        <f>[2]Oct!Y41</f>
        <v>0</v>
      </c>
      <c r="Z41" s="49">
        <f>[2]Ene!Z40</f>
        <v>2</v>
      </c>
      <c r="AA41" s="50">
        <v>0</v>
      </c>
      <c r="AB41" s="49">
        <f>[2]Ene!AB40</f>
        <v>0</v>
      </c>
      <c r="AC41" s="88"/>
      <c r="AD41" s="52">
        <f t="shared" si="0"/>
        <v>8</v>
      </c>
      <c r="AE41" s="52">
        <f t="shared" si="0"/>
        <v>6</v>
      </c>
      <c r="AF41" s="53">
        <f t="shared" si="1"/>
        <v>0.75</v>
      </c>
      <c r="AG41" s="53">
        <f t="shared" si="2"/>
        <v>0.25</v>
      </c>
      <c r="AH41" s="86"/>
      <c r="AI41" s="87"/>
    </row>
    <row r="42" spans="1:35" s="56" customFormat="1" ht="20.100000000000001" customHeight="1" x14ac:dyDescent="0.2">
      <c r="A42" s="81" t="str">
        <f>'[2]Ficha Anual 2025'!A35</f>
        <v>C3A2</v>
      </c>
      <c r="B42" s="46" t="str">
        <f>'[2]Ficha Anual 2025'!B35</f>
        <v xml:space="preserve">RESOLVER CONFLICTOS ENTRE PARTICULARES </v>
      </c>
      <c r="C42" s="46"/>
      <c r="D42" s="83" t="str">
        <f>'[2]Ficha Anual 2025'!E35</f>
        <v>CONFLICTOS</v>
      </c>
      <c r="E42" s="48">
        <f t="shared" si="3"/>
        <v>8</v>
      </c>
      <c r="F42" s="49">
        <f>[2]Ene!F41</f>
        <v>0</v>
      </c>
      <c r="G42" s="50">
        <f>[2]Ene!G41</f>
        <v>2</v>
      </c>
      <c r="H42" s="49">
        <f>[2]Ene!H41</f>
        <v>0</v>
      </c>
      <c r="I42" s="50">
        <f>[2]Feb!I42</f>
        <v>2</v>
      </c>
      <c r="J42" s="49">
        <f>[2]Ene!J41</f>
        <v>0</v>
      </c>
      <c r="K42" s="50">
        <f>[2]Mar!K42</f>
        <v>2</v>
      </c>
      <c r="L42" s="49">
        <f>[2]Ene!L41</f>
        <v>2</v>
      </c>
      <c r="M42" s="50">
        <f>[2]Abr!M42</f>
        <v>0</v>
      </c>
      <c r="N42" s="49">
        <f>[2]Ene!N41</f>
        <v>0</v>
      </c>
      <c r="O42" s="50">
        <f>[2]May!O42</f>
        <v>0</v>
      </c>
      <c r="P42" s="49">
        <f>[2]Ene!P41</f>
        <v>2</v>
      </c>
      <c r="Q42" s="50">
        <f>[2]Jun!Q42</f>
        <v>0</v>
      </c>
      <c r="R42" s="49">
        <f>[2]Ene!R41</f>
        <v>0</v>
      </c>
      <c r="S42" s="50">
        <f>[2]Jul!S43</f>
        <v>0</v>
      </c>
      <c r="T42" s="49">
        <f>[2]Ene!T41</f>
        <v>0</v>
      </c>
      <c r="U42" s="50">
        <f>[2]Ago!U43</f>
        <v>0</v>
      </c>
      <c r="V42" s="49">
        <f>[2]Ene!V41</f>
        <v>0</v>
      </c>
      <c r="W42" s="50">
        <f>[2]Sep!W42</f>
        <v>0</v>
      </c>
      <c r="X42" s="49">
        <f>[2]Ene!X41</f>
        <v>2</v>
      </c>
      <c r="Y42" s="50">
        <f>[2]Oct!Y42</f>
        <v>4</v>
      </c>
      <c r="Z42" s="49">
        <f>[2]Ene!Z41</f>
        <v>2</v>
      </c>
      <c r="AA42" s="50">
        <v>4</v>
      </c>
      <c r="AB42" s="49">
        <f>[2]Ene!AB41</f>
        <v>0</v>
      </c>
      <c r="AC42" s="88"/>
      <c r="AD42" s="52">
        <f t="shared" si="0"/>
        <v>8</v>
      </c>
      <c r="AE42" s="52">
        <f t="shared" si="0"/>
        <v>14</v>
      </c>
      <c r="AF42" s="53">
        <f t="shared" si="1"/>
        <v>1.75</v>
      </c>
      <c r="AG42" s="53">
        <f t="shared" si="2"/>
        <v>-0.75</v>
      </c>
      <c r="AH42" s="89"/>
      <c r="AI42" s="90"/>
    </row>
    <row r="43" spans="1:35" s="56" customFormat="1" ht="20.100000000000001" customHeight="1" x14ac:dyDescent="0.2">
      <c r="A43" s="81" t="str">
        <f>'[2]Ficha Anual 2025'!A36</f>
        <v>C3A3</v>
      </c>
      <c r="B43" s="46" t="str">
        <f>'[2]Ficha Anual 2025'!B36</f>
        <v xml:space="preserve">RECIBIR PERSONAS PUESTAS A DISPOSICION POR DETENCION </v>
      </c>
      <c r="C43" s="46"/>
      <c r="D43" s="83" t="str">
        <f>'[2]Ficha Anual 2025'!E36</f>
        <v>PERSONAS</v>
      </c>
      <c r="E43" s="48">
        <f t="shared" si="3"/>
        <v>4</v>
      </c>
      <c r="F43" s="49">
        <f>[2]Ene!F42</f>
        <v>0</v>
      </c>
      <c r="G43" s="50">
        <f>[2]Ene!G42</f>
        <v>1</v>
      </c>
      <c r="H43" s="49">
        <f>[2]Ene!H42</f>
        <v>0</v>
      </c>
      <c r="I43" s="50">
        <f>[2]Feb!I43</f>
        <v>1</v>
      </c>
      <c r="J43" s="49">
        <f>[2]Ene!J42</f>
        <v>0</v>
      </c>
      <c r="K43" s="50">
        <f>[2]Mar!K43</f>
        <v>1</v>
      </c>
      <c r="L43" s="49">
        <f>[2]Ene!L42</f>
        <v>1</v>
      </c>
      <c r="M43" s="50">
        <f>[2]Abr!M43</f>
        <v>0</v>
      </c>
      <c r="N43" s="49">
        <f>[2]Ene!N42</f>
        <v>0</v>
      </c>
      <c r="O43" s="50">
        <f>[2]May!O43</f>
        <v>0</v>
      </c>
      <c r="P43" s="49">
        <f>[2]Ene!P42</f>
        <v>0</v>
      </c>
      <c r="Q43" s="50">
        <f>[2]Jun!Q43</f>
        <v>0</v>
      </c>
      <c r="R43" s="49">
        <f>[2]Ene!R42</f>
        <v>1</v>
      </c>
      <c r="S43" s="50">
        <f>[2]Jul!S44</f>
        <v>0</v>
      </c>
      <c r="T43" s="49">
        <f>[2]Ene!T42</f>
        <v>0</v>
      </c>
      <c r="U43" s="50">
        <f>[2]Ago!U44</f>
        <v>0</v>
      </c>
      <c r="V43" s="49">
        <f>[2]Ene!V42</f>
        <v>0</v>
      </c>
      <c r="W43" s="50">
        <f>[2]Sep!W43</f>
        <v>0</v>
      </c>
      <c r="X43" s="49">
        <f>[2]Ene!X42</f>
        <v>0</v>
      </c>
      <c r="Y43" s="50">
        <f>[2]Oct!Y43</f>
        <v>0</v>
      </c>
      <c r="Z43" s="49">
        <f>[2]Ene!Z42</f>
        <v>1</v>
      </c>
      <c r="AA43" s="50">
        <v>0</v>
      </c>
      <c r="AB43" s="49">
        <f>[2]Ene!AB42</f>
        <v>1</v>
      </c>
      <c r="AC43" s="51"/>
      <c r="AD43" s="52">
        <f t="shared" si="0"/>
        <v>4</v>
      </c>
      <c r="AE43" s="52">
        <f t="shared" si="0"/>
        <v>3</v>
      </c>
      <c r="AF43" s="53">
        <f t="shared" si="1"/>
        <v>0.75</v>
      </c>
      <c r="AG43" s="53">
        <f t="shared" si="2"/>
        <v>0.25</v>
      </c>
      <c r="AH43" s="91"/>
      <c r="AI43" s="92"/>
    </row>
    <row r="44" spans="1:35" s="56" customFormat="1" ht="20.100000000000001" hidden="1" customHeight="1" x14ac:dyDescent="0.2">
      <c r="A44" s="81" t="str">
        <f>'[2]Ficha Anual 2025'!A37</f>
        <v>C3A4</v>
      </c>
      <c r="B44" s="82" t="str">
        <f>'[2]Ficha Anual 2025'!B37</f>
        <v>IMPULSAR ACTIVIDADES RECREATIVAS Y DE CONVIVENCIA FAMILIAR.</v>
      </c>
      <c r="C44" s="82"/>
      <c r="D44" s="83" t="str">
        <f>'[2]Ficha Anual 2025'!E37</f>
        <v>EVENTO</v>
      </c>
      <c r="E44" s="48">
        <f t="shared" si="3"/>
        <v>7</v>
      </c>
      <c r="F44" s="49">
        <f>[2]Ene!F43</f>
        <v>2</v>
      </c>
      <c r="G44" s="50">
        <f>[2]Ene!G43</f>
        <v>0</v>
      </c>
      <c r="H44" s="49">
        <f>[2]Ene!H43</f>
        <v>0</v>
      </c>
      <c r="I44" s="50">
        <f>[2]Feb!I44</f>
        <v>0</v>
      </c>
      <c r="J44" s="49">
        <f>[2]Ene!J43</f>
        <v>0</v>
      </c>
      <c r="K44" s="50">
        <f>[2]Mar!K44</f>
        <v>0</v>
      </c>
      <c r="L44" s="49">
        <f>[2]Ene!L43</f>
        <v>0</v>
      </c>
      <c r="M44" s="50">
        <f>[2]Abr!M44</f>
        <v>0</v>
      </c>
      <c r="N44" s="49">
        <f>[2]Ene!N43</f>
        <v>0</v>
      </c>
      <c r="O44" s="50" t="e">
        <f>#REF!</f>
        <v>#REF!</v>
      </c>
      <c r="P44" s="49">
        <f>[2]Ene!P43</f>
        <v>0</v>
      </c>
      <c r="Q44" s="50" t="e">
        <f>#REF!</f>
        <v>#REF!</v>
      </c>
      <c r="R44" s="49">
        <f>[2]Ene!R43</f>
        <v>2</v>
      </c>
      <c r="S44" s="50">
        <f>[2]Jul!S45</f>
        <v>0</v>
      </c>
      <c r="T44" s="49">
        <f>[2]Ene!T43</f>
        <v>0</v>
      </c>
      <c r="U44" s="50">
        <f>[2]Ago!U45</f>
        <v>0</v>
      </c>
      <c r="V44" s="49">
        <f>[2]Ene!V43</f>
        <v>2</v>
      </c>
      <c r="W44" s="50">
        <f>[2]Sep!W44</f>
        <v>0</v>
      </c>
      <c r="X44" s="49">
        <f>[2]Ene!X43</f>
        <v>0</v>
      </c>
      <c r="Y44" s="50">
        <f>[2]Oct!Y44</f>
        <v>0</v>
      </c>
      <c r="Z44" s="49">
        <f>[2]Ene!Z43</f>
        <v>1</v>
      </c>
      <c r="AA44" s="84">
        <v>0</v>
      </c>
      <c r="AB44" s="49">
        <f>[2]Ene!AB43</f>
        <v>0</v>
      </c>
      <c r="AC44" s="88"/>
      <c r="AD44" s="52">
        <f t="shared" si="0"/>
        <v>7</v>
      </c>
      <c r="AE44" s="52" t="e">
        <f t="shared" si="0"/>
        <v>#REF!</v>
      </c>
      <c r="AF44" s="53" t="e">
        <f t="shared" si="1"/>
        <v>#REF!</v>
      </c>
      <c r="AG44" s="53" t="e">
        <f t="shared" si="2"/>
        <v>#REF!</v>
      </c>
      <c r="AH44" s="91"/>
      <c r="AI44" s="92"/>
    </row>
    <row r="45" spans="1:35" s="56" customFormat="1" ht="20.100000000000001" hidden="1" customHeight="1" x14ac:dyDescent="0.2">
      <c r="A45" s="81">
        <f>'[2]Ficha Anual 2025'!A38</f>
        <v>0</v>
      </c>
      <c r="B45" s="93">
        <f>'[2]Ficha Anual 2025'!B38</f>
        <v>0</v>
      </c>
      <c r="C45" s="93"/>
      <c r="D45" s="83">
        <f>'[2]Ficha Anual 2025'!E38</f>
        <v>0</v>
      </c>
      <c r="E45" s="48">
        <f t="shared" si="3"/>
        <v>0</v>
      </c>
      <c r="F45" s="51">
        <f>[2]Ene!F44</f>
        <v>0</v>
      </c>
      <c r="G45" s="48">
        <f>[2]Ene!G44</f>
        <v>0</v>
      </c>
      <c r="H45" s="51">
        <f>[2]Ene!H44</f>
        <v>0</v>
      </c>
      <c r="I45" s="48">
        <f>[2]Feb!I45</f>
        <v>0</v>
      </c>
      <c r="J45" s="51">
        <f>[2]Ene!J44</f>
        <v>0</v>
      </c>
      <c r="K45" s="48">
        <f>[2]Mar!K45</f>
        <v>0</v>
      </c>
      <c r="L45" s="51">
        <f>[2]Ene!L44</f>
        <v>0</v>
      </c>
      <c r="M45" s="48">
        <f>[2]Abr!M45</f>
        <v>0</v>
      </c>
      <c r="N45" s="51">
        <f>[2]Ene!N44</f>
        <v>0</v>
      </c>
      <c r="O45" s="48" t="e">
        <f>#REF!</f>
        <v>#REF!</v>
      </c>
      <c r="P45" s="51">
        <f>[2]Ene!P44</f>
        <v>0</v>
      </c>
      <c r="Q45" s="48" t="e">
        <f>#REF!</f>
        <v>#REF!</v>
      </c>
      <c r="R45" s="51">
        <f>[2]Ene!R44</f>
        <v>0</v>
      </c>
      <c r="S45" s="48">
        <f>[2]Jul!S46</f>
        <v>0</v>
      </c>
      <c r="T45" s="51">
        <f>[2]Ene!T44</f>
        <v>0</v>
      </c>
      <c r="U45" s="48">
        <f>[2]Ago!U46</f>
        <v>0</v>
      </c>
      <c r="V45" s="51">
        <f>[2]Ene!V44</f>
        <v>0</v>
      </c>
      <c r="W45" s="48">
        <f>[2]Sep!W45</f>
        <v>0</v>
      </c>
      <c r="X45" s="51">
        <f>[2]Ene!X44</f>
        <v>0</v>
      </c>
      <c r="Y45" s="48">
        <f>[2]Oct!Y45</f>
        <v>0</v>
      </c>
      <c r="Z45" s="51">
        <f>[2]Ene!Z44</f>
        <v>0</v>
      </c>
      <c r="AA45" s="84"/>
      <c r="AB45" s="51">
        <f>[2]Ene!AB44</f>
        <v>0</v>
      </c>
      <c r="AC45" s="88"/>
      <c r="AD45" s="52">
        <f t="shared" si="0"/>
        <v>0</v>
      </c>
      <c r="AE45" s="52" t="e">
        <f t="shared" si="0"/>
        <v>#REF!</v>
      </c>
      <c r="AF45" s="53" t="e">
        <f t="shared" si="1"/>
        <v>#REF!</v>
      </c>
      <c r="AG45" s="53" t="e">
        <f t="shared" si="2"/>
        <v>#REF!</v>
      </c>
      <c r="AH45" s="91"/>
      <c r="AI45" s="92"/>
    </row>
    <row r="46" spans="1:35" s="56" customFormat="1" ht="20.100000000000001" hidden="1" customHeight="1" x14ac:dyDescent="0.2">
      <c r="A46" s="81">
        <f>'[2]Ficha Anual 2025'!A39</f>
        <v>0</v>
      </c>
      <c r="B46" s="93">
        <f>'[2]Ficha Anual 2025'!B39</f>
        <v>0</v>
      </c>
      <c r="C46" s="93"/>
      <c r="D46" s="83">
        <f>'[2]Ficha Anual 2025'!E39</f>
        <v>0</v>
      </c>
      <c r="E46" s="48">
        <f t="shared" si="3"/>
        <v>0</v>
      </c>
      <c r="F46" s="51">
        <f>[2]Ene!F45</f>
        <v>0</v>
      </c>
      <c r="G46" s="48">
        <f>[2]Ene!G45</f>
        <v>0</v>
      </c>
      <c r="H46" s="51">
        <f>[2]Ene!H45</f>
        <v>0</v>
      </c>
      <c r="I46" s="48">
        <f>[2]Feb!I46</f>
        <v>0</v>
      </c>
      <c r="J46" s="51">
        <f>[2]Ene!J45</f>
        <v>0</v>
      </c>
      <c r="K46" s="48">
        <f>[2]Mar!K46</f>
        <v>0</v>
      </c>
      <c r="L46" s="51">
        <f>[2]Ene!L45</f>
        <v>0</v>
      </c>
      <c r="M46" s="48">
        <f>[2]Abr!M46</f>
        <v>0</v>
      </c>
      <c r="N46" s="51">
        <f>[2]Ene!N45</f>
        <v>0</v>
      </c>
      <c r="O46" s="48" t="e">
        <f>#REF!</f>
        <v>#REF!</v>
      </c>
      <c r="P46" s="51">
        <f>[2]Ene!P45</f>
        <v>0</v>
      </c>
      <c r="Q46" s="48" t="e">
        <f>#REF!</f>
        <v>#REF!</v>
      </c>
      <c r="R46" s="51">
        <f>[2]Ene!R45</f>
        <v>0</v>
      </c>
      <c r="S46" s="48">
        <f>[2]Jul!S47</f>
        <v>0</v>
      </c>
      <c r="T46" s="51">
        <f>[2]Ene!T45</f>
        <v>0</v>
      </c>
      <c r="U46" s="48">
        <f>[2]Ago!U47</f>
        <v>0</v>
      </c>
      <c r="V46" s="51">
        <f>[2]Ene!V45</f>
        <v>0</v>
      </c>
      <c r="W46" s="48">
        <f>[2]Sep!W46</f>
        <v>0</v>
      </c>
      <c r="X46" s="51">
        <f>[2]Ene!X45</f>
        <v>0</v>
      </c>
      <c r="Y46" s="48">
        <f>[2]Oct!Y46</f>
        <v>0</v>
      </c>
      <c r="Z46" s="51">
        <f>[2]Ene!Z45</f>
        <v>0</v>
      </c>
      <c r="AA46" s="84"/>
      <c r="AB46" s="51">
        <f>[2]Ene!AB45</f>
        <v>0</v>
      </c>
      <c r="AC46" s="88"/>
      <c r="AD46" s="52">
        <f t="shared" si="0"/>
        <v>0</v>
      </c>
      <c r="AE46" s="52" t="e">
        <f t="shared" si="0"/>
        <v>#REF!</v>
      </c>
      <c r="AF46" s="53" t="e">
        <f t="shared" si="1"/>
        <v>#REF!</v>
      </c>
      <c r="AG46" s="53" t="e">
        <f t="shared" si="2"/>
        <v>#REF!</v>
      </c>
      <c r="AH46" s="91"/>
      <c r="AI46" s="92"/>
    </row>
    <row r="47" spans="1:35" s="56" customFormat="1" ht="20.100000000000001" hidden="1" customHeight="1" x14ac:dyDescent="0.2">
      <c r="A47" s="81">
        <f>'[2]Ficha Anual 2025'!A40</f>
        <v>0</v>
      </c>
      <c r="B47" s="93">
        <f>'[2]Ficha Anual 2025'!B40</f>
        <v>0</v>
      </c>
      <c r="C47" s="93"/>
      <c r="D47" s="83">
        <f>'[2]Ficha Anual 2025'!E40</f>
        <v>0</v>
      </c>
      <c r="E47" s="48">
        <f t="shared" si="3"/>
        <v>0</v>
      </c>
      <c r="F47" s="51">
        <f>[2]Ene!F46</f>
        <v>0</v>
      </c>
      <c r="G47" s="48">
        <f>[2]Ene!G46</f>
        <v>0</v>
      </c>
      <c r="H47" s="51">
        <f>[2]Ene!H46</f>
        <v>0</v>
      </c>
      <c r="I47" s="48">
        <f>[2]Feb!I47</f>
        <v>0</v>
      </c>
      <c r="J47" s="51">
        <f>[2]Ene!J46</f>
        <v>0</v>
      </c>
      <c r="K47" s="48">
        <f>[2]Mar!K47</f>
        <v>0</v>
      </c>
      <c r="L47" s="51">
        <f>[2]Ene!L46</f>
        <v>0</v>
      </c>
      <c r="M47" s="48">
        <f>[2]Abr!M47</f>
        <v>0</v>
      </c>
      <c r="N47" s="51">
        <f>[2]Ene!N46</f>
        <v>0</v>
      </c>
      <c r="O47" s="48" t="e">
        <f>#REF!</f>
        <v>#REF!</v>
      </c>
      <c r="P47" s="51">
        <f>[2]Ene!P46</f>
        <v>0</v>
      </c>
      <c r="Q47" s="48" t="e">
        <f>#REF!</f>
        <v>#REF!</v>
      </c>
      <c r="R47" s="51">
        <f>[2]Ene!R46</f>
        <v>0</v>
      </c>
      <c r="S47" s="48">
        <f>[2]Jul!S48</f>
        <v>0</v>
      </c>
      <c r="T47" s="51">
        <f>[2]Ene!T46</f>
        <v>0</v>
      </c>
      <c r="U47" s="48">
        <f>[2]Ago!U48</f>
        <v>0</v>
      </c>
      <c r="V47" s="51">
        <f>[2]Ene!V46</f>
        <v>0</v>
      </c>
      <c r="W47" s="48">
        <f>[2]Sep!W47</f>
        <v>0</v>
      </c>
      <c r="X47" s="51">
        <f>[2]Ene!X46</f>
        <v>0</v>
      </c>
      <c r="Y47" s="48">
        <f>[2]Oct!Y47</f>
        <v>0</v>
      </c>
      <c r="Z47" s="51">
        <f>[2]Ene!Z46</f>
        <v>0</v>
      </c>
      <c r="AA47" s="84"/>
      <c r="AB47" s="51">
        <f>[2]Ene!AB46</f>
        <v>0</v>
      </c>
      <c r="AC47" s="88"/>
      <c r="AD47" s="52">
        <f t="shared" si="0"/>
        <v>0</v>
      </c>
      <c r="AE47" s="52" t="e">
        <f t="shared" si="0"/>
        <v>#REF!</v>
      </c>
      <c r="AF47" s="53" t="e">
        <f t="shared" si="1"/>
        <v>#REF!</v>
      </c>
      <c r="AG47" s="53" t="e">
        <f t="shared" si="2"/>
        <v>#REF!</v>
      </c>
      <c r="AH47" s="91"/>
      <c r="AI47" s="92"/>
    </row>
    <row r="48" spans="1:35" s="56" customFormat="1" ht="20.100000000000001" hidden="1" customHeight="1" x14ac:dyDescent="0.2">
      <c r="A48" s="81">
        <f>'[2]Ficha Anual 2025'!A41</f>
        <v>0</v>
      </c>
      <c r="B48" s="93">
        <f>'[2]Ficha Anual 2025'!B41</f>
        <v>0</v>
      </c>
      <c r="C48" s="93"/>
      <c r="D48" s="83">
        <f>'[2]Ficha Anual 2025'!E41</f>
        <v>0</v>
      </c>
      <c r="E48" s="48">
        <f t="shared" si="3"/>
        <v>0</v>
      </c>
      <c r="F48" s="51">
        <f>[2]Ene!F47</f>
        <v>0</v>
      </c>
      <c r="G48" s="48">
        <f>[2]Ene!G47</f>
        <v>0</v>
      </c>
      <c r="H48" s="51">
        <f>[2]Ene!H47</f>
        <v>0</v>
      </c>
      <c r="I48" s="48">
        <f>[2]Feb!I48</f>
        <v>0</v>
      </c>
      <c r="J48" s="51">
        <f>[2]Ene!J47</f>
        <v>0</v>
      </c>
      <c r="K48" s="48">
        <f>[2]Mar!K48</f>
        <v>0</v>
      </c>
      <c r="L48" s="51">
        <f>[2]Ene!L47</f>
        <v>0</v>
      </c>
      <c r="M48" s="48">
        <f>[2]Abr!M48</f>
        <v>0</v>
      </c>
      <c r="N48" s="51">
        <f>[2]Ene!N47</f>
        <v>0</v>
      </c>
      <c r="O48" s="48" t="e">
        <f>#REF!</f>
        <v>#REF!</v>
      </c>
      <c r="P48" s="51">
        <f>[2]Ene!P47</f>
        <v>0</v>
      </c>
      <c r="Q48" s="48" t="e">
        <f>#REF!</f>
        <v>#REF!</v>
      </c>
      <c r="R48" s="51">
        <f>[2]Ene!R47</f>
        <v>0</v>
      </c>
      <c r="S48" s="48">
        <f>[2]Jul!S49</f>
        <v>0</v>
      </c>
      <c r="T48" s="51">
        <f>[2]Ene!T47</f>
        <v>0</v>
      </c>
      <c r="U48" s="48">
        <f>[2]Ago!U49</f>
        <v>0</v>
      </c>
      <c r="V48" s="51">
        <f>[2]Ene!V47</f>
        <v>0</v>
      </c>
      <c r="W48" s="48">
        <f>[2]Sep!W48</f>
        <v>0</v>
      </c>
      <c r="X48" s="51">
        <f>[2]Ene!X47</f>
        <v>0</v>
      </c>
      <c r="Y48" s="48">
        <f>[2]Oct!Y48</f>
        <v>0</v>
      </c>
      <c r="Z48" s="51">
        <f>[2]Ene!Z47</f>
        <v>0</v>
      </c>
      <c r="AA48" s="84"/>
      <c r="AB48" s="51">
        <f>[2]Ene!AB47</f>
        <v>0</v>
      </c>
      <c r="AC48" s="88"/>
      <c r="AD48" s="52">
        <f t="shared" si="0"/>
        <v>0</v>
      </c>
      <c r="AE48" s="52" t="e">
        <f t="shared" si="0"/>
        <v>#REF!</v>
      </c>
      <c r="AF48" s="53" t="e">
        <f t="shared" si="1"/>
        <v>#REF!</v>
      </c>
      <c r="AG48" s="53" t="e">
        <f t="shared" si="2"/>
        <v>#REF!</v>
      </c>
      <c r="AH48" s="91"/>
      <c r="AI48" s="92"/>
    </row>
    <row r="49" spans="1:35" s="56" customFormat="1" ht="20.100000000000001" hidden="1" customHeight="1" x14ac:dyDescent="0.2">
      <c r="A49" s="81">
        <f>'[2]Ficha Anual 2025'!A42</f>
        <v>0</v>
      </c>
      <c r="B49" s="93">
        <f>'[2]Ficha Anual 2025'!B42</f>
        <v>0</v>
      </c>
      <c r="C49" s="93"/>
      <c r="D49" s="83">
        <f>'[2]Ficha Anual 2025'!E42</f>
        <v>0</v>
      </c>
      <c r="E49" s="48">
        <f t="shared" si="3"/>
        <v>0</v>
      </c>
      <c r="F49" s="51">
        <f>[2]Ene!F48</f>
        <v>0</v>
      </c>
      <c r="G49" s="48">
        <f>[2]Ene!G48</f>
        <v>0</v>
      </c>
      <c r="H49" s="51">
        <f>[2]Ene!H48</f>
        <v>0</v>
      </c>
      <c r="I49" s="48">
        <f>[2]Feb!I49</f>
        <v>0</v>
      </c>
      <c r="J49" s="51">
        <f>[2]Ene!J48</f>
        <v>0</v>
      </c>
      <c r="K49" s="48">
        <f>[2]Mar!K49</f>
        <v>0</v>
      </c>
      <c r="L49" s="51">
        <f>[2]Ene!L48</f>
        <v>0</v>
      </c>
      <c r="M49" s="48">
        <f>[2]Abr!M49</f>
        <v>0</v>
      </c>
      <c r="N49" s="51">
        <f>[2]Ene!N48</f>
        <v>0</v>
      </c>
      <c r="O49" s="48" t="e">
        <f>#REF!</f>
        <v>#REF!</v>
      </c>
      <c r="P49" s="51">
        <f>[2]Ene!P48</f>
        <v>0</v>
      </c>
      <c r="Q49" s="48" t="e">
        <f>#REF!</f>
        <v>#REF!</v>
      </c>
      <c r="R49" s="51">
        <f>[2]Ene!R48</f>
        <v>0</v>
      </c>
      <c r="S49" s="48">
        <f>[2]Jul!S50</f>
        <v>0</v>
      </c>
      <c r="T49" s="51">
        <f>[2]Ene!T48</f>
        <v>0</v>
      </c>
      <c r="U49" s="48">
        <f>[2]Ago!U50</f>
        <v>0</v>
      </c>
      <c r="V49" s="51">
        <f>[2]Ene!V48</f>
        <v>0</v>
      </c>
      <c r="W49" s="48">
        <f>[2]Sep!W49</f>
        <v>0</v>
      </c>
      <c r="X49" s="51">
        <f>[2]Ene!X48</f>
        <v>0</v>
      </c>
      <c r="Y49" s="48">
        <f>[2]Oct!Y49</f>
        <v>0</v>
      </c>
      <c r="Z49" s="51">
        <f>[2]Ene!Z48</f>
        <v>0</v>
      </c>
      <c r="AA49" s="84"/>
      <c r="AB49" s="51">
        <f>[2]Ene!AB48</f>
        <v>0</v>
      </c>
      <c r="AC49" s="88"/>
      <c r="AD49" s="52">
        <f t="shared" si="0"/>
        <v>0</v>
      </c>
      <c r="AE49" s="52" t="e">
        <f t="shared" si="0"/>
        <v>#REF!</v>
      </c>
      <c r="AF49" s="53" t="e">
        <f t="shared" si="1"/>
        <v>#REF!</v>
      </c>
      <c r="AG49" s="53" t="e">
        <f t="shared" si="2"/>
        <v>#REF!</v>
      </c>
      <c r="AH49" s="91"/>
      <c r="AI49" s="92"/>
    </row>
    <row r="50" spans="1:35" s="56" customFormat="1" ht="20.100000000000001" hidden="1" customHeight="1" x14ac:dyDescent="0.2">
      <c r="A50" s="81">
        <f>'[2]Ficha Anual 2025'!A43</f>
        <v>0</v>
      </c>
      <c r="B50" s="93">
        <f>'[2]Ficha Anual 2025'!B43</f>
        <v>0</v>
      </c>
      <c r="C50" s="93"/>
      <c r="D50" s="83">
        <f>'[2]Ficha Anual 2025'!E43</f>
        <v>0</v>
      </c>
      <c r="E50" s="48">
        <f t="shared" si="3"/>
        <v>0</v>
      </c>
      <c r="F50" s="51">
        <f>[2]Ene!F49</f>
        <v>0</v>
      </c>
      <c r="G50" s="48">
        <f>[2]Ene!G49</f>
        <v>0</v>
      </c>
      <c r="H50" s="51">
        <f>[2]Ene!H49</f>
        <v>0</v>
      </c>
      <c r="I50" s="48">
        <f>[2]Feb!I50</f>
        <v>0</v>
      </c>
      <c r="J50" s="51">
        <f>[2]Ene!J49</f>
        <v>0</v>
      </c>
      <c r="K50" s="48">
        <f>[2]Mar!K50</f>
        <v>0</v>
      </c>
      <c r="L50" s="51">
        <f>[2]Ene!L49</f>
        <v>0</v>
      </c>
      <c r="M50" s="48">
        <f>[2]Abr!M50</f>
        <v>0</v>
      </c>
      <c r="N50" s="51">
        <f>[2]Ene!N49</f>
        <v>0</v>
      </c>
      <c r="O50" s="48" t="e">
        <f>#REF!</f>
        <v>#REF!</v>
      </c>
      <c r="P50" s="51">
        <f>[2]Ene!P49</f>
        <v>0</v>
      </c>
      <c r="Q50" s="48" t="e">
        <f>#REF!</f>
        <v>#REF!</v>
      </c>
      <c r="R50" s="51">
        <f>[2]Ene!R49</f>
        <v>0</v>
      </c>
      <c r="S50" s="48">
        <f>[2]Jul!S51</f>
        <v>0</v>
      </c>
      <c r="T50" s="51">
        <f>[2]Ene!T49</f>
        <v>0</v>
      </c>
      <c r="U50" s="48">
        <f>[2]Ago!U51</f>
        <v>0</v>
      </c>
      <c r="V50" s="51">
        <f>[2]Ene!V49</f>
        <v>0</v>
      </c>
      <c r="W50" s="48">
        <f>[2]Sep!W50</f>
        <v>0</v>
      </c>
      <c r="X50" s="51">
        <f>[2]Ene!X49</f>
        <v>0</v>
      </c>
      <c r="Y50" s="48">
        <f>[2]Oct!Y50</f>
        <v>0</v>
      </c>
      <c r="Z50" s="51">
        <f>[2]Ene!Z49</f>
        <v>0</v>
      </c>
      <c r="AA50" s="84"/>
      <c r="AB50" s="51">
        <f>[2]Ene!AB49</f>
        <v>0</v>
      </c>
      <c r="AC50" s="88"/>
      <c r="AD50" s="52">
        <f t="shared" si="0"/>
        <v>0</v>
      </c>
      <c r="AE50" s="52" t="e">
        <f t="shared" si="0"/>
        <v>#REF!</v>
      </c>
      <c r="AF50" s="53" t="e">
        <f t="shared" si="1"/>
        <v>#REF!</v>
      </c>
      <c r="AG50" s="53" t="e">
        <f t="shared" si="2"/>
        <v>#REF!</v>
      </c>
      <c r="AH50" s="91"/>
      <c r="AI50" s="92"/>
    </row>
    <row r="51" spans="1:35" s="56" customFormat="1" ht="20.100000000000001" hidden="1" customHeight="1" x14ac:dyDescent="0.2">
      <c r="A51" s="81">
        <f>'[2]Ficha Anual 2025'!A44</f>
        <v>0</v>
      </c>
      <c r="B51" s="93">
        <f>'[2]Ficha Anual 2025'!B44</f>
        <v>0</v>
      </c>
      <c r="C51" s="93"/>
      <c r="D51" s="83">
        <f>'[2]Ficha Anual 2025'!E44</f>
        <v>0</v>
      </c>
      <c r="E51" s="48">
        <f t="shared" si="3"/>
        <v>0</v>
      </c>
      <c r="F51" s="51">
        <f>[2]Ene!F50</f>
        <v>0</v>
      </c>
      <c r="G51" s="48">
        <f>[2]Ene!G50</f>
        <v>0</v>
      </c>
      <c r="H51" s="51">
        <f>[2]Ene!H50</f>
        <v>0</v>
      </c>
      <c r="I51" s="48">
        <f>[2]Feb!I51</f>
        <v>0</v>
      </c>
      <c r="J51" s="51">
        <f>[2]Ene!J50</f>
        <v>0</v>
      </c>
      <c r="K51" s="48">
        <f>[2]Mar!K51</f>
        <v>0</v>
      </c>
      <c r="L51" s="51">
        <f>[2]Ene!L50</f>
        <v>0</v>
      </c>
      <c r="M51" s="48">
        <f>[2]Abr!M51</f>
        <v>0</v>
      </c>
      <c r="N51" s="51">
        <f>[2]Ene!N50</f>
        <v>0</v>
      </c>
      <c r="O51" s="48" t="e">
        <f>#REF!</f>
        <v>#REF!</v>
      </c>
      <c r="P51" s="51">
        <f>[2]Ene!P50</f>
        <v>0</v>
      </c>
      <c r="Q51" s="48" t="e">
        <f>#REF!</f>
        <v>#REF!</v>
      </c>
      <c r="R51" s="51">
        <f>[2]Ene!R50</f>
        <v>0</v>
      </c>
      <c r="S51" s="48">
        <f>[2]Jul!S52</f>
        <v>0</v>
      </c>
      <c r="T51" s="51">
        <f>[2]Ene!T50</f>
        <v>0</v>
      </c>
      <c r="U51" s="48">
        <f>[2]Ago!U52</f>
        <v>0</v>
      </c>
      <c r="V51" s="51">
        <f>[2]Ene!V50</f>
        <v>0</v>
      </c>
      <c r="W51" s="48">
        <f>[2]Sep!W51</f>
        <v>0</v>
      </c>
      <c r="X51" s="51">
        <f>[2]Ene!X50</f>
        <v>0</v>
      </c>
      <c r="Y51" s="48">
        <f>[2]Oct!Y51</f>
        <v>0</v>
      </c>
      <c r="Z51" s="51">
        <f>[2]Ene!Z50</f>
        <v>0</v>
      </c>
      <c r="AA51" s="84"/>
      <c r="AB51" s="51">
        <f>[2]Ene!AB50</f>
        <v>0</v>
      </c>
      <c r="AC51" s="88"/>
      <c r="AD51" s="52">
        <f t="shared" si="0"/>
        <v>0</v>
      </c>
      <c r="AE51" s="52" t="e">
        <f t="shared" si="0"/>
        <v>#REF!</v>
      </c>
      <c r="AF51" s="53" t="e">
        <f t="shared" si="1"/>
        <v>#REF!</v>
      </c>
      <c r="AG51" s="53" t="e">
        <f t="shared" si="2"/>
        <v>#REF!</v>
      </c>
      <c r="AH51" s="91"/>
      <c r="AI51" s="92"/>
    </row>
    <row r="52" spans="1:35" s="56" customFormat="1" ht="20.100000000000001" hidden="1" customHeight="1" x14ac:dyDescent="0.2">
      <c r="A52" s="81">
        <f>'[2]Ficha Anual 2025'!A45</f>
        <v>0</v>
      </c>
      <c r="B52" s="93">
        <f>'[2]Ficha Anual 2025'!B45</f>
        <v>0</v>
      </c>
      <c r="C52" s="93"/>
      <c r="D52" s="83">
        <f>'[2]Ficha Anual 2025'!E45</f>
        <v>0</v>
      </c>
      <c r="E52" s="48">
        <f t="shared" si="3"/>
        <v>0</v>
      </c>
      <c r="F52" s="51">
        <f>[2]Ene!F51</f>
        <v>0</v>
      </c>
      <c r="G52" s="48">
        <f>[2]Ene!G51</f>
        <v>0</v>
      </c>
      <c r="H52" s="51">
        <f>[2]Ene!H51</f>
        <v>0</v>
      </c>
      <c r="I52" s="48">
        <f>[2]Feb!I52</f>
        <v>0</v>
      </c>
      <c r="J52" s="51">
        <f>[2]Ene!J51</f>
        <v>0</v>
      </c>
      <c r="K52" s="48">
        <f>[2]Mar!K52</f>
        <v>0</v>
      </c>
      <c r="L52" s="51">
        <f>[2]Ene!L51</f>
        <v>0</v>
      </c>
      <c r="M52" s="48">
        <f>[2]Abr!M52</f>
        <v>0</v>
      </c>
      <c r="N52" s="51">
        <f>[2]Ene!N51</f>
        <v>0</v>
      </c>
      <c r="O52" s="48" t="e">
        <f>#REF!</f>
        <v>#REF!</v>
      </c>
      <c r="P52" s="51">
        <f>[2]Ene!P51</f>
        <v>0</v>
      </c>
      <c r="Q52" s="48" t="e">
        <f>#REF!</f>
        <v>#REF!</v>
      </c>
      <c r="R52" s="51">
        <f>[2]Ene!R51</f>
        <v>0</v>
      </c>
      <c r="S52" s="48">
        <f>[2]Jul!S53</f>
        <v>0</v>
      </c>
      <c r="T52" s="51">
        <f>[2]Ene!T51</f>
        <v>0</v>
      </c>
      <c r="U52" s="48">
        <f>[2]Ago!U53</f>
        <v>0</v>
      </c>
      <c r="V52" s="51">
        <f>[2]Ene!V51</f>
        <v>0</v>
      </c>
      <c r="W52" s="48">
        <f>[2]Sep!W52</f>
        <v>0</v>
      </c>
      <c r="X52" s="51">
        <f>[2]Ene!X51</f>
        <v>0</v>
      </c>
      <c r="Y52" s="48">
        <f>[2]Oct!Y52</f>
        <v>0</v>
      </c>
      <c r="Z52" s="51">
        <f>[2]Ene!Z51</f>
        <v>0</v>
      </c>
      <c r="AA52" s="84"/>
      <c r="AB52" s="51">
        <f>[2]Ene!AB51</f>
        <v>0</v>
      </c>
      <c r="AC52" s="88"/>
      <c r="AD52" s="52">
        <f t="shared" si="0"/>
        <v>0</v>
      </c>
      <c r="AE52" s="52" t="e">
        <f t="shared" si="0"/>
        <v>#REF!</v>
      </c>
      <c r="AF52" s="53" t="e">
        <f t="shared" si="1"/>
        <v>#REF!</v>
      </c>
      <c r="AG52" s="53" t="e">
        <f t="shared" si="2"/>
        <v>#REF!</v>
      </c>
      <c r="AH52" s="91"/>
      <c r="AI52" s="92"/>
    </row>
    <row r="53" spans="1:35" s="44" customFormat="1" ht="20.100000000000001" hidden="1" customHeight="1" x14ac:dyDescent="0.2">
      <c r="A53" s="74" t="str">
        <f>'[2]Ficha Anual 2025'!A46</f>
        <v>C 4</v>
      </c>
      <c r="B53" s="75" t="str">
        <f>'[2]Ficha Anual 2025'!B46</f>
        <v>AUMENTAR LA DELIMITACION TERRITORIAL DEL MUNICIPIO</v>
      </c>
      <c r="C53" s="75"/>
      <c r="D53" s="76"/>
      <c r="E53" s="77"/>
      <c r="F53" s="94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6"/>
      <c r="AD53" s="97"/>
      <c r="AE53" s="98"/>
      <c r="AF53" s="98"/>
      <c r="AG53" s="98"/>
      <c r="AH53" s="98"/>
      <c r="AI53" s="99"/>
    </row>
    <row r="54" spans="1:35" s="56" customFormat="1" ht="20.100000000000001" hidden="1" customHeight="1" x14ac:dyDescent="0.2">
      <c r="A54" s="81" t="str">
        <f>'[2]Ficha Anual 2025'!A47</f>
        <v>C4A1</v>
      </c>
      <c r="B54" s="46" t="str">
        <f>'[2]Ficha Anual 2025'!B47</f>
        <v>INTEGRAR DOCUMENTOS HISTORICOS, SOCIALES, TECNICOS Y DECRETOS QUE DELIMITEN TERRITORIALMENTE AL MUNICIPIO</v>
      </c>
      <c r="C54" s="46"/>
      <c r="D54" s="83" t="str">
        <f>'[2]Ficha Anual 2025'!E47</f>
        <v>DOCUMENTOS</v>
      </c>
      <c r="E54" s="85">
        <f t="shared" ref="E54:E65" si="4">F54+H54+J54+L54+N54+P54++R54+T54+V54+X54+Z54+AB54</f>
        <v>3</v>
      </c>
      <c r="F54" s="49">
        <f>[2]Ene!F53</f>
        <v>0</v>
      </c>
      <c r="G54" s="50">
        <f>[2]Ene!G53</f>
        <v>0</v>
      </c>
      <c r="H54" s="49">
        <f>[2]Ene!H53</f>
        <v>0</v>
      </c>
      <c r="I54" s="50">
        <f>[2]Feb!I54</f>
        <v>0</v>
      </c>
      <c r="J54" s="49">
        <f>[2]Ene!J53</f>
        <v>0</v>
      </c>
      <c r="K54" s="50">
        <f>[2]Mar!K54</f>
        <v>0</v>
      </c>
      <c r="L54" s="49">
        <f>[2]Ene!L53</f>
        <v>2</v>
      </c>
      <c r="M54" s="50">
        <f>[2]Abr!M54</f>
        <v>2</v>
      </c>
      <c r="N54" s="49">
        <f>[2]Ene!N53</f>
        <v>1</v>
      </c>
      <c r="O54" s="50" t="e">
        <f>#REF!</f>
        <v>#REF!</v>
      </c>
      <c r="P54" s="49">
        <f>[2]Ene!P53</f>
        <v>0</v>
      </c>
      <c r="Q54" s="50" t="e">
        <f>#REF!</f>
        <v>#REF!</v>
      </c>
      <c r="R54" s="49">
        <f>[2]Ene!R53</f>
        <v>0</v>
      </c>
      <c r="S54" s="50">
        <f>[2]Jul!S55</f>
        <v>0</v>
      </c>
      <c r="T54" s="49">
        <f>[2]Ene!T53</f>
        <v>0</v>
      </c>
      <c r="U54" s="50">
        <f>[2]Ago!U55</f>
        <v>0</v>
      </c>
      <c r="V54" s="49">
        <f>[2]Ene!V53</f>
        <v>0</v>
      </c>
      <c r="W54" s="50">
        <f>[2]Sep!W54</f>
        <v>0</v>
      </c>
      <c r="X54" s="49">
        <f>[2]Ene!X53</f>
        <v>0</v>
      </c>
      <c r="Y54" s="50">
        <f>[2]Oct!Y54</f>
        <v>0</v>
      </c>
      <c r="Z54" s="49">
        <f>[2]Ene!Z53</f>
        <v>0</v>
      </c>
      <c r="AA54" s="84">
        <v>0</v>
      </c>
      <c r="AB54" s="51"/>
      <c r="AC54" s="85"/>
      <c r="AD54" s="52">
        <f t="shared" si="0"/>
        <v>3</v>
      </c>
      <c r="AE54" s="52" t="e">
        <f t="shared" si="0"/>
        <v>#REF!</v>
      </c>
      <c r="AF54" s="53" t="e">
        <f t="shared" si="1"/>
        <v>#REF!</v>
      </c>
      <c r="AG54" s="53" t="e">
        <f t="shared" si="2"/>
        <v>#REF!</v>
      </c>
      <c r="AH54" s="91"/>
      <c r="AI54" s="92"/>
    </row>
    <row r="55" spans="1:35" s="56" customFormat="1" ht="20.100000000000001" hidden="1" customHeight="1" x14ac:dyDescent="0.2">
      <c r="A55" s="81" t="str">
        <f>'[2]Ficha Anual 2025'!A48</f>
        <v>C4A2</v>
      </c>
      <c r="B55" s="46" t="str">
        <f>'[2]Ficha Anual 2025'!B48</f>
        <v>INSPECCIONAR FISICAMENTE LOS LIMITES TERRITORIALES DEL MUNICIPIO</v>
      </c>
      <c r="C55" s="46"/>
      <c r="D55" s="83" t="str">
        <f>'[2]Ficha Anual 2025'!E48</f>
        <v>INSPECCIONES</v>
      </c>
      <c r="E55" s="85">
        <f t="shared" si="4"/>
        <v>15</v>
      </c>
      <c r="F55" s="49">
        <f>[2]Ene!F54</f>
        <v>2</v>
      </c>
      <c r="G55" s="50">
        <f>[2]Ene!G54</f>
        <v>2</v>
      </c>
      <c r="H55" s="49">
        <f>[2]Ene!H54</f>
        <v>1</v>
      </c>
      <c r="I55" s="50">
        <f>[2]Feb!I55</f>
        <v>1</v>
      </c>
      <c r="J55" s="49">
        <f>[2]Ene!J54</f>
        <v>3</v>
      </c>
      <c r="K55" s="50">
        <f>[2]Mar!K55</f>
        <v>3</v>
      </c>
      <c r="L55" s="49">
        <f>[2]Ene!L54</f>
        <v>3</v>
      </c>
      <c r="M55" s="50">
        <f>[2]Abr!M55</f>
        <v>3</v>
      </c>
      <c r="N55" s="49">
        <f>[2]Ene!N54</f>
        <v>1</v>
      </c>
      <c r="O55" s="50" t="e">
        <f>#REF!</f>
        <v>#REF!</v>
      </c>
      <c r="P55" s="49">
        <f>[2]Ene!P54</f>
        <v>2</v>
      </c>
      <c r="Q55" s="50" t="e">
        <f>#REF!</f>
        <v>#REF!</v>
      </c>
      <c r="R55" s="49">
        <f>[2]Ene!R54</f>
        <v>0</v>
      </c>
      <c r="S55" s="50">
        <f>[2]Jul!S56</f>
        <v>0</v>
      </c>
      <c r="T55" s="49">
        <f>[2]Ene!T54</f>
        <v>1</v>
      </c>
      <c r="U55" s="50">
        <f>[2]Ago!U56</f>
        <v>1</v>
      </c>
      <c r="V55" s="49">
        <f>[2]Ene!V54</f>
        <v>0</v>
      </c>
      <c r="W55" s="50">
        <f>[2]Sep!W55</f>
        <v>1</v>
      </c>
      <c r="X55" s="49">
        <f>[2]Ene!X54</f>
        <v>0</v>
      </c>
      <c r="Y55" s="50">
        <f>[2]Oct!Y55</f>
        <v>0</v>
      </c>
      <c r="Z55" s="49">
        <f>[2]Ene!Z54</f>
        <v>2</v>
      </c>
      <c r="AA55" s="84">
        <v>0</v>
      </c>
      <c r="AB55" s="51"/>
      <c r="AC55" s="88"/>
      <c r="AD55" s="52">
        <f t="shared" si="0"/>
        <v>15</v>
      </c>
      <c r="AE55" s="52" t="e">
        <f t="shared" si="0"/>
        <v>#REF!</v>
      </c>
      <c r="AF55" s="53" t="e">
        <f t="shared" si="1"/>
        <v>#REF!</v>
      </c>
      <c r="AG55" s="53" t="e">
        <f t="shared" si="2"/>
        <v>#REF!</v>
      </c>
      <c r="AH55" s="91"/>
      <c r="AI55" s="92"/>
    </row>
    <row r="56" spans="1:35" s="56" customFormat="1" ht="20.100000000000001" hidden="1" customHeight="1" x14ac:dyDescent="0.2">
      <c r="A56" s="81">
        <f>'[2]Ficha Anual 2025'!A49</f>
        <v>0</v>
      </c>
      <c r="B56" s="93">
        <f>'[2]Ficha Anual 2025'!B49</f>
        <v>0</v>
      </c>
      <c r="C56" s="93"/>
      <c r="D56" s="83">
        <f>'[2]Ficha Anual 2025'!E49</f>
        <v>0</v>
      </c>
      <c r="E56" s="85">
        <f t="shared" si="4"/>
        <v>0</v>
      </c>
      <c r="F56" s="51">
        <f>[2]Ene!F55</f>
        <v>0</v>
      </c>
      <c r="G56" s="48">
        <f>[2]Ene!G55</f>
        <v>0</v>
      </c>
      <c r="H56" s="51">
        <f>[2]Ene!H55</f>
        <v>0</v>
      </c>
      <c r="I56" s="48">
        <f>[2]Feb!I56</f>
        <v>0</v>
      </c>
      <c r="J56" s="51">
        <f>[2]Ene!J55</f>
        <v>0</v>
      </c>
      <c r="K56" s="48">
        <f>[2]Mar!K56</f>
        <v>0</v>
      </c>
      <c r="L56" s="51">
        <f>[2]Ene!L55</f>
        <v>0</v>
      </c>
      <c r="M56" s="48">
        <f>[2]Abr!M56</f>
        <v>0</v>
      </c>
      <c r="N56" s="51">
        <f>[2]Ene!N55</f>
        <v>0</v>
      </c>
      <c r="O56" s="48" t="e">
        <f>#REF!</f>
        <v>#REF!</v>
      </c>
      <c r="P56" s="51">
        <f>[2]Ene!P55</f>
        <v>0</v>
      </c>
      <c r="Q56" s="48" t="e">
        <f>#REF!</f>
        <v>#REF!</v>
      </c>
      <c r="R56" s="51">
        <f>[2]Ene!R55</f>
        <v>0</v>
      </c>
      <c r="S56" s="48">
        <f>[2]Jul!S57</f>
        <v>0</v>
      </c>
      <c r="T56" s="51">
        <f>[2]Ene!T55</f>
        <v>0</v>
      </c>
      <c r="U56" s="48">
        <f>[2]Ago!U57</f>
        <v>0</v>
      </c>
      <c r="V56" s="51">
        <f>[2]Ene!V55</f>
        <v>0</v>
      </c>
      <c r="W56" s="48">
        <f>[2]Sep!W56</f>
        <v>0</v>
      </c>
      <c r="X56" s="51">
        <f>[2]Ene!X55</f>
        <v>0</v>
      </c>
      <c r="Y56" s="48">
        <f>[2]Oct!Y56</f>
        <v>0</v>
      </c>
      <c r="Z56" s="51">
        <f>[2]Ene!Z55</f>
        <v>0</v>
      </c>
      <c r="AA56" s="84"/>
      <c r="AB56" s="51">
        <f>[2]Ene!AB55</f>
        <v>0</v>
      </c>
      <c r="AC56" s="88"/>
      <c r="AD56" s="52">
        <f t="shared" si="0"/>
        <v>0</v>
      </c>
      <c r="AE56" s="52" t="e">
        <f t="shared" si="0"/>
        <v>#REF!</v>
      </c>
      <c r="AF56" s="53" t="e">
        <f t="shared" si="1"/>
        <v>#REF!</v>
      </c>
      <c r="AG56" s="53" t="e">
        <f t="shared" si="2"/>
        <v>#REF!</v>
      </c>
      <c r="AH56" s="91"/>
      <c r="AI56" s="92"/>
    </row>
    <row r="57" spans="1:35" s="56" customFormat="1" ht="20.100000000000001" hidden="1" customHeight="1" x14ac:dyDescent="0.2">
      <c r="A57" s="81">
        <f>'[2]Ficha Anual 2025'!A50</f>
        <v>0</v>
      </c>
      <c r="B57" s="93">
        <f>'[2]Ficha Anual 2025'!B50</f>
        <v>0</v>
      </c>
      <c r="C57" s="93"/>
      <c r="D57" s="83">
        <f>'[2]Ficha Anual 2025'!E50</f>
        <v>0</v>
      </c>
      <c r="E57" s="85">
        <f t="shared" si="4"/>
        <v>0</v>
      </c>
      <c r="F57" s="51">
        <f>[2]Ene!F56</f>
        <v>0</v>
      </c>
      <c r="G57" s="48">
        <f>[2]Ene!G56</f>
        <v>0</v>
      </c>
      <c r="H57" s="51">
        <f>[2]Ene!H56</f>
        <v>0</v>
      </c>
      <c r="I57" s="48">
        <f>[2]Feb!I57</f>
        <v>0</v>
      </c>
      <c r="J57" s="51">
        <f>[2]Ene!J56</f>
        <v>0</v>
      </c>
      <c r="K57" s="48">
        <f>[2]Mar!K57</f>
        <v>0</v>
      </c>
      <c r="L57" s="51">
        <f>[2]Ene!L56</f>
        <v>0</v>
      </c>
      <c r="M57" s="48">
        <f>[2]Abr!M57</f>
        <v>0</v>
      </c>
      <c r="N57" s="51">
        <f>[2]Ene!N56</f>
        <v>0</v>
      </c>
      <c r="O57" s="48" t="e">
        <f>#REF!</f>
        <v>#REF!</v>
      </c>
      <c r="P57" s="51">
        <f>[2]Ene!P56</f>
        <v>0</v>
      </c>
      <c r="Q57" s="48" t="e">
        <f>#REF!</f>
        <v>#REF!</v>
      </c>
      <c r="R57" s="51">
        <f>[2]Ene!R56</f>
        <v>0</v>
      </c>
      <c r="S57" s="48">
        <f>[2]Jul!S58</f>
        <v>0</v>
      </c>
      <c r="T57" s="51">
        <f>[2]Ene!T56</f>
        <v>0</v>
      </c>
      <c r="U57" s="48">
        <f>[2]Ago!U58</f>
        <v>0</v>
      </c>
      <c r="V57" s="51">
        <f>[2]Ene!V56</f>
        <v>0</v>
      </c>
      <c r="W57" s="48">
        <f>[2]Sep!W57</f>
        <v>0</v>
      </c>
      <c r="X57" s="51">
        <f>[2]Ene!X56</f>
        <v>0</v>
      </c>
      <c r="Y57" s="48">
        <f>[2]Oct!Y57</f>
        <v>0</v>
      </c>
      <c r="Z57" s="51">
        <f>[2]Ene!Z56</f>
        <v>0</v>
      </c>
      <c r="AA57" s="84"/>
      <c r="AB57" s="51">
        <f>[2]Ene!AB56</f>
        <v>0</v>
      </c>
      <c r="AC57" s="88"/>
      <c r="AD57" s="52">
        <f t="shared" si="0"/>
        <v>0</v>
      </c>
      <c r="AE57" s="52" t="e">
        <f t="shared" si="0"/>
        <v>#REF!</v>
      </c>
      <c r="AF57" s="53" t="e">
        <f t="shared" si="1"/>
        <v>#REF!</v>
      </c>
      <c r="AG57" s="53" t="e">
        <f t="shared" si="2"/>
        <v>#REF!</v>
      </c>
      <c r="AH57" s="91"/>
      <c r="AI57" s="92"/>
    </row>
    <row r="58" spans="1:35" s="56" customFormat="1" ht="20.100000000000001" hidden="1" customHeight="1" x14ac:dyDescent="0.2">
      <c r="A58" s="81">
        <f>'[2]Ficha Anual 2025'!A51</f>
        <v>0</v>
      </c>
      <c r="B58" s="93">
        <f>'[2]Ficha Anual 2025'!B51</f>
        <v>0</v>
      </c>
      <c r="C58" s="93"/>
      <c r="D58" s="83">
        <f>'[2]Ficha Anual 2025'!E51</f>
        <v>0</v>
      </c>
      <c r="E58" s="85">
        <f t="shared" si="4"/>
        <v>0</v>
      </c>
      <c r="F58" s="51">
        <f>[2]Ene!F57</f>
        <v>0</v>
      </c>
      <c r="G58" s="48">
        <f>[2]Ene!G57</f>
        <v>0</v>
      </c>
      <c r="H58" s="51">
        <f>[2]Ene!H57</f>
        <v>0</v>
      </c>
      <c r="I58" s="48">
        <f>[2]Feb!I58</f>
        <v>0</v>
      </c>
      <c r="J58" s="51">
        <f>[2]Ene!J57</f>
        <v>0</v>
      </c>
      <c r="K58" s="48">
        <f>[2]Mar!K58</f>
        <v>0</v>
      </c>
      <c r="L58" s="51">
        <f>[2]Ene!L57</f>
        <v>0</v>
      </c>
      <c r="M58" s="48">
        <f>[2]Abr!M58</f>
        <v>0</v>
      </c>
      <c r="N58" s="51">
        <f>[2]Ene!N57</f>
        <v>0</v>
      </c>
      <c r="O58" s="48" t="e">
        <f>#REF!</f>
        <v>#REF!</v>
      </c>
      <c r="P58" s="51">
        <f>[2]Ene!P57</f>
        <v>0</v>
      </c>
      <c r="Q58" s="48" t="e">
        <f>#REF!</f>
        <v>#REF!</v>
      </c>
      <c r="R58" s="51">
        <f>[2]Ene!R57</f>
        <v>0</v>
      </c>
      <c r="S58" s="48">
        <f>[2]Jul!S59</f>
        <v>0</v>
      </c>
      <c r="T58" s="51">
        <f>[2]Ene!T57</f>
        <v>0</v>
      </c>
      <c r="U58" s="48">
        <f>[2]Ago!U59</f>
        <v>0</v>
      </c>
      <c r="V58" s="51">
        <f>[2]Ene!V57</f>
        <v>0</v>
      </c>
      <c r="W58" s="48">
        <f>[2]Sep!W58</f>
        <v>0</v>
      </c>
      <c r="X58" s="51">
        <f>[2]Ene!X57</f>
        <v>0</v>
      </c>
      <c r="Y58" s="48">
        <f>[2]Oct!Y58</f>
        <v>0</v>
      </c>
      <c r="Z58" s="51">
        <f>[2]Ene!Z57</f>
        <v>0</v>
      </c>
      <c r="AA58" s="84"/>
      <c r="AB58" s="51">
        <f>[2]Ene!AB57</f>
        <v>0</v>
      </c>
      <c r="AC58" s="88"/>
      <c r="AD58" s="52">
        <f t="shared" si="0"/>
        <v>0</v>
      </c>
      <c r="AE58" s="52" t="e">
        <f t="shared" si="0"/>
        <v>#REF!</v>
      </c>
      <c r="AF58" s="53" t="e">
        <f t="shared" si="1"/>
        <v>#REF!</v>
      </c>
      <c r="AG58" s="53" t="e">
        <f t="shared" si="2"/>
        <v>#REF!</v>
      </c>
      <c r="AH58" s="91"/>
      <c r="AI58" s="92"/>
    </row>
    <row r="59" spans="1:35" s="56" customFormat="1" ht="20.100000000000001" hidden="1" customHeight="1" x14ac:dyDescent="0.2">
      <c r="A59" s="81">
        <f>'[2]Ficha Anual 2025'!A52</f>
        <v>0</v>
      </c>
      <c r="B59" s="93">
        <f>'[2]Ficha Anual 2025'!B52</f>
        <v>0</v>
      </c>
      <c r="C59" s="93"/>
      <c r="D59" s="83">
        <f>'[2]Ficha Anual 2025'!E52</f>
        <v>0</v>
      </c>
      <c r="E59" s="85">
        <f t="shared" si="4"/>
        <v>0</v>
      </c>
      <c r="F59" s="51">
        <f>[2]Ene!F58</f>
        <v>0</v>
      </c>
      <c r="G59" s="48">
        <f>[2]Ene!G58</f>
        <v>0</v>
      </c>
      <c r="H59" s="51">
        <f>[2]Ene!H58</f>
        <v>0</v>
      </c>
      <c r="I59" s="48">
        <f>[2]Feb!I59</f>
        <v>0</v>
      </c>
      <c r="J59" s="51">
        <f>[2]Ene!J58</f>
        <v>0</v>
      </c>
      <c r="K59" s="48">
        <f>[2]Mar!K59</f>
        <v>0</v>
      </c>
      <c r="L59" s="51">
        <f>[2]Ene!L58</f>
        <v>0</v>
      </c>
      <c r="M59" s="48">
        <f>[2]Abr!M59</f>
        <v>0</v>
      </c>
      <c r="N59" s="51">
        <f>[2]Ene!N58</f>
        <v>0</v>
      </c>
      <c r="O59" s="48" t="e">
        <f>#REF!</f>
        <v>#REF!</v>
      </c>
      <c r="P59" s="51">
        <f>[2]Ene!P58</f>
        <v>0</v>
      </c>
      <c r="Q59" s="48" t="e">
        <f>#REF!</f>
        <v>#REF!</v>
      </c>
      <c r="R59" s="51">
        <f>[2]Ene!R58</f>
        <v>0</v>
      </c>
      <c r="S59" s="48">
        <f>[2]Jul!S60</f>
        <v>0</v>
      </c>
      <c r="T59" s="51">
        <f>[2]Ene!T58</f>
        <v>0</v>
      </c>
      <c r="U59" s="48">
        <f>[2]Ago!U60</f>
        <v>0</v>
      </c>
      <c r="V59" s="51">
        <f>[2]Ene!V58</f>
        <v>0</v>
      </c>
      <c r="W59" s="48">
        <f>[2]Sep!W59</f>
        <v>0</v>
      </c>
      <c r="X59" s="51">
        <f>[2]Ene!X58</f>
        <v>0</v>
      </c>
      <c r="Y59" s="48">
        <f>[2]Oct!Y59</f>
        <v>0</v>
      </c>
      <c r="Z59" s="51">
        <f>[2]Ene!Z58</f>
        <v>0</v>
      </c>
      <c r="AA59" s="84"/>
      <c r="AB59" s="51">
        <f>[2]Ene!AB58</f>
        <v>0</v>
      </c>
      <c r="AC59" s="88"/>
      <c r="AD59" s="52">
        <f t="shared" si="0"/>
        <v>0</v>
      </c>
      <c r="AE59" s="52" t="e">
        <f t="shared" si="0"/>
        <v>#REF!</v>
      </c>
      <c r="AF59" s="53" t="e">
        <f t="shared" si="1"/>
        <v>#REF!</v>
      </c>
      <c r="AG59" s="53" t="e">
        <f t="shared" si="2"/>
        <v>#REF!</v>
      </c>
      <c r="AH59" s="91"/>
      <c r="AI59" s="92"/>
    </row>
    <row r="60" spans="1:35" s="56" customFormat="1" ht="20.100000000000001" hidden="1" customHeight="1" x14ac:dyDescent="0.2">
      <c r="A60" s="81">
        <f>'[2]Ficha Anual 2025'!A53</f>
        <v>0</v>
      </c>
      <c r="B60" s="93">
        <f>'[2]Ficha Anual 2025'!B53</f>
        <v>0</v>
      </c>
      <c r="C60" s="93"/>
      <c r="D60" s="83">
        <f>'[2]Ficha Anual 2025'!E53</f>
        <v>0</v>
      </c>
      <c r="E60" s="85">
        <f t="shared" si="4"/>
        <v>0</v>
      </c>
      <c r="F60" s="51">
        <f>[2]Ene!F59</f>
        <v>0</v>
      </c>
      <c r="G60" s="48">
        <f>[2]Ene!G59</f>
        <v>0</v>
      </c>
      <c r="H60" s="51">
        <f>[2]Ene!H59</f>
        <v>0</v>
      </c>
      <c r="I60" s="48">
        <f>[2]Feb!I60</f>
        <v>0</v>
      </c>
      <c r="J60" s="51">
        <f>[2]Ene!J59</f>
        <v>0</v>
      </c>
      <c r="K60" s="48">
        <f>[2]Mar!K60</f>
        <v>0</v>
      </c>
      <c r="L60" s="51">
        <f>[2]Ene!L59</f>
        <v>0</v>
      </c>
      <c r="M60" s="48">
        <f>[2]Abr!M60</f>
        <v>0</v>
      </c>
      <c r="N60" s="51">
        <f>[2]Ene!N59</f>
        <v>0</v>
      </c>
      <c r="O60" s="48" t="e">
        <f>#REF!</f>
        <v>#REF!</v>
      </c>
      <c r="P60" s="51">
        <f>[2]Ene!P59</f>
        <v>0</v>
      </c>
      <c r="Q60" s="48" t="e">
        <f>#REF!</f>
        <v>#REF!</v>
      </c>
      <c r="R60" s="51">
        <f>[2]Ene!R59</f>
        <v>0</v>
      </c>
      <c r="S60" s="48">
        <f>[2]Jul!S61</f>
        <v>0</v>
      </c>
      <c r="T60" s="51">
        <f>[2]Ene!T59</f>
        <v>0</v>
      </c>
      <c r="U60" s="48">
        <f>[2]Ago!U61</f>
        <v>0</v>
      </c>
      <c r="V60" s="51">
        <f>[2]Ene!V59</f>
        <v>0</v>
      </c>
      <c r="W60" s="48">
        <f>[2]Sep!W60</f>
        <v>0</v>
      </c>
      <c r="X60" s="51">
        <f>[2]Ene!X59</f>
        <v>0</v>
      </c>
      <c r="Y60" s="48">
        <f>[2]Oct!Y60</f>
        <v>0</v>
      </c>
      <c r="Z60" s="51">
        <f>[2]Ene!Z59</f>
        <v>0</v>
      </c>
      <c r="AA60" s="84"/>
      <c r="AB60" s="51">
        <f>[2]Ene!AB59</f>
        <v>0</v>
      </c>
      <c r="AC60" s="88"/>
      <c r="AD60" s="52">
        <f t="shared" si="0"/>
        <v>0</v>
      </c>
      <c r="AE60" s="52" t="e">
        <f t="shared" si="0"/>
        <v>#REF!</v>
      </c>
      <c r="AF60" s="53" t="e">
        <f t="shared" si="1"/>
        <v>#REF!</v>
      </c>
      <c r="AG60" s="53" t="e">
        <f t="shared" si="2"/>
        <v>#REF!</v>
      </c>
      <c r="AH60" s="91"/>
      <c r="AI60" s="92"/>
    </row>
    <row r="61" spans="1:35" s="56" customFormat="1" ht="20.100000000000001" hidden="1" customHeight="1" x14ac:dyDescent="0.2">
      <c r="A61" s="81">
        <f>'[2]Ficha Anual 2025'!A54</f>
        <v>0</v>
      </c>
      <c r="B61" s="93">
        <f>'[2]Ficha Anual 2025'!B54</f>
        <v>0</v>
      </c>
      <c r="C61" s="93"/>
      <c r="D61" s="83">
        <f>'[2]Ficha Anual 2025'!E54</f>
        <v>0</v>
      </c>
      <c r="E61" s="85">
        <f t="shared" si="4"/>
        <v>0</v>
      </c>
      <c r="F61" s="51">
        <f>[2]Ene!F60</f>
        <v>0</v>
      </c>
      <c r="G61" s="48">
        <f>[2]Ene!G60</f>
        <v>0</v>
      </c>
      <c r="H61" s="51">
        <f>[2]Ene!H60</f>
        <v>0</v>
      </c>
      <c r="I61" s="48">
        <f>[2]Feb!I61</f>
        <v>0</v>
      </c>
      <c r="J61" s="51">
        <f>[2]Ene!J60</f>
        <v>0</v>
      </c>
      <c r="K61" s="48">
        <f>[2]Mar!K61</f>
        <v>0</v>
      </c>
      <c r="L61" s="51">
        <f>[2]Ene!L60</f>
        <v>0</v>
      </c>
      <c r="M61" s="48">
        <f>[2]Abr!M61</f>
        <v>0</v>
      </c>
      <c r="N61" s="51">
        <f>[2]Ene!N60</f>
        <v>0</v>
      </c>
      <c r="O61" s="48" t="e">
        <f>#REF!</f>
        <v>#REF!</v>
      </c>
      <c r="P61" s="51">
        <f>[2]Ene!P60</f>
        <v>0</v>
      </c>
      <c r="Q61" s="48" t="e">
        <f>#REF!</f>
        <v>#REF!</v>
      </c>
      <c r="R61" s="51">
        <f>[2]Ene!R60</f>
        <v>0</v>
      </c>
      <c r="S61" s="48">
        <f>[2]Jul!S62</f>
        <v>0</v>
      </c>
      <c r="T61" s="51">
        <f>[2]Ene!T60</f>
        <v>0</v>
      </c>
      <c r="U61" s="48">
        <f>[2]Ago!U62</f>
        <v>0</v>
      </c>
      <c r="V61" s="51">
        <f>[2]Ene!V60</f>
        <v>0</v>
      </c>
      <c r="W61" s="48">
        <f>[2]Sep!W61</f>
        <v>0</v>
      </c>
      <c r="X61" s="51">
        <f>[2]Ene!X60</f>
        <v>0</v>
      </c>
      <c r="Y61" s="48">
        <f>[2]Oct!Y61</f>
        <v>0</v>
      </c>
      <c r="Z61" s="51">
        <f>[2]Ene!Z60</f>
        <v>0</v>
      </c>
      <c r="AA61" s="84"/>
      <c r="AB61" s="51">
        <f>[2]Ene!AB60</f>
        <v>0</v>
      </c>
      <c r="AC61" s="88"/>
      <c r="AD61" s="52">
        <f t="shared" si="0"/>
        <v>0</v>
      </c>
      <c r="AE61" s="52" t="e">
        <f t="shared" si="0"/>
        <v>#REF!</v>
      </c>
      <c r="AF61" s="53" t="e">
        <f t="shared" si="1"/>
        <v>#REF!</v>
      </c>
      <c r="AG61" s="53" t="e">
        <f t="shared" si="2"/>
        <v>#REF!</v>
      </c>
      <c r="AH61" s="91"/>
      <c r="AI61" s="92"/>
    </row>
    <row r="62" spans="1:35" s="56" customFormat="1" ht="20.100000000000001" hidden="1" customHeight="1" x14ac:dyDescent="0.2">
      <c r="A62" s="81">
        <f>'[2]Ficha Anual 2025'!A55</f>
        <v>0</v>
      </c>
      <c r="B62" s="93">
        <f>'[2]Ficha Anual 2025'!B55</f>
        <v>0</v>
      </c>
      <c r="C62" s="93"/>
      <c r="D62" s="83">
        <f>'[2]Ficha Anual 2025'!E55</f>
        <v>0</v>
      </c>
      <c r="E62" s="85">
        <f t="shared" si="4"/>
        <v>0</v>
      </c>
      <c r="F62" s="51">
        <f>[2]Ene!F61</f>
        <v>0</v>
      </c>
      <c r="G62" s="48">
        <f>[2]Ene!G61</f>
        <v>0</v>
      </c>
      <c r="H62" s="51">
        <f>[2]Ene!H61</f>
        <v>0</v>
      </c>
      <c r="I62" s="48">
        <f>[2]Feb!I62</f>
        <v>0</v>
      </c>
      <c r="J62" s="51">
        <f>[2]Ene!J61</f>
        <v>0</v>
      </c>
      <c r="K62" s="48">
        <f>[2]Mar!K62</f>
        <v>0</v>
      </c>
      <c r="L62" s="51">
        <f>[2]Ene!L61</f>
        <v>0</v>
      </c>
      <c r="M62" s="48">
        <f>[2]Abr!M62</f>
        <v>0</v>
      </c>
      <c r="N62" s="51">
        <f>[2]Ene!N61</f>
        <v>0</v>
      </c>
      <c r="O62" s="48" t="e">
        <f>#REF!</f>
        <v>#REF!</v>
      </c>
      <c r="P62" s="51">
        <f>[2]Ene!P61</f>
        <v>0</v>
      </c>
      <c r="Q62" s="48" t="e">
        <f>#REF!</f>
        <v>#REF!</v>
      </c>
      <c r="R62" s="51">
        <f>[2]Ene!R61</f>
        <v>0</v>
      </c>
      <c r="S62" s="48">
        <f>[2]Jul!S63</f>
        <v>0</v>
      </c>
      <c r="T62" s="51">
        <f>[2]Ene!T61</f>
        <v>0</v>
      </c>
      <c r="U62" s="48">
        <f>[2]Ago!U63</f>
        <v>0</v>
      </c>
      <c r="V62" s="51">
        <f>[2]Ene!V61</f>
        <v>0</v>
      </c>
      <c r="W62" s="48">
        <f>[2]Sep!W62</f>
        <v>0</v>
      </c>
      <c r="X62" s="51">
        <f>[2]Ene!X61</f>
        <v>0</v>
      </c>
      <c r="Y62" s="48">
        <f>[2]Oct!Y62</f>
        <v>0</v>
      </c>
      <c r="Z62" s="51">
        <f>[2]Ene!Z61</f>
        <v>0</v>
      </c>
      <c r="AA62" s="84"/>
      <c r="AB62" s="51">
        <f>[2]Ene!AB61</f>
        <v>0</v>
      </c>
      <c r="AC62" s="88"/>
      <c r="AD62" s="52">
        <f t="shared" si="0"/>
        <v>0</v>
      </c>
      <c r="AE62" s="52" t="e">
        <f t="shared" si="0"/>
        <v>#REF!</v>
      </c>
      <c r="AF62" s="53" t="e">
        <f t="shared" si="1"/>
        <v>#REF!</v>
      </c>
      <c r="AG62" s="53" t="e">
        <f t="shared" si="2"/>
        <v>#REF!</v>
      </c>
      <c r="AH62" s="91"/>
      <c r="AI62" s="92"/>
    </row>
    <row r="63" spans="1:35" s="56" customFormat="1" ht="20.100000000000001" hidden="1" customHeight="1" x14ac:dyDescent="0.2">
      <c r="A63" s="81">
        <f>'[2]Ficha Anual 2025'!A56</f>
        <v>0</v>
      </c>
      <c r="B63" s="93">
        <f>'[2]Ficha Anual 2025'!B56</f>
        <v>0</v>
      </c>
      <c r="C63" s="93"/>
      <c r="D63" s="83">
        <f>'[2]Ficha Anual 2025'!E56</f>
        <v>0</v>
      </c>
      <c r="E63" s="85">
        <f t="shared" si="4"/>
        <v>0</v>
      </c>
      <c r="F63" s="51">
        <f>[2]Ene!F62</f>
        <v>0</v>
      </c>
      <c r="G63" s="48">
        <f>[2]Ene!G62</f>
        <v>0</v>
      </c>
      <c r="H63" s="51">
        <f>[2]Ene!H62</f>
        <v>0</v>
      </c>
      <c r="I63" s="48">
        <f>[2]Feb!I63</f>
        <v>0</v>
      </c>
      <c r="J63" s="51">
        <f>[2]Ene!J62</f>
        <v>0</v>
      </c>
      <c r="K63" s="48">
        <f>[2]Mar!K63</f>
        <v>0</v>
      </c>
      <c r="L63" s="51">
        <f>[2]Ene!L62</f>
        <v>0</v>
      </c>
      <c r="M63" s="48">
        <f>[2]Abr!M63</f>
        <v>0</v>
      </c>
      <c r="N63" s="51">
        <f>[2]Ene!N62</f>
        <v>0</v>
      </c>
      <c r="O63" s="48" t="e">
        <f>#REF!</f>
        <v>#REF!</v>
      </c>
      <c r="P63" s="51">
        <f>[2]Ene!P62</f>
        <v>0</v>
      </c>
      <c r="Q63" s="48" t="e">
        <f>#REF!</f>
        <v>#REF!</v>
      </c>
      <c r="R63" s="51">
        <f>[2]Ene!R62</f>
        <v>0</v>
      </c>
      <c r="S63" s="48">
        <f>[2]Jul!S64</f>
        <v>0</v>
      </c>
      <c r="T63" s="51">
        <f>[2]Ene!T62</f>
        <v>0</v>
      </c>
      <c r="U63" s="48">
        <f>[2]Ago!U64</f>
        <v>0</v>
      </c>
      <c r="V63" s="51">
        <f>[2]Ene!V62</f>
        <v>0</v>
      </c>
      <c r="W63" s="48">
        <f>[2]Sep!W63</f>
        <v>0</v>
      </c>
      <c r="X63" s="51">
        <f>[2]Ene!X62</f>
        <v>0</v>
      </c>
      <c r="Y63" s="48">
        <f>[2]Oct!Y63</f>
        <v>0</v>
      </c>
      <c r="Z63" s="51">
        <f>[2]Ene!Z62</f>
        <v>0</v>
      </c>
      <c r="AA63" s="84"/>
      <c r="AB63" s="51">
        <f>[2]Ene!AB62</f>
        <v>0</v>
      </c>
      <c r="AC63" s="88"/>
      <c r="AD63" s="52">
        <f t="shared" si="0"/>
        <v>0</v>
      </c>
      <c r="AE63" s="52" t="e">
        <f t="shared" si="0"/>
        <v>#REF!</v>
      </c>
      <c r="AF63" s="53" t="e">
        <f t="shared" si="1"/>
        <v>#REF!</v>
      </c>
      <c r="AG63" s="53" t="e">
        <f t="shared" si="2"/>
        <v>#REF!</v>
      </c>
      <c r="AH63" s="91"/>
      <c r="AI63" s="92"/>
    </row>
    <row r="64" spans="1:35" s="56" customFormat="1" ht="20.100000000000001" hidden="1" customHeight="1" x14ac:dyDescent="0.2">
      <c r="A64" s="81">
        <f>'[2]Ficha Anual 2025'!A57</f>
        <v>0</v>
      </c>
      <c r="B64" s="93">
        <f>'[2]Ficha Anual 2025'!B57</f>
        <v>0</v>
      </c>
      <c r="C64" s="93"/>
      <c r="D64" s="83">
        <f>'[2]Ficha Anual 2025'!E57</f>
        <v>0</v>
      </c>
      <c r="E64" s="85">
        <f t="shared" si="4"/>
        <v>0</v>
      </c>
      <c r="F64" s="51">
        <f>[2]Ene!F63</f>
        <v>0</v>
      </c>
      <c r="G64" s="48">
        <f>[2]Ene!G63</f>
        <v>0</v>
      </c>
      <c r="H64" s="51">
        <f>[2]Ene!H63</f>
        <v>0</v>
      </c>
      <c r="I64" s="48">
        <f>[2]Feb!I64</f>
        <v>0</v>
      </c>
      <c r="J64" s="51">
        <f>[2]Ene!J63</f>
        <v>0</v>
      </c>
      <c r="K64" s="48">
        <f>[2]Mar!K64</f>
        <v>0</v>
      </c>
      <c r="L64" s="51">
        <f>[2]Ene!L63</f>
        <v>0</v>
      </c>
      <c r="M64" s="48">
        <f>[2]Abr!M64</f>
        <v>0</v>
      </c>
      <c r="N64" s="51">
        <f>[2]Ene!N63</f>
        <v>0</v>
      </c>
      <c r="O64" s="48" t="e">
        <f>#REF!</f>
        <v>#REF!</v>
      </c>
      <c r="P64" s="51">
        <f>[2]Ene!P63</f>
        <v>0</v>
      </c>
      <c r="Q64" s="48" t="e">
        <f>#REF!</f>
        <v>#REF!</v>
      </c>
      <c r="R64" s="51">
        <f>[2]Ene!R63</f>
        <v>0</v>
      </c>
      <c r="S64" s="48">
        <f>[2]Jul!S65</f>
        <v>0</v>
      </c>
      <c r="T64" s="51">
        <f>[2]Ene!T63</f>
        <v>0</v>
      </c>
      <c r="U64" s="48">
        <f>[2]Ago!U65</f>
        <v>0</v>
      </c>
      <c r="V64" s="51">
        <f>[2]Ene!V63</f>
        <v>0</v>
      </c>
      <c r="W64" s="48">
        <f>[2]Sep!W64</f>
        <v>0</v>
      </c>
      <c r="X64" s="51">
        <f>[2]Ene!X63</f>
        <v>0</v>
      </c>
      <c r="Y64" s="48">
        <f>[2]Oct!Y64</f>
        <v>0</v>
      </c>
      <c r="Z64" s="51">
        <f>[2]Ene!Z63</f>
        <v>0</v>
      </c>
      <c r="AA64" s="84"/>
      <c r="AB64" s="51">
        <f>[2]Ene!AB63</f>
        <v>0</v>
      </c>
      <c r="AC64" s="88"/>
      <c r="AD64" s="52">
        <f t="shared" si="0"/>
        <v>0</v>
      </c>
      <c r="AE64" s="52" t="e">
        <f t="shared" si="0"/>
        <v>#REF!</v>
      </c>
      <c r="AF64" s="53" t="e">
        <f t="shared" si="1"/>
        <v>#REF!</v>
      </c>
      <c r="AG64" s="53" t="e">
        <f t="shared" si="2"/>
        <v>#REF!</v>
      </c>
      <c r="AH64" s="86"/>
      <c r="AI64" s="87"/>
    </row>
    <row r="65" spans="1:35" s="56" customFormat="1" ht="20.100000000000001" hidden="1" customHeight="1" x14ac:dyDescent="0.2">
      <c r="A65" s="100">
        <f>'[2]Ficha Anual 2025'!A58</f>
        <v>0</v>
      </c>
      <c r="B65" s="101">
        <f>'[2]Ficha Anual 2025'!B58</f>
        <v>0</v>
      </c>
      <c r="C65" s="101"/>
      <c r="D65" s="102">
        <f>'[2]Ficha Anual 2025'!E58</f>
        <v>0</v>
      </c>
      <c r="E65" s="103">
        <f t="shared" si="4"/>
        <v>0</v>
      </c>
      <c r="F65" s="104">
        <f>[2]Ene!F64</f>
        <v>0</v>
      </c>
      <c r="G65" s="105">
        <f>[2]Ene!G64</f>
        <v>0</v>
      </c>
      <c r="H65" s="104">
        <f>[2]Ene!H64</f>
        <v>0</v>
      </c>
      <c r="I65" s="105">
        <f>[2]Feb!I65</f>
        <v>0</v>
      </c>
      <c r="J65" s="104">
        <f>[2]Ene!J64</f>
        <v>0</v>
      </c>
      <c r="K65" s="105">
        <f>[2]Mar!K65</f>
        <v>0</v>
      </c>
      <c r="L65" s="104">
        <f>[2]Ene!L64</f>
        <v>0</v>
      </c>
      <c r="M65" s="105">
        <f>[2]Abr!M65</f>
        <v>0</v>
      </c>
      <c r="N65" s="104">
        <f>[2]Ene!N64</f>
        <v>0</v>
      </c>
      <c r="O65" s="105" t="e">
        <f>#REF!</f>
        <v>#REF!</v>
      </c>
      <c r="P65" s="104">
        <f>[2]Ene!P64</f>
        <v>0</v>
      </c>
      <c r="Q65" s="105" t="e">
        <f>#REF!</f>
        <v>#REF!</v>
      </c>
      <c r="R65" s="104">
        <f>[2]Ene!R64</f>
        <v>0</v>
      </c>
      <c r="S65" s="105">
        <f>[2]Jul!S66</f>
        <v>0</v>
      </c>
      <c r="T65" s="104">
        <f>[2]Ene!T64</f>
        <v>0</v>
      </c>
      <c r="U65" s="105">
        <f>[2]Ago!U66</f>
        <v>0</v>
      </c>
      <c r="V65" s="104">
        <f>[2]Ene!V64</f>
        <v>0</v>
      </c>
      <c r="W65" s="105">
        <f>[2]Sep!W65</f>
        <v>0</v>
      </c>
      <c r="X65" s="104">
        <f>[2]Ene!X64</f>
        <v>0</v>
      </c>
      <c r="Y65" s="105">
        <f>[2]Oct!Y65</f>
        <v>0</v>
      </c>
      <c r="Z65" s="104">
        <f>[2]Ene!Z64</f>
        <v>0</v>
      </c>
      <c r="AA65" s="106"/>
      <c r="AB65" s="104">
        <f>[2]Ene!AB64</f>
        <v>0</v>
      </c>
      <c r="AC65" s="107"/>
      <c r="AD65" s="108">
        <f t="shared" si="0"/>
        <v>0</v>
      </c>
      <c r="AE65" s="109" t="e">
        <f t="shared" si="0"/>
        <v>#REF!</v>
      </c>
      <c r="AF65" s="110" t="e">
        <f t="shared" si="1"/>
        <v>#REF!</v>
      </c>
      <c r="AG65" s="110" t="e">
        <f t="shared" si="2"/>
        <v>#REF!</v>
      </c>
      <c r="AH65" s="111"/>
      <c r="AI65" s="112"/>
    </row>
    <row r="66" spans="1:35" s="56" customFormat="1" ht="12.75" customHeight="1" x14ac:dyDescent="0.2">
      <c r="A66" s="113"/>
      <c r="B66" s="114" t="s">
        <v>21</v>
      </c>
      <c r="C66" s="114"/>
      <c r="D66" s="115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7"/>
      <c r="AE66" s="117"/>
      <c r="AF66" s="118"/>
      <c r="AG66" s="118"/>
      <c r="AH66" s="119"/>
      <c r="AI66" s="119"/>
    </row>
    <row r="67" spans="1:35" ht="12.75" customHeight="1" x14ac:dyDescent="0.2">
      <c r="A67" s="120"/>
      <c r="B67" s="121"/>
      <c r="C67" s="121"/>
      <c r="D67" s="122"/>
      <c r="E67" s="122"/>
      <c r="F67" s="122"/>
      <c r="G67" s="123"/>
      <c r="H67" s="122"/>
      <c r="I67" s="123"/>
      <c r="J67" s="122"/>
      <c r="K67" s="123"/>
      <c r="L67" s="122"/>
      <c r="M67" s="123"/>
      <c r="N67" s="122"/>
      <c r="O67" s="123"/>
      <c r="P67" s="122"/>
      <c r="Q67" s="123"/>
      <c r="R67" s="122"/>
      <c r="S67" s="123"/>
      <c r="T67" s="122"/>
      <c r="U67" s="123"/>
      <c r="V67" s="122"/>
      <c r="W67" s="123"/>
      <c r="X67" s="122"/>
      <c r="Y67" s="123"/>
      <c r="Z67" s="122"/>
      <c r="AA67" s="123"/>
      <c r="AB67" s="124"/>
      <c r="AC67" s="125"/>
    </row>
    <row r="68" spans="1:35" ht="12.75" customHeight="1" x14ac:dyDescent="0.2">
      <c r="A68" s="120"/>
      <c r="B68" s="121"/>
      <c r="C68" s="121"/>
      <c r="D68" s="122"/>
      <c r="E68" s="122"/>
      <c r="F68" s="122"/>
      <c r="G68" s="123"/>
      <c r="H68" s="122"/>
      <c r="I68" s="123"/>
      <c r="J68" s="122"/>
      <c r="K68" s="123"/>
      <c r="L68" s="122"/>
      <c r="M68" s="123"/>
      <c r="N68" s="122"/>
      <c r="O68" s="123"/>
      <c r="P68" s="122"/>
      <c r="Q68" s="123"/>
      <c r="R68" s="122"/>
      <c r="S68" s="123"/>
      <c r="T68" s="122"/>
      <c r="U68" s="123"/>
      <c r="V68" s="122"/>
      <c r="W68" s="123"/>
      <c r="X68" s="122"/>
      <c r="Y68" s="123"/>
      <c r="Z68" s="122"/>
      <c r="AA68" s="123"/>
      <c r="AB68" s="124"/>
      <c r="AC68" s="125"/>
    </row>
    <row r="69" spans="1:35" ht="12.75" customHeight="1" x14ac:dyDescent="0.2">
      <c r="A69" s="120"/>
      <c r="B69" s="121"/>
      <c r="C69" s="121"/>
      <c r="D69" s="122"/>
      <c r="E69" s="122"/>
      <c r="F69" s="122"/>
      <c r="G69" s="123"/>
      <c r="H69" s="122"/>
      <c r="I69" s="123"/>
      <c r="J69" s="122"/>
      <c r="K69" s="123"/>
      <c r="L69" s="122"/>
      <c r="M69" s="123"/>
      <c r="N69" s="122"/>
      <c r="O69" s="123"/>
      <c r="P69" s="122"/>
      <c r="Q69" s="123"/>
      <c r="R69" s="122"/>
      <c r="S69" s="123"/>
      <c r="T69" s="122"/>
      <c r="U69" s="123"/>
      <c r="V69" s="122"/>
      <c r="W69" s="123"/>
      <c r="X69" s="122"/>
      <c r="Y69" s="123"/>
      <c r="Z69" s="122"/>
      <c r="AA69" s="123"/>
      <c r="AB69" s="124"/>
      <c r="AC69" s="125"/>
    </row>
    <row r="70" spans="1:35" ht="12.75" customHeight="1" x14ac:dyDescent="0.2">
      <c r="A70" s="120"/>
      <c r="B70" s="121"/>
      <c r="C70" s="121"/>
      <c r="D70" s="122"/>
      <c r="E70" s="122"/>
      <c r="F70" s="122"/>
      <c r="G70" s="123"/>
      <c r="H70" s="122"/>
      <c r="I70" s="123"/>
      <c r="J70" s="122"/>
      <c r="K70" s="123"/>
      <c r="L70" s="122"/>
      <c r="M70" s="123"/>
      <c r="N70" s="122"/>
      <c r="O70" s="123"/>
      <c r="P70" s="122"/>
      <c r="Q70" s="123"/>
      <c r="R70" s="122"/>
      <c r="S70" s="123"/>
      <c r="T70" s="122"/>
      <c r="U70" s="123"/>
      <c r="V70" s="122"/>
      <c r="W70" s="123"/>
      <c r="X70" s="122"/>
      <c r="Y70" s="123"/>
      <c r="Z70" s="122"/>
      <c r="AA70" s="123"/>
      <c r="AB70" s="124"/>
      <c r="AC70" s="125"/>
    </row>
    <row r="71" spans="1:35" ht="12.75" customHeight="1" x14ac:dyDescent="0.2">
      <c r="A71" s="120"/>
      <c r="B71" s="121"/>
      <c r="C71" s="121"/>
      <c r="D71" s="122"/>
      <c r="E71" s="122"/>
      <c r="F71" s="122"/>
      <c r="G71" s="123"/>
      <c r="H71" s="122"/>
      <c r="I71" s="123"/>
      <c r="J71" s="122"/>
      <c r="K71" s="123"/>
      <c r="L71" s="122"/>
      <c r="M71" s="123"/>
      <c r="N71" s="122"/>
      <c r="O71" s="123"/>
      <c r="P71" s="122"/>
      <c r="Q71" s="123"/>
      <c r="R71" s="122"/>
      <c r="S71" s="123"/>
      <c r="T71" s="122"/>
      <c r="U71" s="123"/>
      <c r="V71" s="122"/>
      <c r="W71" s="123"/>
      <c r="X71" s="122"/>
      <c r="Y71" s="123"/>
      <c r="Z71" s="122"/>
      <c r="AA71" s="123"/>
      <c r="AB71" s="124"/>
      <c r="AC71" s="125"/>
    </row>
    <row r="72" spans="1:35" ht="12.75" customHeight="1" x14ac:dyDescent="0.2">
      <c r="A72" s="120"/>
      <c r="B72" s="121"/>
      <c r="C72" s="121"/>
      <c r="D72" s="122"/>
      <c r="E72" s="122"/>
      <c r="F72" s="122"/>
      <c r="G72" s="123"/>
      <c r="H72" s="122"/>
      <c r="I72" s="123"/>
      <c r="J72" s="122"/>
      <c r="K72" s="123"/>
      <c r="L72" s="122"/>
      <c r="M72" s="123"/>
      <c r="N72" s="122"/>
      <c r="O72" s="123"/>
      <c r="P72" s="122"/>
      <c r="Q72" s="123"/>
      <c r="R72" s="122"/>
      <c r="S72" s="123"/>
      <c r="T72" s="122"/>
      <c r="U72" s="123"/>
      <c r="V72" s="122"/>
      <c r="W72" s="123"/>
      <c r="X72" s="122"/>
      <c r="Y72" s="123"/>
      <c r="Z72" s="122"/>
      <c r="AA72" s="123"/>
      <c r="AB72" s="124"/>
      <c r="AC72" s="125"/>
    </row>
    <row r="73" spans="1:35" ht="12.75" customHeight="1" x14ac:dyDescent="0.2">
      <c r="A73" s="120"/>
      <c r="B73" s="121"/>
      <c r="C73" s="121"/>
      <c r="D73" s="122"/>
      <c r="E73" s="122"/>
      <c r="F73" s="122"/>
      <c r="G73" s="123"/>
      <c r="H73" s="122"/>
      <c r="I73" s="123"/>
      <c r="J73" s="122"/>
      <c r="K73" s="123"/>
      <c r="L73" s="122"/>
      <c r="M73" s="123"/>
      <c r="N73" s="122"/>
      <c r="O73" s="123"/>
      <c r="P73" s="122"/>
      <c r="Q73" s="123"/>
      <c r="R73" s="122"/>
      <c r="S73" s="123"/>
      <c r="T73" s="122"/>
      <c r="U73" s="123"/>
      <c r="V73" s="122"/>
      <c r="W73" s="123"/>
      <c r="X73" s="122"/>
      <c r="Y73" s="123"/>
      <c r="Z73" s="122"/>
      <c r="AA73" s="123"/>
      <c r="AB73" s="124"/>
      <c r="AC73" s="125"/>
    </row>
    <row r="74" spans="1:35" ht="12.75" customHeight="1" x14ac:dyDescent="0.2">
      <c r="A74" s="120"/>
      <c r="B74" s="121"/>
      <c r="C74" s="121"/>
      <c r="D74" s="122"/>
      <c r="E74" s="122"/>
      <c r="F74" s="122"/>
      <c r="G74" s="123"/>
      <c r="H74" s="122"/>
      <c r="I74" s="123"/>
      <c r="J74" s="122"/>
      <c r="K74" s="123"/>
      <c r="L74" s="122"/>
      <c r="M74" s="123"/>
      <c r="N74" s="122"/>
      <c r="O74" s="123"/>
      <c r="P74" s="122"/>
      <c r="Q74" s="123"/>
      <c r="R74" s="122"/>
      <c r="S74" s="123"/>
      <c r="T74" s="122"/>
      <c r="U74" s="123"/>
      <c r="V74" s="122"/>
      <c r="W74" s="123"/>
      <c r="X74" s="122"/>
      <c r="Y74" s="123"/>
      <c r="Z74" s="122"/>
      <c r="AA74" s="123"/>
      <c r="AB74" s="124"/>
      <c r="AC74" s="125"/>
    </row>
    <row r="75" spans="1:35" ht="12.75" customHeight="1" x14ac:dyDescent="0.2">
      <c r="A75" s="120"/>
      <c r="B75" s="121"/>
      <c r="C75" s="121"/>
      <c r="D75" s="122"/>
      <c r="E75" s="122"/>
      <c r="F75" s="122"/>
      <c r="G75" s="123"/>
      <c r="H75" s="122"/>
      <c r="I75" s="123"/>
      <c r="J75" s="122"/>
      <c r="K75" s="123"/>
      <c r="L75" s="122"/>
      <c r="M75" s="123"/>
      <c r="N75" s="122"/>
      <c r="O75" s="123"/>
      <c r="P75" s="122"/>
      <c r="Q75" s="123"/>
      <c r="R75" s="122"/>
      <c r="S75" s="123"/>
      <c r="T75" s="122"/>
      <c r="U75" s="123"/>
      <c r="V75" s="122"/>
      <c r="W75" s="123"/>
      <c r="X75" s="122"/>
      <c r="Y75" s="123"/>
      <c r="Z75" s="122"/>
      <c r="AA75" s="123"/>
      <c r="AB75" s="124"/>
      <c r="AC75" s="125"/>
    </row>
    <row r="76" spans="1:35" ht="12.75" customHeight="1" x14ac:dyDescent="0.2">
      <c r="A76" s="120"/>
      <c r="B76" s="121"/>
      <c r="C76" s="121"/>
      <c r="D76" s="122"/>
      <c r="E76" s="122"/>
      <c r="F76" s="122"/>
      <c r="G76" s="123"/>
      <c r="H76" s="122"/>
      <c r="I76" s="123"/>
      <c r="J76" s="122"/>
      <c r="K76" s="123"/>
      <c r="L76" s="122"/>
      <c r="M76" s="123"/>
      <c r="N76" s="122"/>
      <c r="O76" s="123"/>
      <c r="P76" s="122"/>
      <c r="Q76" s="123"/>
      <c r="R76" s="122"/>
      <c r="S76" s="123"/>
      <c r="T76" s="122"/>
      <c r="U76" s="123"/>
      <c r="V76" s="122"/>
      <c r="W76" s="123"/>
      <c r="X76" s="122"/>
      <c r="Y76" s="123"/>
      <c r="Z76" s="122"/>
      <c r="AA76" s="123"/>
      <c r="AB76" s="124"/>
      <c r="AC76" s="125"/>
    </row>
    <row r="77" spans="1:35" ht="12.75" customHeight="1" x14ac:dyDescent="0.2">
      <c r="A77" s="120"/>
      <c r="B77" s="121"/>
      <c r="C77" s="121"/>
      <c r="D77" s="122"/>
      <c r="E77" s="122"/>
      <c r="F77" s="122"/>
      <c r="G77" s="123"/>
      <c r="H77" s="122"/>
      <c r="I77" s="123"/>
      <c r="J77" s="122"/>
      <c r="K77" s="123"/>
      <c r="L77" s="122"/>
      <c r="M77" s="123"/>
      <c r="N77" s="122"/>
      <c r="O77" s="123"/>
      <c r="P77" s="122"/>
      <c r="Q77" s="123"/>
      <c r="R77" s="122"/>
      <c r="S77" s="123"/>
      <c r="T77" s="122"/>
      <c r="U77" s="123"/>
      <c r="V77" s="122"/>
      <c r="W77" s="123"/>
      <c r="X77" s="122"/>
      <c r="Y77" s="123"/>
      <c r="Z77" s="122"/>
      <c r="AA77" s="123"/>
      <c r="AB77" s="124"/>
      <c r="AC77" s="125"/>
    </row>
    <row r="78" spans="1:35" ht="12.75" customHeight="1" x14ac:dyDescent="0.2">
      <c r="A78" s="120"/>
      <c r="B78" s="121"/>
      <c r="C78" s="121"/>
      <c r="D78" s="122"/>
      <c r="E78" s="122"/>
      <c r="F78" s="122"/>
      <c r="G78" s="123"/>
      <c r="H78" s="122"/>
      <c r="I78" s="123"/>
      <c r="J78" s="122"/>
      <c r="K78" s="123"/>
      <c r="L78" s="122"/>
      <c r="M78" s="123"/>
      <c r="N78" s="122"/>
      <c r="O78" s="123"/>
      <c r="P78" s="122"/>
      <c r="Q78" s="123"/>
      <c r="R78" s="122"/>
      <c r="S78" s="123"/>
      <c r="T78" s="122"/>
      <c r="U78" s="123"/>
      <c r="V78" s="122"/>
      <c r="W78" s="123"/>
      <c r="X78" s="122"/>
      <c r="Y78" s="123"/>
      <c r="Z78" s="122"/>
      <c r="AA78" s="123"/>
      <c r="AB78" s="124"/>
      <c r="AC78" s="125"/>
    </row>
    <row r="79" spans="1:35" ht="12.75" customHeight="1" x14ac:dyDescent="0.2">
      <c r="A79" s="120"/>
    </row>
    <row r="80" spans="1:35" ht="12.75" customHeight="1" x14ac:dyDescent="0.2">
      <c r="B80" s="129" t="str">
        <f>'[2]Ficha Anual 2025'!A69</f>
        <v>Elaboró</v>
      </c>
      <c r="C80" s="130"/>
      <c r="E80" s="131"/>
      <c r="F80" s="131"/>
      <c r="G80" s="131"/>
      <c r="H80" s="131"/>
      <c r="J80" s="129" t="str">
        <f>'[2]Ficha Anual 2025'!D69</f>
        <v>Reviso</v>
      </c>
      <c r="K80" s="132"/>
      <c r="L80" s="132"/>
      <c r="M80" s="132"/>
      <c r="N80" s="132"/>
      <c r="O80" s="132"/>
      <c r="P80" s="132"/>
      <c r="Q80" s="132"/>
      <c r="R80" s="132"/>
      <c r="S80" s="130"/>
      <c r="T80" s="131"/>
      <c r="U80" s="131"/>
      <c r="V80" s="131"/>
      <c r="W80" s="131"/>
      <c r="X80" s="131"/>
      <c r="Y80" s="131"/>
      <c r="Z80" s="131"/>
      <c r="AA80" s="129" t="str">
        <f>'[2]Ficha Anual 2025'!G69</f>
        <v>Aprobó</v>
      </c>
      <c r="AB80" s="132"/>
      <c r="AC80" s="132"/>
      <c r="AD80" s="132"/>
      <c r="AE80" s="132"/>
      <c r="AF80" s="132"/>
      <c r="AG80" s="132"/>
      <c r="AH80" s="132"/>
      <c r="AI80" s="130"/>
    </row>
    <row r="81" spans="2:35" ht="12.75" customHeight="1" x14ac:dyDescent="0.2">
      <c r="B81" s="133"/>
      <c r="C81" s="134"/>
      <c r="E81" s="2"/>
      <c r="F81" s="2"/>
      <c r="G81" s="2"/>
      <c r="H81" s="2"/>
      <c r="I81" s="131"/>
      <c r="J81" s="135"/>
      <c r="K81" s="136"/>
      <c r="L81" s="136"/>
      <c r="M81" s="136"/>
      <c r="N81" s="136"/>
      <c r="O81" s="136"/>
      <c r="P81" s="136"/>
      <c r="Q81" s="136"/>
      <c r="R81" s="136"/>
      <c r="S81" s="137"/>
      <c r="T81" s="131"/>
      <c r="U81" s="127"/>
      <c r="V81" s="127"/>
      <c r="W81" s="127"/>
      <c r="X81" s="127"/>
      <c r="Y81" s="127"/>
      <c r="Z81" s="127"/>
      <c r="AA81" s="138"/>
      <c r="AB81" s="139"/>
      <c r="AC81" s="139"/>
      <c r="AD81" s="139"/>
      <c r="AE81" s="139"/>
      <c r="AF81" s="139"/>
      <c r="AG81" s="139"/>
      <c r="AH81" s="139"/>
      <c r="AI81" s="140"/>
    </row>
    <row r="82" spans="2:35" ht="12.75" customHeight="1" x14ac:dyDescent="0.2">
      <c r="B82" s="133"/>
      <c r="C82" s="134"/>
      <c r="E82" s="2"/>
      <c r="F82" s="2"/>
      <c r="G82" s="2"/>
      <c r="H82" s="2"/>
      <c r="I82" s="131"/>
      <c r="J82" s="135"/>
      <c r="K82" s="136"/>
      <c r="L82" s="136"/>
      <c r="M82" s="136"/>
      <c r="N82" s="136"/>
      <c r="O82" s="136"/>
      <c r="P82" s="136"/>
      <c r="Q82" s="136"/>
      <c r="R82" s="136"/>
      <c r="S82" s="137"/>
      <c r="T82" s="131"/>
      <c r="U82" s="127"/>
      <c r="V82" s="127"/>
      <c r="W82" s="127"/>
      <c r="X82" s="127"/>
      <c r="Y82" s="127"/>
      <c r="Z82" s="127"/>
      <c r="AA82" s="138"/>
      <c r="AB82" s="139"/>
      <c r="AC82" s="139"/>
      <c r="AD82" s="139"/>
      <c r="AE82" s="139"/>
      <c r="AF82" s="139"/>
      <c r="AG82" s="139"/>
      <c r="AH82" s="139"/>
      <c r="AI82" s="140"/>
    </row>
    <row r="83" spans="2:35" ht="12.75" customHeight="1" x14ac:dyDescent="0.2">
      <c r="B83" s="138" t="str">
        <f>'[2]Ficha Anual 2025'!A72</f>
        <v>EZEQUIEL SANLUIS VAZQUEZ</v>
      </c>
      <c r="C83" s="140"/>
      <c r="E83" s="127"/>
      <c r="F83" s="127"/>
      <c r="H83" s="127"/>
      <c r="J83" s="138"/>
      <c r="K83" s="139"/>
      <c r="L83" s="139"/>
      <c r="M83" s="139"/>
      <c r="N83" s="139"/>
      <c r="O83" s="139"/>
      <c r="P83" s="139"/>
      <c r="Q83" s="139"/>
      <c r="R83" s="139"/>
      <c r="S83" s="140"/>
      <c r="T83" s="131"/>
      <c r="U83" s="127"/>
      <c r="V83" s="127"/>
      <c r="W83" s="127"/>
      <c r="X83" s="127"/>
      <c r="Y83" s="127"/>
      <c r="Z83" s="127"/>
      <c r="AA83" s="138" t="str">
        <f>'[2]Ficha Anual 2025'!G72</f>
        <v>C. GRISELDA AGUILAR MACIAS</v>
      </c>
      <c r="AB83" s="139"/>
      <c r="AC83" s="139"/>
      <c r="AD83" s="139"/>
      <c r="AE83" s="139"/>
      <c r="AF83" s="139"/>
      <c r="AG83" s="139"/>
      <c r="AH83" s="139"/>
      <c r="AI83" s="140"/>
    </row>
    <row r="84" spans="2:35" ht="12.75" customHeight="1" x14ac:dyDescent="0.2">
      <c r="B84" s="141" t="str">
        <f>'[2]Ficha Anual 2025'!A73</f>
        <v>SINDICO MUNICIPAL</v>
      </c>
      <c r="C84" s="142"/>
      <c r="E84" s="2"/>
      <c r="F84" s="2"/>
      <c r="G84" s="2"/>
      <c r="H84" s="2"/>
      <c r="J84" s="143" t="str">
        <f>'[2]Ficha Anual 2025'!D73</f>
        <v>SECRETARIA DEL H. AYUNTAMIENTO</v>
      </c>
      <c r="K84" s="144"/>
      <c r="L84" s="144"/>
      <c r="M84" s="144"/>
      <c r="N84" s="144"/>
      <c r="O84" s="144"/>
      <c r="P84" s="144"/>
      <c r="Q84" s="144"/>
      <c r="R84" s="144"/>
      <c r="S84" s="145"/>
      <c r="T84" s="131"/>
      <c r="U84" s="2"/>
      <c r="V84" s="2"/>
      <c r="W84" s="2"/>
      <c r="X84" s="2"/>
      <c r="Y84" s="2"/>
      <c r="Z84" s="2"/>
      <c r="AA84" s="141" t="str">
        <f>'[2]Ficha Anual 2025'!G73</f>
        <v>PRESIDENTA MUNICIPAL</v>
      </c>
      <c r="AB84" s="146"/>
      <c r="AC84" s="146"/>
      <c r="AD84" s="146"/>
      <c r="AE84" s="146"/>
      <c r="AF84" s="146"/>
      <c r="AG84" s="146"/>
      <c r="AH84" s="146"/>
      <c r="AI84" s="142"/>
    </row>
    <row r="85" spans="2:35" ht="12.75" customHeight="1" x14ac:dyDescent="0.2"/>
  </sheetData>
  <mergeCells count="155">
    <mergeCell ref="B84:C84"/>
    <mergeCell ref="J84:S84"/>
    <mergeCell ref="AA84:AI84"/>
    <mergeCell ref="B82:C82"/>
    <mergeCell ref="J82:S82"/>
    <mergeCell ref="AA82:AI82"/>
    <mergeCell ref="B83:C83"/>
    <mergeCell ref="J83:S83"/>
    <mergeCell ref="AA83:AI83"/>
    <mergeCell ref="B66:C66"/>
    <mergeCell ref="AH66:AI66"/>
    <mergeCell ref="B80:C80"/>
    <mergeCell ref="J80:S80"/>
    <mergeCell ref="AA80:AI80"/>
    <mergeCell ref="B81:C81"/>
    <mergeCell ref="J81:S81"/>
    <mergeCell ref="AA81:AI81"/>
    <mergeCell ref="B63:C63"/>
    <mergeCell ref="AH63:AI63"/>
    <mergeCell ref="B64:C64"/>
    <mergeCell ref="AH64:AI64"/>
    <mergeCell ref="B65:C65"/>
    <mergeCell ref="AH65:AI65"/>
    <mergeCell ref="B60:C60"/>
    <mergeCell ref="AH60:AI60"/>
    <mergeCell ref="B61:C61"/>
    <mergeCell ref="AH61:AI61"/>
    <mergeCell ref="B62:C62"/>
    <mergeCell ref="AH62:AI62"/>
    <mergeCell ref="B57:C57"/>
    <mergeCell ref="AH57:AI57"/>
    <mergeCell ref="B58:C58"/>
    <mergeCell ref="AH58:AI58"/>
    <mergeCell ref="B59:C59"/>
    <mergeCell ref="AH59:AI59"/>
    <mergeCell ref="B54:C54"/>
    <mergeCell ref="AH54:AI54"/>
    <mergeCell ref="B55:C55"/>
    <mergeCell ref="AH55:AI55"/>
    <mergeCell ref="B56:C56"/>
    <mergeCell ref="AH56:AI56"/>
    <mergeCell ref="B51:C51"/>
    <mergeCell ref="AH51:AI51"/>
    <mergeCell ref="B52:C52"/>
    <mergeCell ref="AH52:AI52"/>
    <mergeCell ref="B53:C53"/>
    <mergeCell ref="F53:AC53"/>
    <mergeCell ref="AD53:AI53"/>
    <mergeCell ref="B48:C48"/>
    <mergeCell ref="AH48:AI48"/>
    <mergeCell ref="B49:C49"/>
    <mergeCell ref="AH49:AI49"/>
    <mergeCell ref="B50:C50"/>
    <mergeCell ref="AH50:AI50"/>
    <mergeCell ref="B45:C45"/>
    <mergeCell ref="AH45:AI45"/>
    <mergeCell ref="B46:C46"/>
    <mergeCell ref="AH46:AI46"/>
    <mergeCell ref="B47:C47"/>
    <mergeCell ref="AH47:AI47"/>
    <mergeCell ref="B42:C42"/>
    <mergeCell ref="AH42:AI42"/>
    <mergeCell ref="B43:C43"/>
    <mergeCell ref="AH43:AI43"/>
    <mergeCell ref="B44:C44"/>
    <mergeCell ref="AH44:AI44"/>
    <mergeCell ref="B39:C39"/>
    <mergeCell ref="F39:AC39"/>
    <mergeCell ref="AH39:AI39"/>
    <mergeCell ref="B40:C40"/>
    <mergeCell ref="AD40:AI40"/>
    <mergeCell ref="B41:C41"/>
    <mergeCell ref="AH41:AI41"/>
    <mergeCell ref="B36:C36"/>
    <mergeCell ref="AH36:AI36"/>
    <mergeCell ref="B37:C37"/>
    <mergeCell ref="AH37:AI37"/>
    <mergeCell ref="B38:C38"/>
    <mergeCell ref="AH38:AI38"/>
    <mergeCell ref="B33:C33"/>
    <mergeCell ref="AH33:AI33"/>
    <mergeCell ref="B34:C34"/>
    <mergeCell ref="AH34:AI34"/>
    <mergeCell ref="B35:C35"/>
    <mergeCell ref="AH35:AI35"/>
    <mergeCell ref="B30:C30"/>
    <mergeCell ref="AH30:AI30"/>
    <mergeCell ref="B31:C31"/>
    <mergeCell ref="AH31:AI31"/>
    <mergeCell ref="B32:C32"/>
    <mergeCell ref="AH32:AI32"/>
    <mergeCell ref="B27:C27"/>
    <mergeCell ref="AH27:AI27"/>
    <mergeCell ref="B28:C28"/>
    <mergeCell ref="AD28:AI28"/>
    <mergeCell ref="B29:C29"/>
    <mergeCell ref="AH29:AI29"/>
    <mergeCell ref="B24:C24"/>
    <mergeCell ref="AH24:AI24"/>
    <mergeCell ref="B25:C25"/>
    <mergeCell ref="AH25:AI25"/>
    <mergeCell ref="B26:C26"/>
    <mergeCell ref="F26:AC26"/>
    <mergeCell ref="AH26:AI26"/>
    <mergeCell ref="B21:C21"/>
    <mergeCell ref="AH21:AI21"/>
    <mergeCell ref="B22:C22"/>
    <mergeCell ref="AH22:AI22"/>
    <mergeCell ref="B23:C23"/>
    <mergeCell ref="AH23:AI23"/>
    <mergeCell ref="B18:C18"/>
    <mergeCell ref="AH18:AI18"/>
    <mergeCell ref="B19:C19"/>
    <mergeCell ref="AH19:AI19"/>
    <mergeCell ref="B20:C20"/>
    <mergeCell ref="AH20:AI20"/>
    <mergeCell ref="B15:C15"/>
    <mergeCell ref="F15:AC15"/>
    <mergeCell ref="AD15:AI15"/>
    <mergeCell ref="B16:C16"/>
    <mergeCell ref="AH16:AI16"/>
    <mergeCell ref="B17:C17"/>
    <mergeCell ref="AH17:AI17"/>
    <mergeCell ref="R13:S13"/>
    <mergeCell ref="T13:U13"/>
    <mergeCell ref="V13:W13"/>
    <mergeCell ref="X13:Y13"/>
    <mergeCell ref="Z13:AA13"/>
    <mergeCell ref="AB13:AC13"/>
    <mergeCell ref="AD12:AE13"/>
    <mergeCell ref="AF12:AF14"/>
    <mergeCell ref="AG12:AG14"/>
    <mergeCell ref="AH12:AI14"/>
    <mergeCell ref="F13:G13"/>
    <mergeCell ref="H13:I13"/>
    <mergeCell ref="J13:K13"/>
    <mergeCell ref="L13:M13"/>
    <mergeCell ref="N13:O13"/>
    <mergeCell ref="P13:Q13"/>
    <mergeCell ref="A7:B7"/>
    <mergeCell ref="A8:B8"/>
    <mergeCell ref="A9:B9"/>
    <mergeCell ref="A10:B10"/>
    <mergeCell ref="A11:AI11"/>
    <mergeCell ref="A12:A14"/>
    <mergeCell ref="B12:C14"/>
    <mergeCell ref="D12:D14"/>
    <mergeCell ref="E12:E14"/>
    <mergeCell ref="F12:AC12"/>
    <mergeCell ref="A1:AI1"/>
    <mergeCell ref="A2:AI2"/>
    <mergeCell ref="A3:AI3"/>
    <mergeCell ref="A4:AI4"/>
    <mergeCell ref="A5:B5"/>
    <mergeCell ref="A6:B6"/>
  </mergeCells>
  <printOptions horizontalCentered="1"/>
  <pageMargins left="0.19685039370078741" right="0.19685039370078741" top="0.19685039370078741" bottom="0.19685039370078741" header="0.31496062992125984" footer="0.31496062992125984"/>
  <pageSetup scale="52" orientation="landscape" r:id="rId1"/>
  <headerFooter>
    <oddFooter>&amp;C&amp;P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AI85"/>
  <sheetViews>
    <sheetView showRuler="0" topLeftCell="A4" zoomScale="90" zoomScaleNormal="90" zoomScaleSheetLayoutView="80" zoomScalePageLayoutView="81" workbookViewId="0">
      <selection activeCell="AA30" sqref="AA30"/>
    </sheetView>
  </sheetViews>
  <sheetFormatPr baseColWidth="10" defaultRowHeight="12.75" x14ac:dyDescent="0.2"/>
  <cols>
    <col min="1" max="1" width="6.7109375" style="2" customWidth="1"/>
    <col min="2" max="2" width="33.7109375" style="2" customWidth="1"/>
    <col min="3" max="3" width="9.7109375" style="2" customWidth="1"/>
    <col min="4" max="4" width="11" style="126" customWidth="1"/>
    <col min="5" max="5" width="7.140625" style="126" customWidth="1"/>
    <col min="6" max="6" width="6.140625" style="126" customWidth="1"/>
    <col min="7" max="7" width="6.28515625" style="127" customWidth="1"/>
    <col min="8" max="8" width="6.140625" style="126" customWidth="1"/>
    <col min="9" max="9" width="6" style="127" customWidth="1"/>
    <col min="10" max="10" width="6.140625" style="126" customWidth="1"/>
    <col min="11" max="11" width="6" style="127" customWidth="1"/>
    <col min="12" max="12" width="6" style="126" customWidth="1"/>
    <col min="13" max="13" width="6.140625" style="127" customWidth="1"/>
    <col min="14" max="14" width="6" style="126" customWidth="1"/>
    <col min="15" max="15" width="6.85546875" style="127" customWidth="1"/>
    <col min="16" max="16" width="6.140625" style="126" customWidth="1"/>
    <col min="17" max="17" width="7.140625" style="127" customWidth="1"/>
    <col min="18" max="18" width="6.140625" style="126" customWidth="1"/>
    <col min="19" max="19" width="6.140625" style="127" customWidth="1"/>
    <col min="20" max="20" width="6.140625" style="126" customWidth="1"/>
    <col min="21" max="21" width="6.42578125" style="128" customWidth="1"/>
    <col min="22" max="22" width="6.140625" style="126" customWidth="1"/>
    <col min="23" max="23" width="6.7109375" style="128" customWidth="1"/>
    <col min="24" max="24" width="6.140625" style="126" customWidth="1"/>
    <col min="25" max="25" width="6.85546875" style="128" customWidth="1"/>
    <col min="26" max="26" width="6.140625" style="126" customWidth="1"/>
    <col min="27" max="27" width="8" style="127" customWidth="1"/>
    <col min="28" max="28" width="6.140625" style="126" customWidth="1"/>
    <col min="29" max="29" width="5.7109375" style="128" customWidth="1"/>
    <col min="30" max="30" width="7.85546875" style="2" customWidth="1"/>
    <col min="31" max="31" width="7.5703125" style="2" customWidth="1"/>
    <col min="32" max="32" width="7.42578125" style="2" customWidth="1"/>
    <col min="33" max="33" width="7.28515625" style="2" customWidth="1"/>
    <col min="34" max="34" width="7.85546875" style="2" customWidth="1"/>
    <col min="35" max="35" width="6.85546875" style="2" customWidth="1"/>
    <col min="36" max="16384" width="11.42578125" style="2"/>
  </cols>
  <sheetData>
    <row r="1" spans="1:35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2.75" customHeight="1" x14ac:dyDescent="0.2">
      <c r="A2" s="1" t="str">
        <f>'[3]Ficha Anual 2025'!$A$2</f>
        <v>MUNICIPIO DE SAN JOSE TEACALCO, TLAX.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2.75" customHeight="1" x14ac:dyDescent="0.2">
      <c r="A3" s="3" t="str">
        <f>[3]Ene!A3</f>
        <v>PROGRAMA OPERATIVO ANUAL (POA) 2025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2.75" customHeight="1" x14ac:dyDescent="0.2">
      <c r="A5" s="4" t="str">
        <f>'[3]Ficha Anual 2025'!A5:B5</f>
        <v>PROGRAMA:</v>
      </c>
      <c r="B5" s="5"/>
      <c r="C5" s="6" t="str">
        <f>'[3]Ficha Anual 2025'!C5:I5</f>
        <v>27   FORTALECIMIENTO DE LA HACIENDA PÚBLICA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</row>
    <row r="6" spans="1:35" ht="12.75" customHeight="1" x14ac:dyDescent="0.2">
      <c r="A6" s="9" t="str">
        <f>'[3]Ficha Anual 2025'!A6:B6</f>
        <v>PROYECTO:</v>
      </c>
      <c r="B6" s="10"/>
      <c r="C6" s="11" t="str">
        <f>'[3]Ficha Anual 2025'!C6:I6</f>
        <v>036 FORTALECIMIENTO DE LA HACIENDA PÚBLICA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/>
    </row>
    <row r="7" spans="1:35" ht="12.75" customHeight="1" x14ac:dyDescent="0.2">
      <c r="A7" s="9" t="str">
        <f>'[3]Ficha Anual 2025'!A7:B7</f>
        <v>UNIDAD ADMINISTRATIVA RESPONSABLE:</v>
      </c>
      <c r="B7" s="10"/>
      <c r="C7" s="11" t="str">
        <f>'[3]Ficha Anual 2025'!C7:I7</f>
        <v>004 TESORERÍA MUNICIPAL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/>
    </row>
    <row r="8" spans="1:35" ht="12.75" customHeight="1" x14ac:dyDescent="0.2">
      <c r="A8" s="9" t="s">
        <v>0</v>
      </c>
      <c r="B8" s="10"/>
      <c r="C8" s="11" t="s">
        <v>1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/>
    </row>
    <row r="9" spans="1:35" ht="12.75" customHeight="1" x14ac:dyDescent="0.2">
      <c r="A9" s="9" t="str">
        <f>'[3]Ficha Anual 2025'!A9:B9</f>
        <v>FIN:</v>
      </c>
      <c r="B9" s="10"/>
      <c r="C9" s="14" t="str">
        <f>'[3]Ficha Anual 2025'!C9:I9</f>
        <v>CONTRIBUIR A MEJORAR CALIDAD DE VIDA DE LOS HABITANTES POR EL AUMENTO DEL DESARROLLO SOCIAL Y ECONOMICO MEDIANTE LA EFICIENTE ADMINISTRACION EN LA HACIENDA PUBLICA MUNICIPAL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/>
    </row>
    <row r="10" spans="1:35" ht="12.75" customHeight="1" x14ac:dyDescent="0.2">
      <c r="A10" s="15" t="str">
        <f>'[3]Ficha Anual 2025'!A10:B10</f>
        <v>PROPÓSITO:</v>
      </c>
      <c r="B10" s="16"/>
      <c r="C10" s="17" t="str">
        <f>'[3]Ficha Anual 2025'!C10:I10</f>
        <v>EFICIENTAR ADMINISTRACION EN LA HACIENDA PUBLICA MUNICIPAL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9"/>
    </row>
    <row r="11" spans="1:35" ht="12.75" customHeight="1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</row>
    <row r="12" spans="1:35" s="26" customFormat="1" ht="12.75" customHeight="1" x14ac:dyDescent="0.2">
      <c r="A12" s="21" t="str">
        <f>'[3]Ficha Anual 2025'!A12:A14</f>
        <v>N0.</v>
      </c>
      <c r="B12" s="22" t="str">
        <f>'[3]Ficha Anual 2025'!B12:D14</f>
        <v>COMPONENTE - ACTIVIDAD</v>
      </c>
      <c r="C12" s="23"/>
      <c r="D12" s="21" t="str">
        <f>'[3]Ficha Anual 2025'!E14</f>
        <v>U. DE MEDIDA</v>
      </c>
      <c r="E12" s="21" t="str">
        <f>'[3]Ficha Anual 2025'!F14</f>
        <v>CANTIDAD</v>
      </c>
      <c r="F12" s="24" t="s">
        <v>2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5" t="s">
        <v>3</v>
      </c>
      <c r="AE12" s="25"/>
      <c r="AF12" s="25" t="s">
        <v>4</v>
      </c>
      <c r="AG12" s="25" t="s">
        <v>5</v>
      </c>
      <c r="AH12" s="25" t="s">
        <v>6</v>
      </c>
      <c r="AI12" s="25"/>
    </row>
    <row r="13" spans="1:35" s="26" customFormat="1" ht="12.75" customHeight="1" x14ac:dyDescent="0.2">
      <c r="A13" s="27"/>
      <c r="B13" s="28"/>
      <c r="C13" s="29"/>
      <c r="D13" s="27"/>
      <c r="E13" s="27"/>
      <c r="F13" s="30" t="s">
        <v>7</v>
      </c>
      <c r="G13" s="30"/>
      <c r="H13" s="30" t="s">
        <v>8</v>
      </c>
      <c r="I13" s="30"/>
      <c r="J13" s="30" t="s">
        <v>9</v>
      </c>
      <c r="K13" s="30"/>
      <c r="L13" s="30" t="s">
        <v>10</v>
      </c>
      <c r="M13" s="30"/>
      <c r="N13" s="30" t="s">
        <v>11</v>
      </c>
      <c r="O13" s="30"/>
      <c r="P13" s="30" t="s">
        <v>12</v>
      </c>
      <c r="Q13" s="30"/>
      <c r="R13" s="30" t="s">
        <v>13</v>
      </c>
      <c r="S13" s="30"/>
      <c r="T13" s="30" t="s">
        <v>14</v>
      </c>
      <c r="U13" s="30"/>
      <c r="V13" s="30" t="s">
        <v>15</v>
      </c>
      <c r="W13" s="30"/>
      <c r="X13" s="30" t="s">
        <v>16</v>
      </c>
      <c r="Y13" s="30"/>
      <c r="Z13" s="30" t="s">
        <v>17</v>
      </c>
      <c r="AA13" s="30"/>
      <c r="AB13" s="30" t="s">
        <v>18</v>
      </c>
      <c r="AC13" s="30"/>
      <c r="AD13" s="25"/>
      <c r="AE13" s="25"/>
      <c r="AF13" s="25"/>
      <c r="AG13" s="25"/>
      <c r="AH13" s="25"/>
      <c r="AI13" s="25"/>
    </row>
    <row r="14" spans="1:35" s="26" customFormat="1" ht="12.75" customHeight="1" x14ac:dyDescent="0.2">
      <c r="A14" s="31"/>
      <c r="B14" s="32"/>
      <c r="C14" s="33"/>
      <c r="D14" s="31"/>
      <c r="E14" s="31"/>
      <c r="F14" s="34" t="s">
        <v>19</v>
      </c>
      <c r="G14" s="35" t="s">
        <v>20</v>
      </c>
      <c r="H14" s="34" t="s">
        <v>19</v>
      </c>
      <c r="I14" s="35" t="s">
        <v>20</v>
      </c>
      <c r="J14" s="34" t="s">
        <v>19</v>
      </c>
      <c r="K14" s="35" t="s">
        <v>20</v>
      </c>
      <c r="L14" s="34" t="s">
        <v>19</v>
      </c>
      <c r="M14" s="35" t="s">
        <v>20</v>
      </c>
      <c r="N14" s="34" t="s">
        <v>19</v>
      </c>
      <c r="O14" s="35" t="s">
        <v>20</v>
      </c>
      <c r="P14" s="34" t="s">
        <v>19</v>
      </c>
      <c r="Q14" s="35" t="s">
        <v>20</v>
      </c>
      <c r="R14" s="34" t="s">
        <v>19</v>
      </c>
      <c r="S14" s="35" t="s">
        <v>20</v>
      </c>
      <c r="T14" s="34" t="s">
        <v>19</v>
      </c>
      <c r="U14" s="35" t="s">
        <v>20</v>
      </c>
      <c r="V14" s="34" t="s">
        <v>19</v>
      </c>
      <c r="W14" s="35" t="s">
        <v>20</v>
      </c>
      <c r="X14" s="34" t="s">
        <v>19</v>
      </c>
      <c r="Y14" s="35" t="s">
        <v>20</v>
      </c>
      <c r="Z14" s="34" t="s">
        <v>19</v>
      </c>
      <c r="AA14" s="35" t="s">
        <v>20</v>
      </c>
      <c r="AB14" s="34" t="s">
        <v>19</v>
      </c>
      <c r="AC14" s="35" t="s">
        <v>20</v>
      </c>
      <c r="AD14" s="36" t="s">
        <v>19</v>
      </c>
      <c r="AE14" s="37" t="s">
        <v>20</v>
      </c>
      <c r="AF14" s="25"/>
      <c r="AG14" s="25"/>
      <c r="AH14" s="25"/>
      <c r="AI14" s="25"/>
    </row>
    <row r="15" spans="1:35" s="44" customFormat="1" ht="27" customHeight="1" x14ac:dyDescent="0.2">
      <c r="A15" s="38" t="str">
        <f>'[3]Ficha Anual 2025'!A15</f>
        <v>C 1</v>
      </c>
      <c r="B15" s="39" t="str">
        <f>'[3]Ficha Anual 2025'!B15</f>
        <v>INCREMENTAR  LA   RECAUDACION Y ADMINISTRACION DE LOS INGRESOS</v>
      </c>
      <c r="C15" s="39"/>
      <c r="D15" s="40"/>
      <c r="E15" s="40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2"/>
      <c r="AE15" s="42"/>
      <c r="AF15" s="42"/>
      <c r="AG15" s="42"/>
      <c r="AH15" s="42"/>
      <c r="AI15" s="43"/>
    </row>
    <row r="16" spans="1:35" s="56" customFormat="1" ht="27" customHeight="1" x14ac:dyDescent="0.2">
      <c r="A16" s="45" t="str">
        <f>'[3]Ficha Anual 2025'!A16</f>
        <v>C1A1</v>
      </c>
      <c r="B16" s="46" t="str">
        <f>'[3]Ficha Anual 2025'!B16</f>
        <v>ACTUALIZAR EL  PADRON DE CONTRIBUYENTES DEL IMPUESTO PREDIAL</v>
      </c>
      <c r="C16" s="46"/>
      <c r="D16" s="47" t="str">
        <f>'[3]Ficha Anual 2025'!E16</f>
        <v>INSCRIPCION DE PREDIOS</v>
      </c>
      <c r="E16" s="48">
        <f>F16+H16+J16+L16+N16+P16++R16+T16+V16+X16+Z16+AB16</f>
        <v>11</v>
      </c>
      <c r="F16" s="49">
        <f>[3]Ene!F16</f>
        <v>1</v>
      </c>
      <c r="G16" s="50">
        <f>[3]Ene!G16</f>
        <v>1</v>
      </c>
      <c r="H16" s="49">
        <f>[3]Ene!H16</f>
        <v>1</v>
      </c>
      <c r="I16" s="50">
        <f>[3]Feb!I16</f>
        <v>1</v>
      </c>
      <c r="J16" s="49">
        <f>[3]Ene!J16</f>
        <v>1</v>
      </c>
      <c r="K16" s="50">
        <f>[3]Mar!K16</f>
        <v>0</v>
      </c>
      <c r="L16" s="49">
        <f>[3]Ene!L16</f>
        <v>1</v>
      </c>
      <c r="M16" s="50">
        <f>[3]Abr!M16</f>
        <v>1</v>
      </c>
      <c r="N16" s="49">
        <f>[3]Ene!N16</f>
        <v>1</v>
      </c>
      <c r="O16" s="50">
        <f>[3]May!O16</f>
        <v>1</v>
      </c>
      <c r="P16" s="49">
        <f>[3]Ene!P16</f>
        <v>1</v>
      </c>
      <c r="Q16" s="50">
        <f>[3]Jun!Q16</f>
        <v>0</v>
      </c>
      <c r="R16" s="49">
        <f>[3]Ene!R16</f>
        <v>1</v>
      </c>
      <c r="S16" s="50">
        <f>[3]Jul!S16</f>
        <v>1</v>
      </c>
      <c r="T16" s="49">
        <f>[3]Ene!T16</f>
        <v>1</v>
      </c>
      <c r="U16" s="50">
        <f>[3]Ago!U16</f>
        <v>1</v>
      </c>
      <c r="V16" s="49">
        <f>[3]Ene!V16</f>
        <v>1</v>
      </c>
      <c r="W16" s="50">
        <f>[3]Sep!W16</f>
        <v>0</v>
      </c>
      <c r="X16" s="49">
        <f>[3]Ene!X16</f>
        <v>1</v>
      </c>
      <c r="Y16" s="50">
        <f>[3]Oct!Y16</f>
        <v>1</v>
      </c>
      <c r="Z16" s="49">
        <f>[3]Ene!Z16</f>
        <v>1</v>
      </c>
      <c r="AA16" s="50">
        <v>1</v>
      </c>
      <c r="AB16" s="49"/>
      <c r="AC16" s="51"/>
      <c r="AD16" s="48">
        <f t="shared" ref="AD16:AE66" si="0">F16+H16+J16+L16+N16+P16+R16+T16+V16+X16+Z16+AB16</f>
        <v>11</v>
      </c>
      <c r="AE16" s="48">
        <f t="shared" si="0"/>
        <v>8</v>
      </c>
      <c r="AF16" s="53">
        <f t="shared" ref="AF16:AF66" si="1">+AE16/E16</f>
        <v>0.72727272727272729</v>
      </c>
      <c r="AG16" s="53">
        <f t="shared" ref="AG16:AG66" si="2">100%-AF16</f>
        <v>0.27272727272727271</v>
      </c>
      <c r="AH16" s="54"/>
      <c r="AI16" s="55"/>
    </row>
    <row r="17" spans="1:35" s="56" customFormat="1" ht="26.25" customHeight="1" x14ac:dyDescent="0.2">
      <c r="A17" s="45" t="str">
        <f>'[3]Ficha Anual 2025'!A17</f>
        <v>C1A2</v>
      </c>
      <c r="B17" s="46" t="str">
        <f>'[3]Ficha Anual 2025'!B17</f>
        <v>ACTUALIZAR EL  PADRON DE CONTRIBUYENTES DE COMERCIOS ESTABLECIDOS</v>
      </c>
      <c r="C17" s="46"/>
      <c r="D17" s="47" t="str">
        <f>'[3]Ficha Anual 2025'!E17</f>
        <v>INSCRIPCION DE COMERCIOS</v>
      </c>
      <c r="E17" s="48">
        <f t="shared" ref="E17:E53" si="3">F17+H17+J17+L17+N17+P17++R17+T17+V17+X17+Z17+AB17</f>
        <v>11</v>
      </c>
      <c r="F17" s="49">
        <f>[3]Ene!F17</f>
        <v>1</v>
      </c>
      <c r="G17" s="50">
        <f>[3]Ene!G17</f>
        <v>1</v>
      </c>
      <c r="H17" s="49">
        <f>[3]Ene!H17</f>
        <v>1</v>
      </c>
      <c r="I17" s="50">
        <f>[3]Feb!I17</f>
        <v>1</v>
      </c>
      <c r="J17" s="49">
        <f>[3]Ene!J17</f>
        <v>1</v>
      </c>
      <c r="K17" s="50">
        <f>[3]Mar!K17</f>
        <v>0</v>
      </c>
      <c r="L17" s="49">
        <f>[3]Ene!L17</f>
        <v>1</v>
      </c>
      <c r="M17" s="50">
        <f>[3]Abr!M17</f>
        <v>1</v>
      </c>
      <c r="N17" s="49">
        <f>[3]Ene!N17</f>
        <v>1</v>
      </c>
      <c r="O17" s="50">
        <f>[3]May!O17</f>
        <v>0</v>
      </c>
      <c r="P17" s="49">
        <f>[3]Ene!P17</f>
        <v>1</v>
      </c>
      <c r="Q17" s="50">
        <f>[3]Jun!Q17</f>
        <v>0</v>
      </c>
      <c r="R17" s="49">
        <f>[3]Ene!R17</f>
        <v>1</v>
      </c>
      <c r="S17" s="50">
        <f>[3]Jul!S17</f>
        <v>1</v>
      </c>
      <c r="T17" s="49">
        <f>[3]Ene!T17</f>
        <v>1</v>
      </c>
      <c r="U17" s="50">
        <f>[3]Ago!U17</f>
        <v>1</v>
      </c>
      <c r="V17" s="49">
        <f>[3]Ene!V17</f>
        <v>1</v>
      </c>
      <c r="W17" s="50">
        <f>[3]Sep!W17</f>
        <v>0</v>
      </c>
      <c r="X17" s="49">
        <f>[3]Ene!X17</f>
        <v>1</v>
      </c>
      <c r="Y17" s="50">
        <f>[3]Oct!Y17</f>
        <v>1</v>
      </c>
      <c r="Z17" s="49">
        <f>[3]Ene!Z17</f>
        <v>1</v>
      </c>
      <c r="AA17" s="50">
        <v>1</v>
      </c>
      <c r="AB17" s="49"/>
      <c r="AC17" s="51"/>
      <c r="AD17" s="48">
        <f t="shared" si="0"/>
        <v>11</v>
      </c>
      <c r="AE17" s="48">
        <f t="shared" si="0"/>
        <v>7</v>
      </c>
      <c r="AF17" s="53">
        <f t="shared" si="1"/>
        <v>0.63636363636363635</v>
      </c>
      <c r="AG17" s="53">
        <f t="shared" si="2"/>
        <v>0.36363636363636365</v>
      </c>
      <c r="AH17" s="57"/>
      <c r="AI17" s="58"/>
    </row>
    <row r="18" spans="1:35" s="56" customFormat="1" ht="26.25" customHeight="1" x14ac:dyDescent="0.2">
      <c r="A18" s="45" t="str">
        <f>'[3]Ficha Anual 2025'!A18</f>
        <v>C1A3</v>
      </c>
      <c r="B18" s="46" t="str">
        <f>'[3]Ficha Anual 2025'!B18</f>
        <v xml:space="preserve">INCREMENTAR LOS INGRESOS MEDIANTE  CAMPAÑAS DE REGULARIZACION  </v>
      </c>
      <c r="C18" s="46"/>
      <c r="D18" s="47" t="str">
        <f>'[3]Ficha Anual 2025'!E18</f>
        <v>CAMPAÑAS</v>
      </c>
      <c r="E18" s="48">
        <f t="shared" si="3"/>
        <v>2</v>
      </c>
      <c r="F18" s="49">
        <f>[3]Ene!F18</f>
        <v>1</v>
      </c>
      <c r="G18" s="50">
        <f>[3]Ene!G18</f>
        <v>1</v>
      </c>
      <c r="H18" s="49">
        <f>[3]Ene!H18</f>
        <v>0</v>
      </c>
      <c r="I18" s="50">
        <f>[3]Feb!I18</f>
        <v>0</v>
      </c>
      <c r="J18" s="49">
        <f>[3]Ene!J18</f>
        <v>0</v>
      </c>
      <c r="K18" s="50">
        <f>[3]Mar!K18</f>
        <v>0</v>
      </c>
      <c r="L18" s="49">
        <f>[3]Ene!L18</f>
        <v>1</v>
      </c>
      <c r="M18" s="50">
        <f>[3]Abr!M18</f>
        <v>0</v>
      </c>
      <c r="N18" s="49">
        <f>[3]Ene!N18</f>
        <v>0</v>
      </c>
      <c r="O18" s="50">
        <f>[3]May!O18</f>
        <v>0</v>
      </c>
      <c r="P18" s="49">
        <f>[3]Ene!P18</f>
        <v>0</v>
      </c>
      <c r="Q18" s="50">
        <f>[3]Jun!Q18</f>
        <v>0</v>
      </c>
      <c r="R18" s="49">
        <f>[3]Ene!R18</f>
        <v>0</v>
      </c>
      <c r="S18" s="50">
        <f>[3]Jul!S18</f>
        <v>0</v>
      </c>
      <c r="T18" s="49">
        <f>[3]Ene!T18</f>
        <v>0</v>
      </c>
      <c r="U18" s="50">
        <f>[3]Ago!U18</f>
        <v>0</v>
      </c>
      <c r="V18" s="49">
        <f>[3]Ene!V18</f>
        <v>0</v>
      </c>
      <c r="W18" s="50">
        <f>[3]Sep!W18</f>
        <v>0</v>
      </c>
      <c r="X18" s="49">
        <f>[3]Ene!X18</f>
        <v>0</v>
      </c>
      <c r="Y18" s="50">
        <f>[3]Oct!Y18</f>
        <v>0</v>
      </c>
      <c r="Z18" s="49">
        <f>[3]Ene!Z18</f>
        <v>0</v>
      </c>
      <c r="AA18" s="50">
        <v>0</v>
      </c>
      <c r="AB18" s="49"/>
      <c r="AC18" s="51"/>
      <c r="AD18" s="48">
        <f t="shared" si="0"/>
        <v>2</v>
      </c>
      <c r="AE18" s="48">
        <f t="shared" si="0"/>
        <v>1</v>
      </c>
      <c r="AF18" s="53">
        <f t="shared" si="1"/>
        <v>0.5</v>
      </c>
      <c r="AG18" s="53">
        <f t="shared" si="2"/>
        <v>0.5</v>
      </c>
      <c r="AH18" s="57"/>
      <c r="AI18" s="58"/>
    </row>
    <row r="19" spans="1:35" s="56" customFormat="1" ht="20.100000000000001" customHeight="1" x14ac:dyDescent="0.2">
      <c r="A19" s="45" t="str">
        <f>'[3]Ficha Anual 2025'!A19</f>
        <v>C1A4</v>
      </c>
      <c r="B19" s="46" t="str">
        <f>'[3]Ficha Anual 2025'!B19</f>
        <v>ACTUALIZAR EL PADRON DE CONTRIBUYENTES DE AGUA POTABLE</v>
      </c>
      <c r="C19" s="46"/>
      <c r="D19" s="47" t="str">
        <f>'[3]Ficha Anual 2025'!E19</f>
        <v>INSCRIPCION AGUA POTABLE</v>
      </c>
      <c r="E19" s="48">
        <f t="shared" si="3"/>
        <v>1</v>
      </c>
      <c r="F19" s="49">
        <f>[3]Ene!F19</f>
        <v>1</v>
      </c>
      <c r="G19" s="50">
        <f>[3]Ene!G19</f>
        <v>1</v>
      </c>
      <c r="H19" s="49">
        <f>[3]Ene!H19</f>
        <v>0</v>
      </c>
      <c r="I19" s="50">
        <f>[3]Feb!I19</f>
        <v>0</v>
      </c>
      <c r="J19" s="49">
        <f>[3]Ene!J19</f>
        <v>0</v>
      </c>
      <c r="K19" s="50">
        <f>[3]Mar!K19</f>
        <v>0</v>
      </c>
      <c r="L19" s="49">
        <f>[3]Ene!L19</f>
        <v>0</v>
      </c>
      <c r="M19" s="50">
        <f>[3]Abr!M19</f>
        <v>0</v>
      </c>
      <c r="N19" s="49">
        <f>[3]Ene!N19</f>
        <v>0</v>
      </c>
      <c r="O19" s="50">
        <f>[3]May!O19</f>
        <v>0</v>
      </c>
      <c r="P19" s="49">
        <f>[3]Ene!P19</f>
        <v>0</v>
      </c>
      <c r="Q19" s="50">
        <f>[3]Jun!Q19</f>
        <v>0</v>
      </c>
      <c r="R19" s="49">
        <f>[3]Ene!R19</f>
        <v>0</v>
      </c>
      <c r="S19" s="50">
        <f>[3]Jul!S19</f>
        <v>0</v>
      </c>
      <c r="T19" s="49">
        <f>[3]Ene!T19</f>
        <v>0</v>
      </c>
      <c r="U19" s="50">
        <f>[3]Ago!U19</f>
        <v>0</v>
      </c>
      <c r="V19" s="49">
        <f>[3]Ene!V19</f>
        <v>0</v>
      </c>
      <c r="W19" s="50">
        <f>[3]Sep!W19</f>
        <v>0</v>
      </c>
      <c r="X19" s="49">
        <f>[3]Ene!X19</f>
        <v>0</v>
      </c>
      <c r="Y19" s="50">
        <f>[3]Oct!Y19</f>
        <v>0</v>
      </c>
      <c r="Z19" s="49">
        <f>[3]Ene!Z19</f>
        <v>0</v>
      </c>
      <c r="AA19" s="50">
        <v>0</v>
      </c>
      <c r="AB19" s="49"/>
      <c r="AC19" s="51"/>
      <c r="AD19" s="48">
        <f t="shared" si="0"/>
        <v>1</v>
      </c>
      <c r="AE19" s="48">
        <f t="shared" si="0"/>
        <v>1</v>
      </c>
      <c r="AF19" s="53">
        <f t="shared" si="1"/>
        <v>1</v>
      </c>
      <c r="AG19" s="53">
        <f t="shared" si="2"/>
        <v>0</v>
      </c>
      <c r="AH19" s="57"/>
      <c r="AI19" s="58"/>
    </row>
    <row r="20" spans="1:35" s="56" customFormat="1" ht="26.25" customHeight="1" x14ac:dyDescent="0.2">
      <c r="A20" s="45" t="str">
        <f>'[3]Ficha Anual 2025'!A20</f>
        <v>C1A5</v>
      </c>
      <c r="B20" s="46" t="str">
        <f>'[3]Ficha Anual 2025'!B20</f>
        <v>PRESENTAR INICIATIVAS DE LEY, DECRETOS, REGLAMENTOS, MANUALES COMPETENCIA DE LA TESORERIA</v>
      </c>
      <c r="C20" s="46"/>
      <c r="D20" s="47" t="str">
        <f>'[3]Ficha Anual 2025'!E20</f>
        <v>INICIATVAS</v>
      </c>
      <c r="E20" s="48">
        <f t="shared" si="3"/>
        <v>1</v>
      </c>
      <c r="F20" s="49">
        <f>[3]Ene!F20</f>
        <v>1</v>
      </c>
      <c r="G20" s="50">
        <f>[3]Ene!G20</f>
        <v>1</v>
      </c>
      <c r="H20" s="49">
        <f>[3]Ene!H20</f>
        <v>0</v>
      </c>
      <c r="I20" s="50">
        <f>[3]Feb!I20</f>
        <v>0</v>
      </c>
      <c r="J20" s="49">
        <f>[3]Ene!J20</f>
        <v>0</v>
      </c>
      <c r="K20" s="50">
        <f>[3]Mar!K20</f>
        <v>0</v>
      </c>
      <c r="L20" s="49">
        <f>[3]Ene!L20</f>
        <v>0</v>
      </c>
      <c r="M20" s="50">
        <f>[3]Abr!M20</f>
        <v>0</v>
      </c>
      <c r="N20" s="49">
        <f>[3]Ene!N20</f>
        <v>0</v>
      </c>
      <c r="O20" s="50">
        <f>[3]May!O20</f>
        <v>0</v>
      </c>
      <c r="P20" s="49">
        <f>[3]Ene!P20</f>
        <v>0</v>
      </c>
      <c r="Q20" s="50">
        <f>[3]Jun!Q20</f>
        <v>0</v>
      </c>
      <c r="R20" s="49">
        <f>[3]Ene!R20</f>
        <v>0</v>
      </c>
      <c r="S20" s="50">
        <f>[3]Jul!S20</f>
        <v>0</v>
      </c>
      <c r="T20" s="49">
        <f>[3]Ene!T20</f>
        <v>0</v>
      </c>
      <c r="U20" s="50">
        <f>[3]Ago!U20</f>
        <v>0</v>
      </c>
      <c r="V20" s="49">
        <f>[3]Ene!V20</f>
        <v>0</v>
      </c>
      <c r="W20" s="50">
        <f>[3]Sep!W20</f>
        <v>0</v>
      </c>
      <c r="X20" s="49">
        <f>[3]Ene!X20</f>
        <v>0</v>
      </c>
      <c r="Y20" s="50">
        <f>[3]Oct!Y20</f>
        <v>0</v>
      </c>
      <c r="Z20" s="49">
        <f>[3]Ene!Z20</f>
        <v>0</v>
      </c>
      <c r="AA20" s="50">
        <v>0</v>
      </c>
      <c r="AB20" s="49"/>
      <c r="AC20" s="51"/>
      <c r="AD20" s="52">
        <f t="shared" si="0"/>
        <v>1</v>
      </c>
      <c r="AE20" s="52">
        <f t="shared" si="0"/>
        <v>1</v>
      </c>
      <c r="AF20" s="53">
        <f t="shared" si="1"/>
        <v>1</v>
      </c>
      <c r="AG20" s="53">
        <f t="shared" si="2"/>
        <v>0</v>
      </c>
      <c r="AH20" s="57"/>
      <c r="AI20" s="58"/>
    </row>
    <row r="21" spans="1:35" s="56" customFormat="1" ht="20.100000000000001" hidden="1" customHeight="1" x14ac:dyDescent="0.2">
      <c r="A21" s="45">
        <f>'[3]Ficha Anual 2025'!A21</f>
        <v>0</v>
      </c>
      <c r="B21" s="46">
        <f>'[3]Ficha Anual 2025'!B21</f>
        <v>0</v>
      </c>
      <c r="C21" s="46"/>
      <c r="D21" s="47">
        <f>'[3]Ficha Anual 2025'!E21</f>
        <v>0</v>
      </c>
      <c r="E21" s="48">
        <f t="shared" si="3"/>
        <v>0</v>
      </c>
      <c r="F21" s="51">
        <f>[3]Ene!F21</f>
        <v>0</v>
      </c>
      <c r="G21" s="48">
        <f>[3]Ene!G21</f>
        <v>0</v>
      </c>
      <c r="H21" s="51">
        <f>[3]Ene!H21</f>
        <v>0</v>
      </c>
      <c r="I21" s="48">
        <f>[3]Feb!I21</f>
        <v>0</v>
      </c>
      <c r="J21" s="51">
        <f>[3]Ene!J21</f>
        <v>0</v>
      </c>
      <c r="K21" s="48">
        <f>[3]Mar!K21</f>
        <v>0</v>
      </c>
      <c r="L21" s="51">
        <f>[3]Ene!L21</f>
        <v>0</v>
      </c>
      <c r="M21" s="48">
        <f>[3]Abr!M21</f>
        <v>0</v>
      </c>
      <c r="N21" s="51">
        <f>[3]Ene!N21</f>
        <v>0</v>
      </c>
      <c r="O21" s="48">
        <f>[3]May!O21</f>
        <v>0</v>
      </c>
      <c r="P21" s="51">
        <f>[3]Ene!P21</f>
        <v>0</v>
      </c>
      <c r="Q21" s="48">
        <f>[3]Jun!Q21</f>
        <v>0</v>
      </c>
      <c r="R21" s="51">
        <f>[3]Ene!R21</f>
        <v>0</v>
      </c>
      <c r="S21" s="48">
        <f>[3]Jul!S21</f>
        <v>0</v>
      </c>
      <c r="T21" s="51">
        <f>[3]Ene!T21</f>
        <v>0</v>
      </c>
      <c r="U21" s="48">
        <f>[3]Ago!U21</f>
        <v>0</v>
      </c>
      <c r="V21" s="51">
        <f>[3]Ene!V21</f>
        <v>0</v>
      </c>
      <c r="W21" s="48" t="e">
        <f>#REF!</f>
        <v>#REF!</v>
      </c>
      <c r="X21" s="51">
        <f>[3]Ene!X21</f>
        <v>0</v>
      </c>
      <c r="Y21" s="48">
        <f>[3]Oct!Y21</f>
        <v>0</v>
      </c>
      <c r="Z21" s="51">
        <f>[3]Ene!Z21</f>
        <v>0</v>
      </c>
      <c r="AA21" s="50"/>
      <c r="AB21" s="51">
        <f>[3]Ene!AB21</f>
        <v>0</v>
      </c>
      <c r="AC21" s="51"/>
      <c r="AD21" s="52">
        <f t="shared" si="0"/>
        <v>0</v>
      </c>
      <c r="AE21" s="52" t="e">
        <f t="shared" si="0"/>
        <v>#REF!</v>
      </c>
      <c r="AF21" s="53" t="e">
        <f t="shared" si="1"/>
        <v>#REF!</v>
      </c>
      <c r="AG21" s="53" t="e">
        <f t="shared" si="2"/>
        <v>#REF!</v>
      </c>
      <c r="AH21" s="57"/>
      <c r="AI21" s="58"/>
    </row>
    <row r="22" spans="1:35" s="56" customFormat="1" ht="20.100000000000001" hidden="1" customHeight="1" x14ac:dyDescent="0.2">
      <c r="A22" s="45">
        <f>'[3]Ficha Anual 2025'!A22</f>
        <v>0</v>
      </c>
      <c r="B22" s="46">
        <f>'[3]Ficha Anual 2025'!B22</f>
        <v>0</v>
      </c>
      <c r="C22" s="46"/>
      <c r="D22" s="47">
        <f>'[3]Ficha Anual 2025'!E22</f>
        <v>0</v>
      </c>
      <c r="E22" s="48">
        <f t="shared" si="3"/>
        <v>0</v>
      </c>
      <c r="F22" s="51">
        <f>[3]Ene!F22</f>
        <v>0</v>
      </c>
      <c r="G22" s="48">
        <f>[3]Ene!G22</f>
        <v>0</v>
      </c>
      <c r="H22" s="51">
        <f>[3]Ene!H22</f>
        <v>0</v>
      </c>
      <c r="I22" s="48">
        <f>[3]Feb!I22</f>
        <v>0</v>
      </c>
      <c r="J22" s="51">
        <f>[3]Ene!J22</f>
        <v>0</v>
      </c>
      <c r="K22" s="48">
        <f>[3]Mar!K22</f>
        <v>0</v>
      </c>
      <c r="L22" s="51">
        <f>[3]Ene!L22</f>
        <v>0</v>
      </c>
      <c r="M22" s="48">
        <f>[3]Abr!M22</f>
        <v>0</v>
      </c>
      <c r="N22" s="51">
        <f>[3]Ene!N22</f>
        <v>0</v>
      </c>
      <c r="O22" s="48">
        <f>[3]May!O22</f>
        <v>0</v>
      </c>
      <c r="P22" s="51">
        <f>[3]Ene!P22</f>
        <v>0</v>
      </c>
      <c r="Q22" s="48">
        <f>[3]Jun!Q22</f>
        <v>0</v>
      </c>
      <c r="R22" s="51">
        <f>[3]Ene!R22</f>
        <v>0</v>
      </c>
      <c r="S22" s="48">
        <f>[3]Jul!S22</f>
        <v>0</v>
      </c>
      <c r="T22" s="51">
        <f>[3]Ene!T22</f>
        <v>0</v>
      </c>
      <c r="U22" s="48">
        <f>[3]Ago!U22</f>
        <v>0</v>
      </c>
      <c r="V22" s="51">
        <f>[3]Ene!V22</f>
        <v>0</v>
      </c>
      <c r="W22" s="48" t="e">
        <f>#REF!</f>
        <v>#REF!</v>
      </c>
      <c r="X22" s="51">
        <f>[3]Ene!X22</f>
        <v>0</v>
      </c>
      <c r="Y22" s="48">
        <f>[3]Oct!Y22</f>
        <v>0</v>
      </c>
      <c r="Z22" s="51">
        <f>[3]Ene!Z22</f>
        <v>0</v>
      </c>
      <c r="AA22" s="50"/>
      <c r="AB22" s="51">
        <f>[3]Ene!AB22</f>
        <v>0</v>
      </c>
      <c r="AC22" s="51"/>
      <c r="AD22" s="52">
        <f t="shared" si="0"/>
        <v>0</v>
      </c>
      <c r="AE22" s="52" t="e">
        <f t="shared" si="0"/>
        <v>#REF!</v>
      </c>
      <c r="AF22" s="53" t="e">
        <f t="shared" si="1"/>
        <v>#REF!</v>
      </c>
      <c r="AG22" s="53" t="e">
        <f t="shared" si="2"/>
        <v>#REF!</v>
      </c>
      <c r="AH22" s="57"/>
      <c r="AI22" s="58"/>
    </row>
    <row r="23" spans="1:35" s="56" customFormat="1" ht="20.100000000000001" hidden="1" customHeight="1" x14ac:dyDescent="0.2">
      <c r="A23" s="45">
        <f>'[3]Ficha Anual 2025'!A23</f>
        <v>0</v>
      </c>
      <c r="B23" s="46">
        <f>'[3]Ficha Anual 2025'!B23</f>
        <v>0</v>
      </c>
      <c r="C23" s="46"/>
      <c r="D23" s="47">
        <f>'[3]Ficha Anual 2025'!E23</f>
        <v>0</v>
      </c>
      <c r="E23" s="48">
        <f t="shared" si="3"/>
        <v>0</v>
      </c>
      <c r="F23" s="51">
        <f>[3]Ene!F23</f>
        <v>0</v>
      </c>
      <c r="G23" s="48">
        <f>[3]Ene!G23</f>
        <v>0</v>
      </c>
      <c r="H23" s="51">
        <f>[3]Ene!H23</f>
        <v>0</v>
      </c>
      <c r="I23" s="48">
        <f>[3]Feb!I23</f>
        <v>0</v>
      </c>
      <c r="J23" s="51">
        <f>[3]Ene!J23</f>
        <v>0</v>
      </c>
      <c r="K23" s="48">
        <f>[3]Mar!K23</f>
        <v>0</v>
      </c>
      <c r="L23" s="51">
        <f>[3]Ene!L23</f>
        <v>0</v>
      </c>
      <c r="M23" s="48">
        <f>[3]Abr!M23</f>
        <v>0</v>
      </c>
      <c r="N23" s="51">
        <f>[3]Ene!N23</f>
        <v>0</v>
      </c>
      <c r="O23" s="48">
        <f>[3]May!O23</f>
        <v>0</v>
      </c>
      <c r="P23" s="51">
        <f>[3]Ene!P23</f>
        <v>0</v>
      </c>
      <c r="Q23" s="48">
        <f>[3]Jun!Q23</f>
        <v>0</v>
      </c>
      <c r="R23" s="51">
        <f>[3]Ene!R23</f>
        <v>0</v>
      </c>
      <c r="S23" s="48">
        <f>[3]Jul!S23</f>
        <v>0</v>
      </c>
      <c r="T23" s="51">
        <f>[3]Ene!T23</f>
        <v>0</v>
      </c>
      <c r="U23" s="48">
        <f>[3]Ago!U23</f>
        <v>0</v>
      </c>
      <c r="V23" s="51">
        <f>[3]Ene!V23</f>
        <v>0</v>
      </c>
      <c r="W23" s="48" t="e">
        <f>#REF!</f>
        <v>#REF!</v>
      </c>
      <c r="X23" s="51">
        <f>[3]Ene!X23</f>
        <v>0</v>
      </c>
      <c r="Y23" s="48">
        <f>[3]Oct!Y23</f>
        <v>0</v>
      </c>
      <c r="Z23" s="51">
        <f>[3]Ene!Z23</f>
        <v>0</v>
      </c>
      <c r="AA23" s="50"/>
      <c r="AB23" s="51">
        <f>[3]Ene!AB23</f>
        <v>0</v>
      </c>
      <c r="AC23" s="51"/>
      <c r="AD23" s="52">
        <f t="shared" si="0"/>
        <v>0</v>
      </c>
      <c r="AE23" s="52" t="e">
        <f t="shared" si="0"/>
        <v>#REF!</v>
      </c>
      <c r="AF23" s="53" t="e">
        <f t="shared" si="1"/>
        <v>#REF!</v>
      </c>
      <c r="AG23" s="53" t="e">
        <f t="shared" si="2"/>
        <v>#REF!</v>
      </c>
      <c r="AH23" s="54"/>
      <c r="AI23" s="55"/>
    </row>
    <row r="24" spans="1:35" s="56" customFormat="1" ht="20.100000000000001" hidden="1" customHeight="1" x14ac:dyDescent="0.2">
      <c r="A24" s="45">
        <f>'[3]Ficha Anual 2025'!A24</f>
        <v>0</v>
      </c>
      <c r="B24" s="46">
        <f>'[3]Ficha Anual 2025'!B24</f>
        <v>0</v>
      </c>
      <c r="C24" s="46"/>
      <c r="D24" s="47">
        <f>'[3]Ficha Anual 2025'!E24</f>
        <v>0</v>
      </c>
      <c r="E24" s="48">
        <f t="shared" si="3"/>
        <v>0</v>
      </c>
      <c r="F24" s="51">
        <f>[3]Ene!F24</f>
        <v>0</v>
      </c>
      <c r="G24" s="48">
        <f>[3]Ene!G24</f>
        <v>0</v>
      </c>
      <c r="H24" s="51">
        <f>[3]Ene!H24</f>
        <v>0</v>
      </c>
      <c r="I24" s="48">
        <f>[3]Feb!I24</f>
        <v>0</v>
      </c>
      <c r="J24" s="51">
        <f>[3]Ene!J24</f>
        <v>0</v>
      </c>
      <c r="K24" s="48">
        <f>[3]Mar!K24</f>
        <v>0</v>
      </c>
      <c r="L24" s="51">
        <f>[3]Ene!L24</f>
        <v>0</v>
      </c>
      <c r="M24" s="48">
        <f>[3]Abr!M24</f>
        <v>0</v>
      </c>
      <c r="N24" s="51">
        <f>[3]Ene!N24</f>
        <v>0</v>
      </c>
      <c r="O24" s="48">
        <f>[3]May!O24</f>
        <v>0</v>
      </c>
      <c r="P24" s="51">
        <f>[3]Ene!P24</f>
        <v>0</v>
      </c>
      <c r="Q24" s="48">
        <f>[3]Jun!Q24</f>
        <v>0</v>
      </c>
      <c r="R24" s="51">
        <f>[3]Ene!R24</f>
        <v>0</v>
      </c>
      <c r="S24" s="48">
        <f>[3]Jul!S24</f>
        <v>0</v>
      </c>
      <c r="T24" s="51">
        <f>[3]Ene!T24</f>
        <v>0</v>
      </c>
      <c r="U24" s="48">
        <f>[3]Ago!U24</f>
        <v>0</v>
      </c>
      <c r="V24" s="51">
        <f>[3]Ene!V24</f>
        <v>0</v>
      </c>
      <c r="W24" s="48" t="e">
        <f>#REF!</f>
        <v>#REF!</v>
      </c>
      <c r="X24" s="51">
        <f>[3]Ene!X24</f>
        <v>0</v>
      </c>
      <c r="Y24" s="48">
        <f>[3]Oct!Y24</f>
        <v>0</v>
      </c>
      <c r="Z24" s="51">
        <f>[3]Ene!Z24</f>
        <v>0</v>
      </c>
      <c r="AA24" s="50"/>
      <c r="AB24" s="51">
        <f>[3]Ene!AB24</f>
        <v>0</v>
      </c>
      <c r="AC24" s="51"/>
      <c r="AD24" s="52">
        <f t="shared" si="0"/>
        <v>0</v>
      </c>
      <c r="AE24" s="52" t="e">
        <f t="shared" si="0"/>
        <v>#REF!</v>
      </c>
      <c r="AF24" s="53" t="e">
        <f t="shared" si="1"/>
        <v>#REF!</v>
      </c>
      <c r="AG24" s="53" t="e">
        <f t="shared" si="2"/>
        <v>#REF!</v>
      </c>
      <c r="AH24" s="57"/>
      <c r="AI24" s="58"/>
    </row>
    <row r="25" spans="1:35" s="56" customFormat="1" ht="20.100000000000001" hidden="1" customHeight="1" x14ac:dyDescent="0.2">
      <c r="A25" s="45">
        <f>'[3]Ficha Anual 2025'!A25</f>
        <v>0</v>
      </c>
      <c r="B25" s="46">
        <f>'[3]Ficha Anual 2025'!B25</f>
        <v>0</v>
      </c>
      <c r="C25" s="46"/>
      <c r="D25" s="47">
        <f>'[3]Ficha Anual 2025'!E25</f>
        <v>0</v>
      </c>
      <c r="E25" s="48">
        <f t="shared" si="3"/>
        <v>0</v>
      </c>
      <c r="F25" s="51">
        <f>[3]Ene!F25</f>
        <v>0</v>
      </c>
      <c r="G25" s="48">
        <f>[3]Ene!G25</f>
        <v>0</v>
      </c>
      <c r="H25" s="51">
        <f>[3]Ene!H25</f>
        <v>0</v>
      </c>
      <c r="I25" s="48">
        <f>[3]Feb!I25</f>
        <v>0</v>
      </c>
      <c r="J25" s="51">
        <f>[3]Ene!J25</f>
        <v>0</v>
      </c>
      <c r="K25" s="48">
        <f>[3]Mar!K25</f>
        <v>0</v>
      </c>
      <c r="L25" s="51">
        <f>[3]Ene!L25</f>
        <v>0</v>
      </c>
      <c r="M25" s="48">
        <f>[3]Abr!M25</f>
        <v>0</v>
      </c>
      <c r="N25" s="51">
        <f>[3]Ene!N25</f>
        <v>0</v>
      </c>
      <c r="O25" s="48">
        <f>[3]May!O25</f>
        <v>0</v>
      </c>
      <c r="P25" s="51">
        <f>[3]Ene!P25</f>
        <v>0</v>
      </c>
      <c r="Q25" s="48">
        <f>[3]Jun!Q25</f>
        <v>0</v>
      </c>
      <c r="R25" s="51">
        <f>[3]Ene!R25</f>
        <v>0</v>
      </c>
      <c r="S25" s="48">
        <f>[3]Jul!S25</f>
        <v>0</v>
      </c>
      <c r="T25" s="51">
        <f>[3]Ene!T25</f>
        <v>0</v>
      </c>
      <c r="U25" s="48">
        <f>[3]Ago!U25</f>
        <v>0</v>
      </c>
      <c r="V25" s="51">
        <f>[3]Ene!V25</f>
        <v>0</v>
      </c>
      <c r="W25" s="48" t="e">
        <f>#REF!</f>
        <v>#REF!</v>
      </c>
      <c r="X25" s="51">
        <f>[3]Ene!X25</f>
        <v>0</v>
      </c>
      <c r="Y25" s="48">
        <f>[3]Oct!Y25</f>
        <v>0</v>
      </c>
      <c r="Z25" s="51">
        <f>[3]Ene!Z25</f>
        <v>0</v>
      </c>
      <c r="AA25" s="50"/>
      <c r="AB25" s="51">
        <f>[3]Ene!AB25</f>
        <v>0</v>
      </c>
      <c r="AC25" s="51"/>
      <c r="AD25" s="52">
        <f t="shared" si="0"/>
        <v>0</v>
      </c>
      <c r="AE25" s="52" t="e">
        <f t="shared" si="0"/>
        <v>#REF!</v>
      </c>
      <c r="AF25" s="53" t="e">
        <f t="shared" si="1"/>
        <v>#REF!</v>
      </c>
      <c r="AG25" s="53" t="e">
        <f t="shared" si="2"/>
        <v>#REF!</v>
      </c>
      <c r="AH25" s="57"/>
      <c r="AI25" s="58"/>
    </row>
    <row r="26" spans="1:35" s="56" customFormat="1" ht="20.100000000000001" hidden="1" customHeight="1" x14ac:dyDescent="0.2">
      <c r="A26" s="45">
        <f>'[3]Ficha Anual 2025'!A26</f>
        <v>0</v>
      </c>
      <c r="B26" s="46">
        <f>'[3]Ficha Anual 2025'!B26</f>
        <v>0</v>
      </c>
      <c r="C26" s="46"/>
      <c r="D26" s="47">
        <f>'[3]Ficha Anual 2025'!E26</f>
        <v>0</v>
      </c>
      <c r="E26" s="48">
        <f t="shared" si="3"/>
        <v>0</v>
      </c>
      <c r="F26" s="51">
        <f>[3]Ene!F26</f>
        <v>0</v>
      </c>
      <c r="G26" s="48">
        <f>[3]Ene!G26</f>
        <v>0</v>
      </c>
      <c r="H26" s="51">
        <f>[3]Ene!H26</f>
        <v>0</v>
      </c>
      <c r="I26" s="48">
        <f>[3]Feb!I26</f>
        <v>0</v>
      </c>
      <c r="J26" s="51">
        <f>[3]Ene!J26</f>
        <v>0</v>
      </c>
      <c r="K26" s="48">
        <f>[3]Mar!K26</f>
        <v>0</v>
      </c>
      <c r="L26" s="51">
        <f>[3]Ene!L26</f>
        <v>0</v>
      </c>
      <c r="M26" s="48">
        <f>[3]Abr!M26</f>
        <v>0</v>
      </c>
      <c r="N26" s="51">
        <f>[3]Ene!N26</f>
        <v>0</v>
      </c>
      <c r="O26" s="48">
        <f>[3]May!O26</f>
        <v>0</v>
      </c>
      <c r="P26" s="51">
        <f>[3]Ene!P26</f>
        <v>0</v>
      </c>
      <c r="Q26" s="48">
        <f>[3]Jun!Q26</f>
        <v>0</v>
      </c>
      <c r="R26" s="51">
        <f>[3]Ene!R26</f>
        <v>0</v>
      </c>
      <c r="S26" s="48">
        <f>[3]Jul!S26</f>
        <v>0</v>
      </c>
      <c r="T26" s="51">
        <f>[3]Ene!T26</f>
        <v>0</v>
      </c>
      <c r="U26" s="48">
        <f>[3]Ago!U26</f>
        <v>0</v>
      </c>
      <c r="V26" s="51">
        <f>[3]Ene!V26</f>
        <v>0</v>
      </c>
      <c r="W26" s="48" t="e">
        <f>#REF!</f>
        <v>#REF!</v>
      </c>
      <c r="X26" s="51">
        <f>[3]Ene!X26</f>
        <v>0</v>
      </c>
      <c r="Y26" s="48">
        <f>[3]Oct!Y26</f>
        <v>0</v>
      </c>
      <c r="Z26" s="51">
        <f>[3]Ene!Z26</f>
        <v>0</v>
      </c>
      <c r="AA26" s="50"/>
      <c r="AB26" s="51">
        <f>[3]Ene!AB26</f>
        <v>0</v>
      </c>
      <c r="AC26" s="51"/>
      <c r="AD26" s="52">
        <f t="shared" si="0"/>
        <v>0</v>
      </c>
      <c r="AE26" s="52" t="e">
        <f t="shared" si="0"/>
        <v>#REF!</v>
      </c>
      <c r="AF26" s="53" t="e">
        <f t="shared" si="1"/>
        <v>#REF!</v>
      </c>
      <c r="AG26" s="53" t="e">
        <f t="shared" si="2"/>
        <v>#REF!</v>
      </c>
      <c r="AH26" s="57"/>
      <c r="AI26" s="58"/>
    </row>
    <row r="27" spans="1:35" s="56" customFormat="1" ht="20.100000000000001" hidden="1" customHeight="1" x14ac:dyDescent="0.2">
      <c r="A27" s="45">
        <f>'[3]Ficha Anual 2025'!A27</f>
        <v>0</v>
      </c>
      <c r="B27" s="46">
        <f>'[3]Ficha Anual 2025'!B27</f>
        <v>0</v>
      </c>
      <c r="C27" s="46"/>
      <c r="D27" s="47">
        <f>'[3]Ficha Anual 2025'!E27</f>
        <v>0</v>
      </c>
      <c r="E27" s="48">
        <f t="shared" si="3"/>
        <v>0</v>
      </c>
      <c r="F27" s="51">
        <f>[3]Ene!F27</f>
        <v>0</v>
      </c>
      <c r="G27" s="48">
        <f>[3]Ene!G27</f>
        <v>0</v>
      </c>
      <c r="H27" s="51">
        <f>[3]Ene!H27</f>
        <v>0</v>
      </c>
      <c r="I27" s="48">
        <f>[3]Feb!I27</f>
        <v>0</v>
      </c>
      <c r="J27" s="51">
        <f>[3]Ene!J27</f>
        <v>0</v>
      </c>
      <c r="K27" s="48">
        <f>[3]Mar!K27</f>
        <v>0</v>
      </c>
      <c r="L27" s="51">
        <f>[3]Ene!L27</f>
        <v>0</v>
      </c>
      <c r="M27" s="48">
        <f>[3]Abr!M27</f>
        <v>0</v>
      </c>
      <c r="N27" s="51">
        <f>[3]Ene!N27</f>
        <v>0</v>
      </c>
      <c r="O27" s="48">
        <f>[3]May!O27</f>
        <v>0</v>
      </c>
      <c r="P27" s="51">
        <f>[3]Ene!P27</f>
        <v>0</v>
      </c>
      <c r="Q27" s="48">
        <f>[3]Jun!Q27</f>
        <v>0</v>
      </c>
      <c r="R27" s="51">
        <f>[3]Ene!R27</f>
        <v>0</v>
      </c>
      <c r="S27" s="48">
        <f>[3]Jul!S27</f>
        <v>0</v>
      </c>
      <c r="T27" s="51">
        <f>[3]Ene!T27</f>
        <v>0</v>
      </c>
      <c r="U27" s="48">
        <f>[3]Ago!U27</f>
        <v>0</v>
      </c>
      <c r="V27" s="51">
        <f>[3]Ene!V27</f>
        <v>0</v>
      </c>
      <c r="W27" s="48" t="e">
        <f>#REF!</f>
        <v>#REF!</v>
      </c>
      <c r="X27" s="51">
        <f>[3]Ene!X27</f>
        <v>0</v>
      </c>
      <c r="Y27" s="48">
        <f>[3]Oct!Y27</f>
        <v>0</v>
      </c>
      <c r="Z27" s="51">
        <f>[3]Ene!Z27</f>
        <v>0</v>
      </c>
      <c r="AA27" s="50"/>
      <c r="AB27" s="51">
        <f>[3]Ene!AB27</f>
        <v>0</v>
      </c>
      <c r="AC27" s="51"/>
      <c r="AD27" s="52">
        <f t="shared" si="0"/>
        <v>0</v>
      </c>
      <c r="AE27" s="52" t="e">
        <f t="shared" si="0"/>
        <v>#REF!</v>
      </c>
      <c r="AF27" s="53" t="e">
        <f t="shared" si="1"/>
        <v>#REF!</v>
      </c>
      <c r="AG27" s="53" t="e">
        <f t="shared" si="2"/>
        <v>#REF!</v>
      </c>
      <c r="AH27" s="57"/>
      <c r="AI27" s="58"/>
    </row>
    <row r="28" spans="1:35" s="44" customFormat="1" ht="20.100000000000001" customHeight="1" x14ac:dyDescent="0.2">
      <c r="A28" s="60" t="str">
        <f>'[3]Ficha Anual 2025'!A28</f>
        <v>C 2</v>
      </c>
      <c r="B28" s="61" t="str">
        <f>'[3]Ficha Anual 2025'!B28</f>
        <v xml:space="preserve">ADMINISTRAR LOS RECURSOS DE MANERA EFICIENTE </v>
      </c>
      <c r="C28" s="61"/>
      <c r="D28" s="62"/>
      <c r="E28" s="63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5"/>
      <c r="AE28" s="65"/>
      <c r="AF28" s="65"/>
      <c r="AG28" s="65"/>
      <c r="AH28" s="65"/>
      <c r="AI28" s="66"/>
    </row>
    <row r="29" spans="1:35" s="56" customFormat="1" ht="26.25" customHeight="1" x14ac:dyDescent="0.2">
      <c r="A29" s="45" t="str">
        <f>'[3]Ficha Anual 2025'!A29</f>
        <v>C2A1</v>
      </c>
      <c r="B29" s="46" t="str">
        <f>'[3]Ficha Anual 2025'!B29</f>
        <v xml:space="preserve">ELABORAR CUENTA PUBLICA PARA PRESETARLA OPORTUNAMIENTE AL CONGRESO DEL ESTADO </v>
      </c>
      <c r="C29" s="46"/>
      <c r="D29" s="47" t="str">
        <f>'[3]Ficha Anual 2025'!E29</f>
        <v>INFORMES</v>
      </c>
      <c r="E29" s="48">
        <f>'[3]Ficha Anual 2025'!F29</f>
        <v>12</v>
      </c>
      <c r="F29" s="49">
        <f>[3]Ene!F29</f>
        <v>1</v>
      </c>
      <c r="G29" s="50">
        <f>[3]Ene!G29</f>
        <v>1</v>
      </c>
      <c r="H29" s="49">
        <f>[3]Ene!H29</f>
        <v>1</v>
      </c>
      <c r="I29" s="50">
        <f>[3]Feb!I29</f>
        <v>1</v>
      </c>
      <c r="J29" s="49">
        <f>[3]Ene!J29</f>
        <v>1</v>
      </c>
      <c r="K29" s="50">
        <f>[3]Mar!K29</f>
        <v>0</v>
      </c>
      <c r="L29" s="49">
        <f>[3]Ene!L29</f>
        <v>1</v>
      </c>
      <c r="M29" s="50">
        <f>[3]Abr!M29</f>
        <v>1</v>
      </c>
      <c r="N29" s="49">
        <f>[3]Ene!N29</f>
        <v>1</v>
      </c>
      <c r="O29" s="50">
        <f>[3]May!O29</f>
        <v>1</v>
      </c>
      <c r="P29" s="49">
        <f>[3]Ene!P29</f>
        <v>1</v>
      </c>
      <c r="Q29" s="50">
        <f>[3]Jun!Q29</f>
        <v>1</v>
      </c>
      <c r="R29" s="49">
        <f>[3]Ene!R29</f>
        <v>1</v>
      </c>
      <c r="S29" s="50">
        <f>[3]Jul!S29</f>
        <v>1</v>
      </c>
      <c r="T29" s="49">
        <f>[3]Ene!T29</f>
        <v>1</v>
      </c>
      <c r="U29" s="50">
        <f>[3]Ago!U29</f>
        <v>1</v>
      </c>
      <c r="V29" s="49">
        <f>[3]Ene!V29</f>
        <v>1</v>
      </c>
      <c r="W29" s="50">
        <f>[3]Sep!W29</f>
        <v>1</v>
      </c>
      <c r="X29" s="49">
        <f>[3]Ene!X29</f>
        <v>1</v>
      </c>
      <c r="Y29" s="50">
        <f>[3]Oct!Y29</f>
        <v>1</v>
      </c>
      <c r="Z29" s="49">
        <f>[3]Ene!Z29</f>
        <v>1</v>
      </c>
      <c r="AA29" s="50">
        <v>1</v>
      </c>
      <c r="AB29" s="49"/>
      <c r="AC29" s="51"/>
      <c r="AD29" s="48">
        <f t="shared" si="0"/>
        <v>11</v>
      </c>
      <c r="AE29" s="48">
        <f t="shared" si="0"/>
        <v>10</v>
      </c>
      <c r="AF29" s="53">
        <f t="shared" si="1"/>
        <v>0.83333333333333337</v>
      </c>
      <c r="AG29" s="53">
        <f t="shared" si="2"/>
        <v>0.16666666666666663</v>
      </c>
      <c r="AH29" s="54"/>
      <c r="AI29" s="55"/>
    </row>
    <row r="30" spans="1:35" s="56" customFormat="1" ht="26.25" customHeight="1" x14ac:dyDescent="0.2">
      <c r="A30" s="45" t="str">
        <f>'[3]Ficha Anual 2025'!A30</f>
        <v>C2A2</v>
      </c>
      <c r="B30" s="46" t="str">
        <f>'[3]Ficha Anual 2025'!B30</f>
        <v>CUMPLIR EN LA APLICACION DEL PRESUPUESTO AUTORIZADO</v>
      </c>
      <c r="C30" s="46"/>
      <c r="D30" s="47" t="str">
        <f>'[3]Ficha Anual 2025'!E30</f>
        <v>PRESUPUESTO</v>
      </c>
      <c r="E30" s="48">
        <f t="shared" si="3"/>
        <v>39247772.219999999</v>
      </c>
      <c r="F30" s="49">
        <f>[3]Ene!F30</f>
        <v>4465913.5199999996</v>
      </c>
      <c r="G30" s="50">
        <f>[3]Ene!G30</f>
        <v>1483681.7</v>
      </c>
      <c r="H30" s="49">
        <f>[3]Ene!H30</f>
        <v>3478185.87</v>
      </c>
      <c r="I30" s="50">
        <f>[3]Feb!I30</f>
        <v>4083316.96</v>
      </c>
      <c r="J30" s="49">
        <f>[3]Ene!J30</f>
        <v>3478185.87</v>
      </c>
      <c r="K30" s="50">
        <f>[3]Mar!K30</f>
        <v>0</v>
      </c>
      <c r="L30" s="49">
        <f>[3]Ene!L30</f>
        <v>3478185.87</v>
      </c>
      <c r="M30" s="50">
        <f>[3]Abr!M30</f>
        <v>9935079.5700000003</v>
      </c>
      <c r="N30" s="49">
        <f>[3]Ene!N30</f>
        <v>3478185.87</v>
      </c>
      <c r="O30" s="50">
        <f>[3]May!O30</f>
        <v>12286503.189999999</v>
      </c>
      <c r="P30" s="49">
        <f>[3]Ene!P30</f>
        <v>3478185.87</v>
      </c>
      <c r="Q30" s="50">
        <f>[3]Jun!Q30</f>
        <v>14560503.51</v>
      </c>
      <c r="R30" s="49">
        <f>[3]Ene!R30</f>
        <v>3478185.87</v>
      </c>
      <c r="S30" s="50">
        <f>[3]Jul!S30</f>
        <v>17594131.57</v>
      </c>
      <c r="T30" s="49">
        <f>[3]Ene!T30</f>
        <v>3478185.87</v>
      </c>
      <c r="U30" s="50">
        <f>[3]Ago!U30</f>
        <v>20947850.850000001</v>
      </c>
      <c r="V30" s="49">
        <f>[3]Ene!V30</f>
        <v>3478185.87</v>
      </c>
      <c r="W30" s="50">
        <f>[3]Sep!W30</f>
        <v>23290555.460000001</v>
      </c>
      <c r="X30" s="49">
        <f>[3]Ene!X30</f>
        <v>3478185.87</v>
      </c>
      <c r="Y30" s="50">
        <f>[3]Oct!Y30</f>
        <v>28166234.120000001</v>
      </c>
      <c r="Z30" s="49">
        <f>[3]Ene!Z30</f>
        <v>3478185.87</v>
      </c>
      <c r="AA30" s="50">
        <v>31603903.170000002</v>
      </c>
      <c r="AB30" s="49"/>
      <c r="AC30" s="51"/>
      <c r="AD30" s="48">
        <f t="shared" si="0"/>
        <v>39247772.219999999</v>
      </c>
      <c r="AE30" s="48">
        <f t="shared" si="0"/>
        <v>163951760.10000002</v>
      </c>
      <c r="AF30" s="53">
        <f t="shared" si="1"/>
        <v>4.1773520081848874</v>
      </c>
      <c r="AG30" s="53">
        <f t="shared" si="2"/>
        <v>-3.1773520081848874</v>
      </c>
      <c r="AH30" s="54"/>
      <c r="AI30" s="55"/>
    </row>
    <row r="31" spans="1:35" s="56" customFormat="1" ht="24" customHeight="1" x14ac:dyDescent="0.2">
      <c r="A31" s="45" t="str">
        <f>'[3]Ficha Anual 2025'!A31</f>
        <v>C2A3</v>
      </c>
      <c r="B31" s="46" t="str">
        <f>'[3]Ficha Anual 2025'!B31</f>
        <v>CUMPLIR CORRECTAMENTE LAS OBLIGACIONES FISCALES DEL MUNICIPIO</v>
      </c>
      <c r="C31" s="46"/>
      <c r="D31" s="47" t="str">
        <f>'[3]Ficha Anual 2025'!E31</f>
        <v>DECLARACIONES FISCALES</v>
      </c>
      <c r="E31" s="48">
        <f t="shared" si="3"/>
        <v>22</v>
      </c>
      <c r="F31" s="49">
        <f>[3]Ene!F31</f>
        <v>2</v>
      </c>
      <c r="G31" s="50">
        <f>[3]Ene!G31</f>
        <v>2</v>
      </c>
      <c r="H31" s="49">
        <f>[3]Ene!H31</f>
        <v>2</v>
      </c>
      <c r="I31" s="50">
        <f>[3]Feb!I31</f>
        <v>2</v>
      </c>
      <c r="J31" s="49">
        <f>[3]Ene!J31</f>
        <v>2</v>
      </c>
      <c r="K31" s="50">
        <f>[3]Mar!K31</f>
        <v>0</v>
      </c>
      <c r="L31" s="49">
        <f>[3]Ene!L31</f>
        <v>2</v>
      </c>
      <c r="M31" s="50">
        <f>[3]Abr!M31</f>
        <v>2</v>
      </c>
      <c r="N31" s="49">
        <f>[3]Ene!N31</f>
        <v>2</v>
      </c>
      <c r="O31" s="50">
        <f>[3]May!O31</f>
        <v>2</v>
      </c>
      <c r="P31" s="49">
        <f>[3]Ene!P31</f>
        <v>2</v>
      </c>
      <c r="Q31" s="50">
        <f>[3]Jun!Q31</f>
        <v>2</v>
      </c>
      <c r="R31" s="49">
        <f>[3]Ene!R31</f>
        <v>2</v>
      </c>
      <c r="S31" s="50">
        <f>[3]Jul!S31</f>
        <v>2</v>
      </c>
      <c r="T31" s="49">
        <f>[3]Ene!T31</f>
        <v>2</v>
      </c>
      <c r="U31" s="50">
        <f>[3]Ago!U31</f>
        <v>2</v>
      </c>
      <c r="V31" s="49">
        <f>[3]Ene!V31</f>
        <v>2</v>
      </c>
      <c r="W31" s="50">
        <f>[3]Sep!W31</f>
        <v>2</v>
      </c>
      <c r="X31" s="49">
        <f>[3]Ene!X31</f>
        <v>2</v>
      </c>
      <c r="Y31" s="50">
        <f>[3]Oct!Y31</f>
        <v>2</v>
      </c>
      <c r="Z31" s="49">
        <f>[3]Ene!Z31</f>
        <v>2</v>
      </c>
      <c r="AA31" s="50">
        <v>2</v>
      </c>
      <c r="AB31" s="49"/>
      <c r="AC31" s="51"/>
      <c r="AD31" s="48">
        <f t="shared" si="0"/>
        <v>22</v>
      </c>
      <c r="AE31" s="48">
        <f t="shared" si="0"/>
        <v>20</v>
      </c>
      <c r="AF31" s="53">
        <f t="shared" si="1"/>
        <v>0.90909090909090906</v>
      </c>
      <c r="AG31" s="53">
        <f t="shared" si="2"/>
        <v>9.0909090909090939E-2</v>
      </c>
      <c r="AH31" s="57"/>
      <c r="AI31" s="58"/>
    </row>
    <row r="32" spans="1:35" s="56" customFormat="1" ht="20.100000000000001" customHeight="1" x14ac:dyDescent="0.2">
      <c r="A32" s="45" t="str">
        <f>'[3]Ficha Anual 2025'!A32</f>
        <v>C2A4</v>
      </c>
      <c r="B32" s="46" t="str">
        <f>'[3]Ficha Anual 2025'!B32</f>
        <v xml:space="preserve">ELABORAR LA NOMINA DE LOS SERVIDORES PUBLICOS </v>
      </c>
      <c r="C32" s="46"/>
      <c r="D32" s="47" t="str">
        <f>'[3]Ficha Anual 2025'!E32</f>
        <v>NOMINA</v>
      </c>
      <c r="E32" s="48">
        <f t="shared" si="3"/>
        <v>24</v>
      </c>
      <c r="F32" s="49">
        <f>[3]Ene!F32</f>
        <v>2</v>
      </c>
      <c r="G32" s="50">
        <f>[3]Ene!G32</f>
        <v>2</v>
      </c>
      <c r="H32" s="49">
        <f>[3]Ene!H32</f>
        <v>2</v>
      </c>
      <c r="I32" s="50">
        <f>[3]Feb!I32</f>
        <v>2</v>
      </c>
      <c r="J32" s="49">
        <f>[3]Ene!J32</f>
        <v>2</v>
      </c>
      <c r="K32" s="50">
        <f>[3]Mar!K32</f>
        <v>0</v>
      </c>
      <c r="L32" s="49">
        <f>[3]Ene!L32</f>
        <v>2</v>
      </c>
      <c r="M32" s="50">
        <f>[3]Abr!M32</f>
        <v>2</v>
      </c>
      <c r="N32" s="49">
        <f>[3]Ene!N32</f>
        <v>2</v>
      </c>
      <c r="O32" s="50">
        <f>[3]May!O32</f>
        <v>2</v>
      </c>
      <c r="P32" s="49">
        <f>[3]Ene!P32</f>
        <v>2</v>
      </c>
      <c r="Q32" s="50">
        <f>[3]Jun!Q32</f>
        <v>2</v>
      </c>
      <c r="R32" s="49">
        <f>[3]Ene!R32</f>
        <v>2</v>
      </c>
      <c r="S32" s="50">
        <f>[3]Jul!S32</f>
        <v>2</v>
      </c>
      <c r="T32" s="49">
        <f>[3]Ene!T32</f>
        <v>2</v>
      </c>
      <c r="U32" s="50">
        <f>[3]Ago!U32</f>
        <v>2</v>
      </c>
      <c r="V32" s="49">
        <f>[3]Ene!V32</f>
        <v>2</v>
      </c>
      <c r="W32" s="50">
        <f>[3]Sep!W32</f>
        <v>2</v>
      </c>
      <c r="X32" s="49">
        <f>[3]Ene!X32</f>
        <v>2</v>
      </c>
      <c r="Y32" s="50">
        <f>[3]Oct!Y32</f>
        <v>2</v>
      </c>
      <c r="Z32" s="49">
        <f>[3]Ene!Z32</f>
        <v>2</v>
      </c>
      <c r="AA32" s="50">
        <v>2</v>
      </c>
      <c r="AB32" s="150">
        <f>[3]Ene!AB32</f>
        <v>2</v>
      </c>
      <c r="AC32" s="51"/>
      <c r="AD32" s="48">
        <f t="shared" si="0"/>
        <v>24</v>
      </c>
      <c r="AE32" s="48">
        <f t="shared" si="0"/>
        <v>20</v>
      </c>
      <c r="AF32" s="53">
        <f t="shared" si="1"/>
        <v>0.83333333333333337</v>
      </c>
      <c r="AG32" s="53">
        <f t="shared" si="2"/>
        <v>0.16666666666666663</v>
      </c>
      <c r="AH32" s="57"/>
      <c r="AI32" s="58"/>
    </row>
    <row r="33" spans="1:35" s="56" customFormat="1" ht="20.100000000000001" hidden="1" customHeight="1" x14ac:dyDescent="0.2">
      <c r="A33" s="45" t="str">
        <f>'[3]Ficha Anual 2025'!A33</f>
        <v>C2A5</v>
      </c>
      <c r="B33" s="46" t="str">
        <f>'[3]Ficha Anual 2025'!B33</f>
        <v>REALIZAR PAGO DE NOMINAS DE MANERA OPORTUNA Y TIMBRADO</v>
      </c>
      <c r="C33" s="46"/>
      <c r="D33" s="47" t="str">
        <f>'[3]Ficha Anual 2025'!E33</f>
        <v>NÓMINA</v>
      </c>
      <c r="E33" s="48">
        <f t="shared" si="3"/>
        <v>25</v>
      </c>
      <c r="F33" s="49">
        <f>[3]Ene!F33</f>
        <v>2</v>
      </c>
      <c r="G33" s="50">
        <f>[3]Ene!G33</f>
        <v>2</v>
      </c>
      <c r="H33" s="49">
        <f>[3]Ene!H33</f>
        <v>2</v>
      </c>
      <c r="I33" s="50">
        <f>[3]Feb!I33</f>
        <v>2</v>
      </c>
      <c r="J33" s="49">
        <f>[3]Ene!J33</f>
        <v>2</v>
      </c>
      <c r="K33" s="50">
        <f>[3]Mar!K33</f>
        <v>0</v>
      </c>
      <c r="L33" s="49">
        <f>[3]Ene!L33</f>
        <v>2</v>
      </c>
      <c r="M33" s="50">
        <f>[3]Abr!M33</f>
        <v>2</v>
      </c>
      <c r="N33" s="49">
        <f>[3]Ene!N33</f>
        <v>2</v>
      </c>
      <c r="O33" s="50">
        <f>[3]May!O33</f>
        <v>2</v>
      </c>
      <c r="P33" s="49">
        <f>[3]Ene!P33</f>
        <v>2</v>
      </c>
      <c r="Q33" s="50">
        <f>[3]Jun!Q33</f>
        <v>2</v>
      </c>
      <c r="R33" s="49">
        <f>[3]Ene!R33</f>
        <v>3</v>
      </c>
      <c r="S33" s="50">
        <f>[3]Jul!S33</f>
        <v>2</v>
      </c>
      <c r="T33" s="49">
        <f>[3]Ene!T33</f>
        <v>2</v>
      </c>
      <c r="U33" s="50">
        <f>[3]Ago!U33</f>
        <v>2</v>
      </c>
      <c r="V33" s="49">
        <f>[3]Ene!V33</f>
        <v>2</v>
      </c>
      <c r="W33" s="50" t="e">
        <f>#REF!</f>
        <v>#REF!</v>
      </c>
      <c r="X33" s="49">
        <f>[3]Ene!X33</f>
        <v>2</v>
      </c>
      <c r="Y33" s="50">
        <f>[3]Oct!Y33</f>
        <v>2</v>
      </c>
      <c r="Z33" s="49">
        <f>[3]Ene!Z33</f>
        <v>2</v>
      </c>
      <c r="AA33" s="50">
        <v>2</v>
      </c>
      <c r="AB33" s="49">
        <f>[3]Ene!AB33</f>
        <v>2</v>
      </c>
      <c r="AC33" s="51"/>
      <c r="AD33" s="48">
        <f t="shared" si="0"/>
        <v>25</v>
      </c>
      <c r="AE33" s="48" t="e">
        <f t="shared" si="0"/>
        <v>#REF!</v>
      </c>
      <c r="AF33" s="53" t="e">
        <f t="shared" si="1"/>
        <v>#REF!</v>
      </c>
      <c r="AG33" s="53" t="e">
        <f t="shared" si="2"/>
        <v>#REF!</v>
      </c>
      <c r="AH33" s="54"/>
      <c r="AI33" s="55"/>
    </row>
    <row r="34" spans="1:35" s="56" customFormat="1" ht="20.100000000000001" hidden="1" customHeight="1" x14ac:dyDescent="0.2">
      <c r="A34" s="45" t="str">
        <f>'[3]Ficha Anual 2025'!A34</f>
        <v>C2A6</v>
      </c>
      <c r="B34" s="46" t="str">
        <f>'[3]Ficha Anual 2025'!B34</f>
        <v>REALIZAR EL PAGO OPORTUNO DE OBLIGACIONES (IMPUESTOS)</v>
      </c>
      <c r="C34" s="46"/>
      <c r="D34" s="47" t="str">
        <f>'[3]Ficha Anual 2025'!E34</f>
        <v>PAGO</v>
      </c>
      <c r="E34" s="48">
        <f t="shared" si="3"/>
        <v>12</v>
      </c>
      <c r="F34" s="49">
        <f>[3]Ene!F34</f>
        <v>1</v>
      </c>
      <c r="G34" s="50">
        <f>[3]Ene!G34</f>
        <v>1</v>
      </c>
      <c r="H34" s="49">
        <f>[3]Ene!H34</f>
        <v>1</v>
      </c>
      <c r="I34" s="50">
        <f>[3]Feb!I34</f>
        <v>1</v>
      </c>
      <c r="J34" s="49">
        <f>[3]Ene!J34</f>
        <v>1</v>
      </c>
      <c r="K34" s="50">
        <f>[3]Mar!K34</f>
        <v>0</v>
      </c>
      <c r="L34" s="49">
        <f>[3]Ene!L34</f>
        <v>1</v>
      </c>
      <c r="M34" s="50">
        <f>[3]Abr!M34</f>
        <v>1</v>
      </c>
      <c r="N34" s="49">
        <f>[3]Ene!N34</f>
        <v>1</v>
      </c>
      <c r="O34" s="50">
        <f>[3]May!O34</f>
        <v>1</v>
      </c>
      <c r="P34" s="49">
        <f>[3]Ene!P34</f>
        <v>1</v>
      </c>
      <c r="Q34" s="50">
        <f>[3]Jun!Q34</f>
        <v>1</v>
      </c>
      <c r="R34" s="49">
        <f>[3]Ene!R34</f>
        <v>1</v>
      </c>
      <c r="S34" s="50">
        <f>[3]Jul!S34</f>
        <v>1</v>
      </c>
      <c r="T34" s="49">
        <f>[3]Ene!T34</f>
        <v>1</v>
      </c>
      <c r="U34" s="50">
        <f>[3]Ago!U34</f>
        <v>1</v>
      </c>
      <c r="V34" s="49">
        <f>[3]Ene!V34</f>
        <v>1</v>
      </c>
      <c r="W34" s="50" t="e">
        <f>#REF!</f>
        <v>#REF!</v>
      </c>
      <c r="X34" s="49">
        <f>[3]Ene!X34</f>
        <v>1</v>
      </c>
      <c r="Y34" s="50">
        <f>[3]Oct!Y34</f>
        <v>1</v>
      </c>
      <c r="Z34" s="49">
        <f>[3]Ene!Z34</f>
        <v>1</v>
      </c>
      <c r="AA34" s="50">
        <v>1</v>
      </c>
      <c r="AB34" s="49">
        <f>[3]Ene!AB34</f>
        <v>1</v>
      </c>
      <c r="AC34" s="51"/>
      <c r="AD34" s="48">
        <f t="shared" si="0"/>
        <v>12</v>
      </c>
      <c r="AE34" s="48" t="e">
        <f t="shared" si="0"/>
        <v>#REF!</v>
      </c>
      <c r="AF34" s="53" t="e">
        <f t="shared" si="1"/>
        <v>#REF!</v>
      </c>
      <c r="AG34" s="53" t="e">
        <f t="shared" si="2"/>
        <v>#REF!</v>
      </c>
      <c r="AH34" s="54"/>
      <c r="AI34" s="55"/>
    </row>
    <row r="35" spans="1:35" s="56" customFormat="1" ht="20.100000000000001" hidden="1" customHeight="1" x14ac:dyDescent="0.2">
      <c r="A35" s="45" t="str">
        <f>'[3]Ficha Anual 2025'!A35</f>
        <v>C2A7</v>
      </c>
      <c r="B35" s="46" t="str">
        <f>'[3]Ficha Anual 2025'!B35</f>
        <v>SUPERVISAR FÍSICA Y DOCUMENTALMENTE LA ADQ. DE BIENES Y SERVICIOS</v>
      </c>
      <c r="C35" s="46"/>
      <c r="D35" s="47" t="str">
        <f>'[3]Ficha Anual 2025'!E35</f>
        <v>INFORME</v>
      </c>
      <c r="E35" s="48">
        <f t="shared" si="3"/>
        <v>1320</v>
      </c>
      <c r="F35" s="49">
        <f>[3]Ene!F35</f>
        <v>110</v>
      </c>
      <c r="G35" s="50">
        <f>[3]Ene!G35</f>
        <v>52</v>
      </c>
      <c r="H35" s="49">
        <f>[3]Ene!H35</f>
        <v>110</v>
      </c>
      <c r="I35" s="50">
        <f>[3]Feb!I35</f>
        <v>15</v>
      </c>
      <c r="J35" s="49">
        <f>[3]Ene!J35</f>
        <v>110</v>
      </c>
      <c r="K35" s="50">
        <f>[3]Mar!K35</f>
        <v>0</v>
      </c>
      <c r="L35" s="49">
        <f>[3]Ene!L35</f>
        <v>110</v>
      </c>
      <c r="M35" s="50">
        <f>[3]Abr!M35</f>
        <v>110</v>
      </c>
      <c r="N35" s="49">
        <f>[3]Ene!N35</f>
        <v>110</v>
      </c>
      <c r="O35" s="50">
        <f>[3]May!O35</f>
        <v>110</v>
      </c>
      <c r="P35" s="49">
        <f>[3]Ene!P35</f>
        <v>110</v>
      </c>
      <c r="Q35" s="50">
        <f>[3]Jun!Q35</f>
        <v>110</v>
      </c>
      <c r="R35" s="49">
        <f>[3]Ene!R35</f>
        <v>110</v>
      </c>
      <c r="S35" s="50">
        <f>[3]Jul!S35</f>
        <v>110</v>
      </c>
      <c r="T35" s="49">
        <f>[3]Ene!T35</f>
        <v>110</v>
      </c>
      <c r="U35" s="50">
        <f>[3]Ago!U35</f>
        <v>110</v>
      </c>
      <c r="V35" s="49">
        <f>[3]Ene!V35</f>
        <v>110</v>
      </c>
      <c r="W35" s="50" t="e">
        <f>#REF!</f>
        <v>#REF!</v>
      </c>
      <c r="X35" s="49">
        <f>[3]Ene!X35</f>
        <v>110</v>
      </c>
      <c r="Y35" s="50">
        <f>[3]Oct!Y35</f>
        <v>110</v>
      </c>
      <c r="Z35" s="49">
        <f>[3]Ene!Z35</f>
        <v>110</v>
      </c>
      <c r="AA35" s="50">
        <v>110</v>
      </c>
      <c r="AB35" s="49">
        <f>[3]Ene!AB35</f>
        <v>110</v>
      </c>
      <c r="AC35" s="51"/>
      <c r="AD35" s="48">
        <f t="shared" si="0"/>
        <v>1320</v>
      </c>
      <c r="AE35" s="48" t="e">
        <f t="shared" si="0"/>
        <v>#REF!</v>
      </c>
      <c r="AF35" s="53" t="e">
        <f t="shared" si="1"/>
        <v>#REF!</v>
      </c>
      <c r="AG35" s="53" t="e">
        <f t="shared" si="2"/>
        <v>#REF!</v>
      </c>
      <c r="AH35" s="57"/>
      <c r="AI35" s="58"/>
    </row>
    <row r="36" spans="1:35" s="56" customFormat="1" ht="20.100000000000001" hidden="1" customHeight="1" x14ac:dyDescent="0.2">
      <c r="A36" s="45">
        <f>'[3]Ficha Anual 2025'!A36</f>
        <v>0</v>
      </c>
      <c r="B36" s="46">
        <f>'[3]Ficha Anual 2025'!B36</f>
        <v>0</v>
      </c>
      <c r="C36" s="46"/>
      <c r="D36" s="47">
        <f>'[3]Ficha Anual 2025'!E36</f>
        <v>0</v>
      </c>
      <c r="E36" s="48">
        <f t="shared" si="3"/>
        <v>0</v>
      </c>
      <c r="F36" s="51">
        <f>[3]Ene!F36</f>
        <v>0</v>
      </c>
      <c r="G36" s="48">
        <f>[3]Ene!G36</f>
        <v>0</v>
      </c>
      <c r="H36" s="51">
        <f>[3]Ene!H36</f>
        <v>0</v>
      </c>
      <c r="I36" s="48">
        <f>[3]Feb!I36</f>
        <v>0</v>
      </c>
      <c r="J36" s="51">
        <f>[3]Ene!J36</f>
        <v>0</v>
      </c>
      <c r="K36" s="48">
        <f>[3]Mar!K36</f>
        <v>0</v>
      </c>
      <c r="L36" s="51">
        <f>[3]Ene!L36</f>
        <v>0</v>
      </c>
      <c r="M36" s="48">
        <f>[3]Abr!M36</f>
        <v>0</v>
      </c>
      <c r="N36" s="51">
        <f>[3]Ene!N36</f>
        <v>0</v>
      </c>
      <c r="O36" s="48">
        <f>[3]May!O36</f>
        <v>0</v>
      </c>
      <c r="P36" s="51">
        <f>[3]Ene!P36</f>
        <v>0</v>
      </c>
      <c r="Q36" s="48">
        <f>[3]Jun!Q36</f>
        <v>0</v>
      </c>
      <c r="R36" s="51">
        <f>[3]Ene!R36</f>
        <v>0</v>
      </c>
      <c r="S36" s="48">
        <f>[3]Jul!S36</f>
        <v>0</v>
      </c>
      <c r="T36" s="51">
        <f>[3]Ene!T36</f>
        <v>0</v>
      </c>
      <c r="U36" s="48">
        <f>[3]Ago!U36</f>
        <v>0</v>
      </c>
      <c r="V36" s="51">
        <f>[3]Ene!V36</f>
        <v>0</v>
      </c>
      <c r="W36" s="48" t="e">
        <f>#REF!</f>
        <v>#REF!</v>
      </c>
      <c r="X36" s="51">
        <f>[3]Ene!X36</f>
        <v>0</v>
      </c>
      <c r="Y36" s="48">
        <f>[3]Oct!Y36</f>
        <v>0</v>
      </c>
      <c r="Z36" s="51">
        <f>[3]Ene!Z36</f>
        <v>0</v>
      </c>
      <c r="AA36" s="50"/>
      <c r="AB36" s="51">
        <f>[3]Ene!AB36</f>
        <v>0</v>
      </c>
      <c r="AC36" s="51"/>
      <c r="AD36" s="52">
        <f t="shared" si="0"/>
        <v>0</v>
      </c>
      <c r="AE36" s="52" t="e">
        <f t="shared" si="0"/>
        <v>#REF!</v>
      </c>
      <c r="AF36" s="53" t="e">
        <f t="shared" si="1"/>
        <v>#REF!</v>
      </c>
      <c r="AG36" s="53" t="e">
        <f t="shared" si="2"/>
        <v>#REF!</v>
      </c>
      <c r="AH36" s="54"/>
      <c r="AI36" s="55"/>
    </row>
    <row r="37" spans="1:35" s="56" customFormat="1" ht="20.100000000000001" hidden="1" customHeight="1" x14ac:dyDescent="0.2">
      <c r="A37" s="45">
        <f>'[3]Ficha Anual 2025'!A37</f>
        <v>0</v>
      </c>
      <c r="B37" s="46">
        <f>'[3]Ficha Anual 2025'!B37</f>
        <v>0</v>
      </c>
      <c r="C37" s="46"/>
      <c r="D37" s="47">
        <f>'[3]Ficha Anual 2025'!E37</f>
        <v>0</v>
      </c>
      <c r="E37" s="48">
        <f t="shared" si="3"/>
        <v>0</v>
      </c>
      <c r="F37" s="51">
        <f>[3]Ene!F37</f>
        <v>0</v>
      </c>
      <c r="G37" s="48">
        <f>[3]Ene!G37</f>
        <v>0</v>
      </c>
      <c r="H37" s="51">
        <f>[3]Ene!H37</f>
        <v>0</v>
      </c>
      <c r="I37" s="48">
        <f>[3]Feb!I37</f>
        <v>0</v>
      </c>
      <c r="J37" s="51">
        <f>[3]Ene!J37</f>
        <v>0</v>
      </c>
      <c r="K37" s="48">
        <f>[3]Mar!K37</f>
        <v>0</v>
      </c>
      <c r="L37" s="51">
        <f>[3]Ene!L37</f>
        <v>0</v>
      </c>
      <c r="M37" s="48">
        <f>[3]Abr!M37</f>
        <v>0</v>
      </c>
      <c r="N37" s="51">
        <f>[3]Ene!N37</f>
        <v>0</v>
      </c>
      <c r="O37" s="48">
        <f>[3]May!O37</f>
        <v>0</v>
      </c>
      <c r="P37" s="51">
        <f>[3]Ene!P37</f>
        <v>0</v>
      </c>
      <c r="Q37" s="48">
        <f>[3]Jun!Q37</f>
        <v>0</v>
      </c>
      <c r="R37" s="51">
        <f>[3]Ene!R37</f>
        <v>0</v>
      </c>
      <c r="S37" s="48">
        <f>[3]Jul!S37</f>
        <v>0</v>
      </c>
      <c r="T37" s="51">
        <f>[3]Ene!T37</f>
        <v>0</v>
      </c>
      <c r="U37" s="48">
        <f>[3]Ago!U37</f>
        <v>0</v>
      </c>
      <c r="V37" s="51">
        <f>[3]Ene!V37</f>
        <v>0</v>
      </c>
      <c r="W37" s="48" t="e">
        <f>#REF!</f>
        <v>#REF!</v>
      </c>
      <c r="X37" s="51">
        <f>[3]Ene!X37</f>
        <v>0</v>
      </c>
      <c r="Y37" s="48">
        <f>[3]Oct!Y37</f>
        <v>0</v>
      </c>
      <c r="Z37" s="51">
        <f>[3]Ene!Z37</f>
        <v>0</v>
      </c>
      <c r="AA37" s="50"/>
      <c r="AB37" s="51">
        <f>[3]Ene!AB37</f>
        <v>0</v>
      </c>
      <c r="AC37" s="51"/>
      <c r="AD37" s="52">
        <f t="shared" si="0"/>
        <v>0</v>
      </c>
      <c r="AE37" s="52" t="e">
        <f t="shared" si="0"/>
        <v>#REF!</v>
      </c>
      <c r="AF37" s="53" t="e">
        <f t="shared" si="1"/>
        <v>#REF!</v>
      </c>
      <c r="AG37" s="53" t="e">
        <f t="shared" si="2"/>
        <v>#REF!</v>
      </c>
      <c r="AH37" s="54"/>
      <c r="AI37" s="55"/>
    </row>
    <row r="38" spans="1:35" s="56" customFormat="1" ht="20.100000000000001" hidden="1" customHeight="1" x14ac:dyDescent="0.2">
      <c r="A38" s="45">
        <f>'[3]Ficha Anual 2025'!A38</f>
        <v>0</v>
      </c>
      <c r="B38" s="46">
        <f>'[3]Ficha Anual 2025'!B38</f>
        <v>0</v>
      </c>
      <c r="C38" s="46"/>
      <c r="D38" s="47">
        <f>'[3]Ficha Anual 2025'!E38</f>
        <v>0</v>
      </c>
      <c r="E38" s="48">
        <f t="shared" si="3"/>
        <v>0</v>
      </c>
      <c r="F38" s="51">
        <f>[3]Ene!F38</f>
        <v>0</v>
      </c>
      <c r="G38" s="48">
        <f>[3]Ene!G38</f>
        <v>0</v>
      </c>
      <c r="H38" s="51">
        <f>[3]Ene!H38</f>
        <v>0</v>
      </c>
      <c r="I38" s="48">
        <f>[3]Feb!I38</f>
        <v>0</v>
      </c>
      <c r="J38" s="51">
        <f>[3]Ene!J38</f>
        <v>0</v>
      </c>
      <c r="K38" s="48">
        <f>[3]Mar!K38</f>
        <v>0</v>
      </c>
      <c r="L38" s="51">
        <f>[3]Ene!L38</f>
        <v>0</v>
      </c>
      <c r="M38" s="48">
        <f>[3]Abr!M38</f>
        <v>0</v>
      </c>
      <c r="N38" s="51">
        <f>[3]Ene!N38</f>
        <v>0</v>
      </c>
      <c r="O38" s="48">
        <f>[3]May!O38</f>
        <v>0</v>
      </c>
      <c r="P38" s="51">
        <f>[3]Ene!P38</f>
        <v>0</v>
      </c>
      <c r="Q38" s="48">
        <f>[3]Jun!Q38</f>
        <v>0</v>
      </c>
      <c r="R38" s="51">
        <f>[3]Ene!R38</f>
        <v>0</v>
      </c>
      <c r="S38" s="48">
        <f>[3]Jul!S38</f>
        <v>0</v>
      </c>
      <c r="T38" s="51">
        <f>[3]Ene!T38</f>
        <v>0</v>
      </c>
      <c r="U38" s="48">
        <f>[3]Ago!U38</f>
        <v>0</v>
      </c>
      <c r="V38" s="51">
        <f>[3]Ene!V38</f>
        <v>0</v>
      </c>
      <c r="W38" s="48" t="e">
        <f>#REF!</f>
        <v>#REF!</v>
      </c>
      <c r="X38" s="51">
        <f>[3]Ene!X38</f>
        <v>0</v>
      </c>
      <c r="Y38" s="48">
        <f>[3]Oct!Y38</f>
        <v>0</v>
      </c>
      <c r="Z38" s="51">
        <f>[3]Ene!Z38</f>
        <v>0</v>
      </c>
      <c r="AA38" s="50"/>
      <c r="AB38" s="51">
        <f>[3]Ene!AB38</f>
        <v>0</v>
      </c>
      <c r="AC38" s="51"/>
      <c r="AD38" s="52">
        <f t="shared" si="0"/>
        <v>0</v>
      </c>
      <c r="AE38" s="52" t="e">
        <f t="shared" si="0"/>
        <v>#REF!</v>
      </c>
      <c r="AF38" s="53" t="e">
        <f t="shared" si="1"/>
        <v>#REF!</v>
      </c>
      <c r="AG38" s="53" t="e">
        <f t="shared" si="2"/>
        <v>#REF!</v>
      </c>
      <c r="AH38" s="54"/>
      <c r="AI38" s="55"/>
    </row>
    <row r="39" spans="1:35" s="56" customFormat="1" ht="20.100000000000001" hidden="1" customHeight="1" x14ac:dyDescent="0.2">
      <c r="A39" s="45">
        <f>'[3]Ficha Anual 2025'!A39</f>
        <v>0</v>
      </c>
      <c r="B39" s="46">
        <f>'[3]Ficha Anual 2025'!B39</f>
        <v>0</v>
      </c>
      <c r="C39" s="46"/>
      <c r="D39" s="47">
        <f>'[3]Ficha Anual 2025'!E39</f>
        <v>0</v>
      </c>
      <c r="E39" s="48">
        <f t="shared" si="3"/>
        <v>0</v>
      </c>
      <c r="F39" s="51">
        <f>[3]Ene!F39</f>
        <v>0</v>
      </c>
      <c r="G39" s="48">
        <f>[3]Ene!G39</f>
        <v>0</v>
      </c>
      <c r="H39" s="51">
        <f>[3]Ene!H39</f>
        <v>0</v>
      </c>
      <c r="I39" s="48">
        <f>[3]Feb!I39</f>
        <v>0</v>
      </c>
      <c r="J39" s="51">
        <f>[3]Ene!J39</f>
        <v>0</v>
      </c>
      <c r="K39" s="48">
        <f>[3]Mar!K39</f>
        <v>0</v>
      </c>
      <c r="L39" s="51">
        <f>[3]Ene!L39</f>
        <v>0</v>
      </c>
      <c r="M39" s="48">
        <f>[3]Abr!M39</f>
        <v>0</v>
      </c>
      <c r="N39" s="51">
        <f>[3]Ene!N39</f>
        <v>0</v>
      </c>
      <c r="O39" s="48">
        <f>[3]May!O39</f>
        <v>0</v>
      </c>
      <c r="P39" s="51">
        <f>[3]Ene!P39</f>
        <v>0</v>
      </c>
      <c r="Q39" s="48">
        <f>[3]Jun!Q39</f>
        <v>0</v>
      </c>
      <c r="R39" s="51">
        <f>[3]Ene!R39</f>
        <v>0</v>
      </c>
      <c r="S39" s="48">
        <f>[3]Jul!S39</f>
        <v>0</v>
      </c>
      <c r="T39" s="51">
        <f>[3]Ene!T39</f>
        <v>0</v>
      </c>
      <c r="U39" s="48">
        <f>[3]Ago!U39</f>
        <v>0</v>
      </c>
      <c r="V39" s="51">
        <f>[3]Ene!V39</f>
        <v>0</v>
      </c>
      <c r="W39" s="48" t="e">
        <f>#REF!</f>
        <v>#REF!</v>
      </c>
      <c r="X39" s="51">
        <f>[3]Ene!X39</f>
        <v>0</v>
      </c>
      <c r="Y39" s="48">
        <f>[3]Oct!Y39</f>
        <v>0</v>
      </c>
      <c r="Z39" s="51">
        <f>[3]Ene!Z39</f>
        <v>0</v>
      </c>
      <c r="AA39" s="50"/>
      <c r="AB39" s="51">
        <f>[3]Ene!AB39</f>
        <v>0</v>
      </c>
      <c r="AC39" s="51"/>
      <c r="AD39" s="52">
        <f t="shared" si="0"/>
        <v>0</v>
      </c>
      <c r="AE39" s="52" t="e">
        <f t="shared" si="0"/>
        <v>#REF!</v>
      </c>
      <c r="AF39" s="53" t="e">
        <f t="shared" si="1"/>
        <v>#REF!</v>
      </c>
      <c r="AG39" s="53" t="e">
        <f t="shared" si="2"/>
        <v>#REF!</v>
      </c>
      <c r="AH39" s="54"/>
      <c r="AI39" s="55"/>
    </row>
    <row r="40" spans="1:35" s="56" customFormat="1" ht="20.100000000000001" hidden="1" customHeight="1" x14ac:dyDescent="0.2">
      <c r="A40" s="67">
        <f>'[3]Ficha Anual 2025'!A40</f>
        <v>0</v>
      </c>
      <c r="B40" s="151">
        <f>'[3]Ficha Anual 2025'!B40</f>
        <v>0</v>
      </c>
      <c r="C40" s="151"/>
      <c r="D40" s="69">
        <f>'[3]Ficha Anual 2025'!E40</f>
        <v>0</v>
      </c>
      <c r="E40" s="48">
        <f t="shared" si="3"/>
        <v>0</v>
      </c>
      <c r="F40" s="51">
        <f>[3]Ene!F40</f>
        <v>0</v>
      </c>
      <c r="G40" s="48">
        <f>[3]Ene!G40</f>
        <v>0</v>
      </c>
      <c r="H40" s="51">
        <f>[3]Ene!H40</f>
        <v>0</v>
      </c>
      <c r="I40" s="48">
        <f>[3]Feb!I40</f>
        <v>0</v>
      </c>
      <c r="J40" s="51">
        <f>[3]Ene!J40</f>
        <v>0</v>
      </c>
      <c r="K40" s="48">
        <f>[3]Mar!K40</f>
        <v>0</v>
      </c>
      <c r="L40" s="51">
        <f>[3]Ene!L40</f>
        <v>0</v>
      </c>
      <c r="M40" s="48">
        <f>[3]Abr!M40</f>
        <v>0</v>
      </c>
      <c r="N40" s="51">
        <f>[3]Ene!N40</f>
        <v>0</v>
      </c>
      <c r="O40" s="48">
        <f>[3]May!O40</f>
        <v>0</v>
      </c>
      <c r="P40" s="51">
        <f>[3]Ene!P40</f>
        <v>0</v>
      </c>
      <c r="Q40" s="48">
        <f>[3]Jun!Q40</f>
        <v>0</v>
      </c>
      <c r="R40" s="51">
        <f>[3]Ene!R40</f>
        <v>0</v>
      </c>
      <c r="S40" s="48">
        <f>[3]Jul!S40</f>
        <v>0</v>
      </c>
      <c r="T40" s="51">
        <f>[3]Ene!T40</f>
        <v>0</v>
      </c>
      <c r="U40" s="48">
        <f>[3]Ago!U40</f>
        <v>0</v>
      </c>
      <c r="V40" s="51">
        <f>[3]Ene!V40</f>
        <v>0</v>
      </c>
      <c r="W40" s="48" t="e">
        <f>#REF!</f>
        <v>#REF!</v>
      </c>
      <c r="X40" s="51">
        <f>[3]Ene!X40</f>
        <v>0</v>
      </c>
      <c r="Y40" s="48">
        <f>[3]Oct!Y40</f>
        <v>0</v>
      </c>
      <c r="Z40" s="51">
        <f>[3]Ene!Z40</f>
        <v>0</v>
      </c>
      <c r="AA40" s="70"/>
      <c r="AB40" s="51">
        <f>[3]Ene!AB40</f>
        <v>0</v>
      </c>
      <c r="AC40" s="71"/>
      <c r="AD40" s="52">
        <f t="shared" si="0"/>
        <v>0</v>
      </c>
      <c r="AE40" s="52" t="e">
        <f t="shared" si="0"/>
        <v>#REF!</v>
      </c>
      <c r="AF40" s="53" t="e">
        <f t="shared" si="1"/>
        <v>#REF!</v>
      </c>
      <c r="AG40" s="53" t="e">
        <f t="shared" si="2"/>
        <v>#REF!</v>
      </c>
      <c r="AH40" s="72"/>
      <c r="AI40" s="73"/>
    </row>
    <row r="41" spans="1:35" s="44" customFormat="1" ht="25.5" customHeight="1" x14ac:dyDescent="0.2">
      <c r="A41" s="74" t="str">
        <f>'[3]Ficha Anual 2025'!A41</f>
        <v>C 3</v>
      </c>
      <c r="B41" s="75" t="str">
        <f>'[3]Ficha Anual 2025'!B41</f>
        <v xml:space="preserve"> ALINEAR EL PRESUPUESTO  CON LOS COMPROMISOS DEL PLAN DE DESARROLLO MUNICIPAL</v>
      </c>
      <c r="C41" s="75"/>
      <c r="D41" s="76"/>
      <c r="E41" s="77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9"/>
      <c r="AE41" s="79"/>
      <c r="AF41" s="79"/>
      <c r="AG41" s="79"/>
      <c r="AH41" s="79"/>
      <c r="AI41" s="80"/>
    </row>
    <row r="42" spans="1:35" s="56" customFormat="1" ht="24.75" customHeight="1" x14ac:dyDescent="0.2">
      <c r="A42" s="81" t="str">
        <f>'[3]Ficha Anual 2025'!A42</f>
        <v>C3A1</v>
      </c>
      <c r="B42" s="46" t="str">
        <f>'[3]Ficha Anual 2025'!B42</f>
        <v xml:space="preserve"> INFORMAR OPORTUNAMENTE AL PRESIDENTE MUNICIPAL SOBRE EL CONTROL PRESUPUESTAL DELGASTO</v>
      </c>
      <c r="C42" s="46"/>
      <c r="D42" s="83" t="str">
        <f>'[3]Ficha Anual 2025'!E42</f>
        <v>REPORTES</v>
      </c>
      <c r="E42" s="48">
        <f t="shared" si="3"/>
        <v>44</v>
      </c>
      <c r="F42" s="49">
        <f>[3]Ene!F42</f>
        <v>4</v>
      </c>
      <c r="G42" s="50">
        <f>[3]Ene!G42</f>
        <v>2</v>
      </c>
      <c r="H42" s="49">
        <f>[3]Ene!H42</f>
        <v>4</v>
      </c>
      <c r="I42" s="50">
        <f>[3]Feb!I42</f>
        <v>4</v>
      </c>
      <c r="J42" s="49">
        <f>[3]Ene!J42</f>
        <v>4</v>
      </c>
      <c r="K42" s="50">
        <f>[3]Mar!K42</f>
        <v>0</v>
      </c>
      <c r="L42" s="49">
        <f>[3]Ene!L42</f>
        <v>4</v>
      </c>
      <c r="M42" s="50">
        <f>[3]Abr!M42</f>
        <v>4</v>
      </c>
      <c r="N42" s="49">
        <f>[3]Ene!N42</f>
        <v>4</v>
      </c>
      <c r="O42" s="50">
        <f>[3]May!O42</f>
        <v>2</v>
      </c>
      <c r="P42" s="49">
        <f>[3]Ene!P42</f>
        <v>4</v>
      </c>
      <c r="Q42" s="50">
        <f>[3]Jun!Q42</f>
        <v>0</v>
      </c>
      <c r="R42" s="49">
        <f>[3]Ene!R42</f>
        <v>4</v>
      </c>
      <c r="S42" s="50">
        <f>[3]Jul!S42</f>
        <v>4</v>
      </c>
      <c r="T42" s="49">
        <f>[3]Ene!T42</f>
        <v>4</v>
      </c>
      <c r="U42" s="50">
        <f>[3]Ago!U42</f>
        <v>4</v>
      </c>
      <c r="V42" s="49">
        <f>[3]Ene!V42</f>
        <v>4</v>
      </c>
      <c r="W42" s="50">
        <f>[3]Sep!W42</f>
        <v>2</v>
      </c>
      <c r="X42" s="49">
        <f>[3]Ene!X42</f>
        <v>4</v>
      </c>
      <c r="Y42" s="50">
        <f>[3]Oct!Y42</f>
        <v>2</v>
      </c>
      <c r="Z42" s="49">
        <f>[3]Ene!Z42</f>
        <v>4</v>
      </c>
      <c r="AA42" s="84">
        <v>2</v>
      </c>
      <c r="AB42" s="49"/>
      <c r="AC42" s="88"/>
      <c r="AD42" s="48">
        <f t="shared" si="0"/>
        <v>44</v>
      </c>
      <c r="AE42" s="48">
        <f t="shared" si="0"/>
        <v>26</v>
      </c>
      <c r="AF42" s="53">
        <f t="shared" si="1"/>
        <v>0.59090909090909094</v>
      </c>
      <c r="AG42" s="53">
        <f t="shared" si="2"/>
        <v>0.40909090909090906</v>
      </c>
      <c r="AH42" s="86"/>
      <c r="AI42" s="87"/>
    </row>
    <row r="43" spans="1:35" s="56" customFormat="1" ht="24.75" customHeight="1" x14ac:dyDescent="0.2">
      <c r="A43" s="81" t="str">
        <f>'[3]Ficha Anual 2025'!A43</f>
        <v>C3A2</v>
      </c>
      <c r="B43" s="46" t="str">
        <f>'[3]Ficha Anual 2025'!B43</f>
        <v xml:space="preserve">ELABORAR INFORME DE ESTADISTICAS FINANCIERAS Y ADMINISTRATIVAS </v>
      </c>
      <c r="C43" s="46"/>
      <c r="D43" s="83" t="str">
        <f>'[3]Ficha Anual 2025'!E43</f>
        <v>INFORMES</v>
      </c>
      <c r="E43" s="48">
        <f t="shared" si="3"/>
        <v>6</v>
      </c>
      <c r="F43" s="49">
        <f>[3]Ene!F43</f>
        <v>3</v>
      </c>
      <c r="G43" s="50">
        <f>[3]Ene!G43</f>
        <v>1</v>
      </c>
      <c r="H43" s="49">
        <f>[3]Ene!H43</f>
        <v>3</v>
      </c>
      <c r="I43" s="50">
        <f>[3]Feb!I43</f>
        <v>3</v>
      </c>
      <c r="J43" s="49">
        <f>[3]Ene!J43</f>
        <v>0</v>
      </c>
      <c r="K43" s="50">
        <f>[3]Mar!K43</f>
        <v>0</v>
      </c>
      <c r="L43" s="49">
        <f>[3]Ene!L43</f>
        <v>0</v>
      </c>
      <c r="M43" s="50">
        <f>[3]Abr!M43</f>
        <v>0</v>
      </c>
      <c r="N43" s="49">
        <f>[3]Ene!N43</f>
        <v>0</v>
      </c>
      <c r="O43" s="50">
        <f>[3]May!O43</f>
        <v>0</v>
      </c>
      <c r="P43" s="49">
        <f>[3]Ene!P43</f>
        <v>0</v>
      </c>
      <c r="Q43" s="50">
        <f>[3]Jun!Q43</f>
        <v>0</v>
      </c>
      <c r="R43" s="49">
        <f>[3]Ene!R43</f>
        <v>0</v>
      </c>
      <c r="S43" s="50">
        <f>[3]Jul!S43</f>
        <v>3</v>
      </c>
      <c r="T43" s="49">
        <f>[3]Ene!T43</f>
        <v>0</v>
      </c>
      <c r="U43" s="50">
        <f>[3]Ago!U43</f>
        <v>0</v>
      </c>
      <c r="V43" s="49">
        <f>[3]Ene!V43</f>
        <v>0</v>
      </c>
      <c r="W43" s="50">
        <f>[3]Sep!W43</f>
        <v>0</v>
      </c>
      <c r="X43" s="49">
        <f>[3]Ene!X43</f>
        <v>0</v>
      </c>
      <c r="Y43" s="50">
        <f>[3]Oct!Y43</f>
        <v>0</v>
      </c>
      <c r="Z43" s="49">
        <f>[3]Ene!Z43</f>
        <v>0</v>
      </c>
      <c r="AA43" s="84">
        <v>0</v>
      </c>
      <c r="AB43" s="49"/>
      <c r="AC43" s="88"/>
      <c r="AD43" s="48">
        <f t="shared" si="0"/>
        <v>6</v>
      </c>
      <c r="AE43" s="48">
        <f t="shared" si="0"/>
        <v>7</v>
      </c>
      <c r="AF43" s="53">
        <f t="shared" si="1"/>
        <v>1.1666666666666667</v>
      </c>
      <c r="AG43" s="53">
        <f t="shared" si="2"/>
        <v>-0.16666666666666674</v>
      </c>
      <c r="AH43" s="89"/>
      <c r="AI43" s="90"/>
    </row>
    <row r="44" spans="1:35" s="56" customFormat="1" ht="20.100000000000001" hidden="1" customHeight="1" x14ac:dyDescent="0.2">
      <c r="A44" s="81" t="str">
        <f>'[3]Ficha Anual 2025'!A44</f>
        <v>C3A3</v>
      </c>
      <c r="B44" s="46" t="str">
        <f>'[3]Ficha Anual 2025'!B44</f>
        <v>PRESENTAR AVANCES DEL PRESUPUESTO EN BASE A RESULTADOS</v>
      </c>
      <c r="C44" s="46"/>
      <c r="D44" s="83" t="str">
        <f>'[3]Ficha Anual 2025'!E44</f>
        <v>AVANCES</v>
      </c>
      <c r="E44" s="48">
        <f t="shared" si="3"/>
        <v>11</v>
      </c>
      <c r="F44" s="49">
        <f>[3]Ene!F44</f>
        <v>1</v>
      </c>
      <c r="G44" s="50">
        <f>[3]Ene!G44</f>
        <v>1</v>
      </c>
      <c r="H44" s="49">
        <f>[3]Ene!H44</f>
        <v>1</v>
      </c>
      <c r="I44" s="50">
        <f>[3]Feb!I44</f>
        <v>1</v>
      </c>
      <c r="J44" s="49">
        <f>[3]Ene!J44</f>
        <v>1</v>
      </c>
      <c r="K44" s="50">
        <f>[3]Mar!K44</f>
        <v>0</v>
      </c>
      <c r="L44" s="49">
        <f>[3]Ene!L44</f>
        <v>1</v>
      </c>
      <c r="M44" s="50">
        <f>[3]Abr!M44</f>
        <v>1</v>
      </c>
      <c r="N44" s="49">
        <f>[3]Ene!N44</f>
        <v>1</v>
      </c>
      <c r="O44" s="50">
        <f>[3]May!O44</f>
        <v>1</v>
      </c>
      <c r="P44" s="49">
        <f>[3]Ene!P44</f>
        <v>1</v>
      </c>
      <c r="Q44" s="50">
        <f>[3]Jun!Q44</f>
        <v>1</v>
      </c>
      <c r="R44" s="49">
        <f>[3]Ene!R44</f>
        <v>1</v>
      </c>
      <c r="S44" s="50">
        <f>[3]Jul!S44</f>
        <v>1</v>
      </c>
      <c r="T44" s="49">
        <f>[3]Ene!T44</f>
        <v>1</v>
      </c>
      <c r="U44" s="50">
        <f>[3]Ago!U44</f>
        <v>1</v>
      </c>
      <c r="V44" s="49">
        <f>[3]Ene!V44</f>
        <v>1</v>
      </c>
      <c r="W44" s="50">
        <f>[3]Sep!W44</f>
        <v>0</v>
      </c>
      <c r="X44" s="49">
        <f>[3]Ene!X44</f>
        <v>1</v>
      </c>
      <c r="Y44" s="50">
        <f>[3]Oct!Y44</f>
        <v>1</v>
      </c>
      <c r="Z44" s="49">
        <f>[3]Ene!Z44</f>
        <v>1</v>
      </c>
      <c r="AA44" s="84">
        <v>1</v>
      </c>
      <c r="AB44" s="51"/>
      <c r="AC44" s="88"/>
      <c r="AD44" s="48">
        <f t="shared" si="0"/>
        <v>11</v>
      </c>
      <c r="AE44" s="48">
        <f t="shared" si="0"/>
        <v>9</v>
      </c>
      <c r="AF44" s="53">
        <f t="shared" si="1"/>
        <v>0.81818181818181823</v>
      </c>
      <c r="AG44" s="53">
        <f t="shared" si="2"/>
        <v>0.18181818181818177</v>
      </c>
      <c r="AH44" s="91"/>
      <c r="AI44" s="92"/>
    </row>
    <row r="45" spans="1:35" s="56" customFormat="1" ht="20.100000000000001" hidden="1" customHeight="1" x14ac:dyDescent="0.2">
      <c r="A45" s="81" t="str">
        <f>'[3]Ficha Anual 2025'!A45</f>
        <v>C3A4</v>
      </c>
      <c r="B45" s="82" t="str">
        <f>'[3]Ficha Anual 2025'!B45</f>
        <v>SOLVENTAR LAS OBSERVACIONES REALIZADAS A LA CUENTA PÚBLICA</v>
      </c>
      <c r="C45" s="82"/>
      <c r="D45" s="83" t="str">
        <f>'[3]Ficha Anual 2025'!E45</f>
        <v>DOCUMENTO</v>
      </c>
      <c r="E45" s="48">
        <f t="shared" si="3"/>
        <v>9</v>
      </c>
      <c r="F45" s="49">
        <f>[3]Ene!F45</f>
        <v>0</v>
      </c>
      <c r="G45" s="50">
        <f>[3]Ene!G45</f>
        <v>0</v>
      </c>
      <c r="H45" s="49">
        <f>[3]Ene!H45</f>
        <v>0</v>
      </c>
      <c r="I45" s="50">
        <f>[3]Feb!I45</f>
        <v>0</v>
      </c>
      <c r="J45" s="49">
        <f>[3]Ene!J45</f>
        <v>0</v>
      </c>
      <c r="K45" s="50">
        <f>[3]Mar!K45</f>
        <v>0</v>
      </c>
      <c r="L45" s="49">
        <f>[3]Ene!L45</f>
        <v>3</v>
      </c>
      <c r="M45" s="50">
        <f>[3]Abr!M45</f>
        <v>2</v>
      </c>
      <c r="N45" s="49">
        <f>[3]Ene!N45</f>
        <v>0</v>
      </c>
      <c r="O45" s="50">
        <f>[3]May!O45</f>
        <v>1</v>
      </c>
      <c r="P45" s="49">
        <f>[3]Ene!P45</f>
        <v>0</v>
      </c>
      <c r="Q45" s="50">
        <f>[3]Jun!Q45</f>
        <v>0</v>
      </c>
      <c r="R45" s="49">
        <f>[3]Ene!R45</f>
        <v>1</v>
      </c>
      <c r="S45" s="50">
        <f>[3]Jul!S45</f>
        <v>0</v>
      </c>
      <c r="T45" s="49">
        <f>[3]Ene!T45</f>
        <v>0</v>
      </c>
      <c r="U45" s="50">
        <f>[3]Ago!U45</f>
        <v>0</v>
      </c>
      <c r="V45" s="49">
        <f>[3]Ene!V45</f>
        <v>0</v>
      </c>
      <c r="W45" s="50">
        <f>[3]Sep!W45</f>
        <v>0</v>
      </c>
      <c r="X45" s="49">
        <f>[3]Ene!X45</f>
        <v>2</v>
      </c>
      <c r="Y45" s="50">
        <f>[3]Oct!Y45</f>
        <v>0</v>
      </c>
      <c r="Z45" s="49">
        <f>[3]Ene!Z45</f>
        <v>0</v>
      </c>
      <c r="AA45" s="84">
        <v>0</v>
      </c>
      <c r="AB45" s="49">
        <f>[3]Ene!AB45</f>
        <v>3</v>
      </c>
      <c r="AC45" s="88"/>
      <c r="AD45" s="48">
        <f t="shared" si="0"/>
        <v>9</v>
      </c>
      <c r="AE45" s="48">
        <f t="shared" si="0"/>
        <v>3</v>
      </c>
      <c r="AF45" s="53">
        <f t="shared" si="1"/>
        <v>0.33333333333333331</v>
      </c>
      <c r="AG45" s="53">
        <f t="shared" si="2"/>
        <v>0.66666666666666674</v>
      </c>
      <c r="AH45" s="91"/>
      <c r="AI45" s="92"/>
    </row>
    <row r="46" spans="1:35" s="56" customFormat="1" ht="20.100000000000001" hidden="1" customHeight="1" x14ac:dyDescent="0.2">
      <c r="A46" s="81">
        <f>'[3]Ficha Anual 2025'!A46</f>
        <v>0</v>
      </c>
      <c r="B46" s="82">
        <f>'[3]Ficha Anual 2025'!B46</f>
        <v>0</v>
      </c>
      <c r="C46" s="82"/>
      <c r="D46" s="83">
        <f>'[3]Ficha Anual 2025'!E46</f>
        <v>0</v>
      </c>
      <c r="E46" s="48">
        <f t="shared" si="3"/>
        <v>0</v>
      </c>
      <c r="F46" s="51">
        <f>[3]Ene!F46</f>
        <v>0</v>
      </c>
      <c r="G46" s="48">
        <f>[3]Ene!G46</f>
        <v>0</v>
      </c>
      <c r="H46" s="51">
        <f>[3]Ene!H46</f>
        <v>0</v>
      </c>
      <c r="I46" s="48">
        <f>[3]Feb!I46</f>
        <v>0</v>
      </c>
      <c r="J46" s="51">
        <f>[3]Ene!J46</f>
        <v>0</v>
      </c>
      <c r="K46" s="48">
        <f>[3]Mar!K46</f>
        <v>0</v>
      </c>
      <c r="L46" s="51">
        <f>[3]Ene!L46</f>
        <v>0</v>
      </c>
      <c r="M46" s="48">
        <f>[3]Abr!M46</f>
        <v>0</v>
      </c>
      <c r="N46" s="51">
        <f>[3]Ene!N46</f>
        <v>0</v>
      </c>
      <c r="O46" s="48">
        <f>[3]May!O46</f>
        <v>0</v>
      </c>
      <c r="P46" s="51">
        <f>[3]Ene!P46</f>
        <v>0</v>
      </c>
      <c r="Q46" s="48">
        <f>[3]Jun!Q46</f>
        <v>0</v>
      </c>
      <c r="R46" s="51">
        <f>[3]Ene!R46</f>
        <v>0</v>
      </c>
      <c r="S46" s="48">
        <f>[3]Jul!S46</f>
        <v>0</v>
      </c>
      <c r="T46" s="51">
        <f>[3]Ene!T46</f>
        <v>0</v>
      </c>
      <c r="U46" s="48">
        <f>[3]Ago!U46</f>
        <v>0</v>
      </c>
      <c r="V46" s="51">
        <f>[3]Ene!V46</f>
        <v>0</v>
      </c>
      <c r="W46" s="48" t="e">
        <f>#REF!</f>
        <v>#REF!</v>
      </c>
      <c r="X46" s="51">
        <f>[3]Ene!X46</f>
        <v>0</v>
      </c>
      <c r="Y46" s="48">
        <f>[3]Oct!Y46</f>
        <v>0</v>
      </c>
      <c r="Z46" s="51">
        <f>[3]Ene!Z46</f>
        <v>0</v>
      </c>
      <c r="AA46" s="84"/>
      <c r="AB46" s="51">
        <f>[3]Ene!AB46</f>
        <v>0</v>
      </c>
      <c r="AC46" s="88"/>
      <c r="AD46" s="52">
        <f t="shared" si="0"/>
        <v>0</v>
      </c>
      <c r="AE46" s="52" t="e">
        <f t="shared" si="0"/>
        <v>#REF!</v>
      </c>
      <c r="AF46" s="53" t="e">
        <f t="shared" si="1"/>
        <v>#REF!</v>
      </c>
      <c r="AG46" s="53" t="e">
        <f t="shared" si="2"/>
        <v>#REF!</v>
      </c>
      <c r="AH46" s="91"/>
      <c r="AI46" s="92"/>
    </row>
    <row r="47" spans="1:35" s="56" customFormat="1" ht="20.100000000000001" hidden="1" customHeight="1" x14ac:dyDescent="0.2">
      <c r="A47" s="81">
        <f>'[3]Ficha Anual 2025'!A47</f>
        <v>0</v>
      </c>
      <c r="B47" s="82">
        <f>'[3]Ficha Anual 2025'!B47</f>
        <v>0</v>
      </c>
      <c r="C47" s="82"/>
      <c r="D47" s="83">
        <f>'[3]Ficha Anual 2025'!E47</f>
        <v>0</v>
      </c>
      <c r="E47" s="48">
        <f t="shared" si="3"/>
        <v>0</v>
      </c>
      <c r="F47" s="51">
        <f>[3]Ene!F47</f>
        <v>0</v>
      </c>
      <c r="G47" s="48">
        <f>[3]Ene!G47</f>
        <v>0</v>
      </c>
      <c r="H47" s="51">
        <f>[3]Ene!H47</f>
        <v>0</v>
      </c>
      <c r="I47" s="48">
        <f>[3]Feb!I47</f>
        <v>0</v>
      </c>
      <c r="J47" s="51">
        <f>[3]Ene!J47</f>
        <v>0</v>
      </c>
      <c r="K47" s="48">
        <f>[3]Mar!K47</f>
        <v>0</v>
      </c>
      <c r="L47" s="51">
        <f>[3]Ene!L47</f>
        <v>0</v>
      </c>
      <c r="M47" s="48">
        <f>[3]Abr!M47</f>
        <v>0</v>
      </c>
      <c r="N47" s="51">
        <f>[3]Ene!N47</f>
        <v>0</v>
      </c>
      <c r="O47" s="48">
        <f>[3]May!O47</f>
        <v>0</v>
      </c>
      <c r="P47" s="51">
        <f>[3]Ene!P47</f>
        <v>0</v>
      </c>
      <c r="Q47" s="48">
        <f>[3]Jun!Q47</f>
        <v>0</v>
      </c>
      <c r="R47" s="51">
        <f>[3]Ene!R47</f>
        <v>0</v>
      </c>
      <c r="S47" s="48">
        <f>[3]Jul!S47</f>
        <v>0</v>
      </c>
      <c r="T47" s="51">
        <f>[3]Ene!T47</f>
        <v>0</v>
      </c>
      <c r="U47" s="48">
        <f>[3]Ago!U47</f>
        <v>0</v>
      </c>
      <c r="V47" s="51">
        <f>[3]Ene!V47</f>
        <v>0</v>
      </c>
      <c r="W47" s="48" t="e">
        <f>#REF!</f>
        <v>#REF!</v>
      </c>
      <c r="X47" s="51">
        <f>[3]Ene!X47</f>
        <v>0</v>
      </c>
      <c r="Y47" s="48">
        <f>[3]Oct!Y47</f>
        <v>0</v>
      </c>
      <c r="Z47" s="51">
        <f>[3]Ene!Z47</f>
        <v>0</v>
      </c>
      <c r="AA47" s="84"/>
      <c r="AB47" s="51">
        <f>[3]Ene!AB47</f>
        <v>0</v>
      </c>
      <c r="AC47" s="88"/>
      <c r="AD47" s="52">
        <f t="shared" si="0"/>
        <v>0</v>
      </c>
      <c r="AE47" s="52" t="e">
        <f t="shared" si="0"/>
        <v>#REF!</v>
      </c>
      <c r="AF47" s="53" t="e">
        <f t="shared" si="1"/>
        <v>#REF!</v>
      </c>
      <c r="AG47" s="53" t="e">
        <f t="shared" si="2"/>
        <v>#REF!</v>
      </c>
      <c r="AH47" s="91"/>
      <c r="AI47" s="92"/>
    </row>
    <row r="48" spans="1:35" s="56" customFormat="1" ht="20.100000000000001" hidden="1" customHeight="1" x14ac:dyDescent="0.2">
      <c r="A48" s="81">
        <f>'[3]Ficha Anual 2025'!A48</f>
        <v>0</v>
      </c>
      <c r="B48" s="82">
        <f>'[3]Ficha Anual 2025'!B48</f>
        <v>0</v>
      </c>
      <c r="C48" s="82"/>
      <c r="D48" s="83">
        <f>'[3]Ficha Anual 2025'!E48</f>
        <v>0</v>
      </c>
      <c r="E48" s="48">
        <f t="shared" si="3"/>
        <v>0</v>
      </c>
      <c r="F48" s="51">
        <f>[3]Ene!F48</f>
        <v>0</v>
      </c>
      <c r="G48" s="48">
        <f>[3]Ene!G48</f>
        <v>0</v>
      </c>
      <c r="H48" s="51">
        <f>[3]Ene!H48</f>
        <v>0</v>
      </c>
      <c r="I48" s="48">
        <f>[3]Feb!I48</f>
        <v>0</v>
      </c>
      <c r="J48" s="51">
        <f>[3]Ene!J48</f>
        <v>0</v>
      </c>
      <c r="K48" s="48">
        <f>[3]Mar!K48</f>
        <v>0</v>
      </c>
      <c r="L48" s="51">
        <f>[3]Ene!L48</f>
        <v>0</v>
      </c>
      <c r="M48" s="48">
        <f>[3]Abr!M48</f>
        <v>0</v>
      </c>
      <c r="N48" s="51">
        <f>[3]Ene!N48</f>
        <v>0</v>
      </c>
      <c r="O48" s="48">
        <f>[3]May!O48</f>
        <v>0</v>
      </c>
      <c r="P48" s="51">
        <f>[3]Ene!P48</f>
        <v>0</v>
      </c>
      <c r="Q48" s="48">
        <f>[3]Jun!Q48</f>
        <v>0</v>
      </c>
      <c r="R48" s="51">
        <f>[3]Ene!R48</f>
        <v>0</v>
      </c>
      <c r="S48" s="48">
        <f>[3]Jul!S48</f>
        <v>0</v>
      </c>
      <c r="T48" s="51">
        <f>[3]Ene!T48</f>
        <v>0</v>
      </c>
      <c r="U48" s="48">
        <f>[3]Ago!U48</f>
        <v>0</v>
      </c>
      <c r="V48" s="51">
        <f>[3]Ene!V48</f>
        <v>0</v>
      </c>
      <c r="W48" s="48" t="e">
        <f>#REF!</f>
        <v>#REF!</v>
      </c>
      <c r="X48" s="51">
        <f>[3]Ene!X48</f>
        <v>0</v>
      </c>
      <c r="Y48" s="48">
        <f>[3]Oct!Y48</f>
        <v>0</v>
      </c>
      <c r="Z48" s="51">
        <f>[3]Ene!Z48</f>
        <v>0</v>
      </c>
      <c r="AA48" s="84"/>
      <c r="AB48" s="51">
        <f>[3]Ene!AB48</f>
        <v>0</v>
      </c>
      <c r="AC48" s="88"/>
      <c r="AD48" s="52">
        <f t="shared" si="0"/>
        <v>0</v>
      </c>
      <c r="AE48" s="52" t="e">
        <f t="shared" si="0"/>
        <v>#REF!</v>
      </c>
      <c r="AF48" s="53" t="e">
        <f t="shared" si="1"/>
        <v>#REF!</v>
      </c>
      <c r="AG48" s="53" t="e">
        <f t="shared" si="2"/>
        <v>#REF!</v>
      </c>
      <c r="AH48" s="91"/>
      <c r="AI48" s="92"/>
    </row>
    <row r="49" spans="1:35" s="56" customFormat="1" ht="20.100000000000001" hidden="1" customHeight="1" x14ac:dyDescent="0.2">
      <c r="A49" s="81">
        <f>'[3]Ficha Anual 2025'!A49</f>
        <v>0</v>
      </c>
      <c r="B49" s="82">
        <f>'[3]Ficha Anual 2025'!B49</f>
        <v>0</v>
      </c>
      <c r="C49" s="82"/>
      <c r="D49" s="83">
        <f>'[3]Ficha Anual 2025'!E49</f>
        <v>0</v>
      </c>
      <c r="E49" s="48">
        <f t="shared" si="3"/>
        <v>0</v>
      </c>
      <c r="F49" s="51">
        <f>[3]Ene!F49</f>
        <v>0</v>
      </c>
      <c r="G49" s="48">
        <f>[3]Ene!G49</f>
        <v>0</v>
      </c>
      <c r="H49" s="51">
        <f>[3]Ene!H49</f>
        <v>0</v>
      </c>
      <c r="I49" s="48">
        <f>[3]Feb!I49</f>
        <v>0</v>
      </c>
      <c r="J49" s="51">
        <f>[3]Ene!J49</f>
        <v>0</v>
      </c>
      <c r="K49" s="48">
        <f>[3]Mar!K49</f>
        <v>0</v>
      </c>
      <c r="L49" s="51">
        <f>[3]Ene!L49</f>
        <v>0</v>
      </c>
      <c r="M49" s="48">
        <f>[3]Abr!M49</f>
        <v>0</v>
      </c>
      <c r="N49" s="51">
        <f>[3]Ene!N49</f>
        <v>0</v>
      </c>
      <c r="O49" s="48">
        <f>[3]May!O49</f>
        <v>0</v>
      </c>
      <c r="P49" s="51">
        <f>[3]Ene!P49</f>
        <v>0</v>
      </c>
      <c r="Q49" s="48">
        <f>[3]Jun!Q49</f>
        <v>0</v>
      </c>
      <c r="R49" s="51">
        <f>[3]Ene!R49</f>
        <v>0</v>
      </c>
      <c r="S49" s="48">
        <f>[3]Jul!S49</f>
        <v>0</v>
      </c>
      <c r="T49" s="51">
        <f>[3]Ene!T49</f>
        <v>0</v>
      </c>
      <c r="U49" s="48">
        <f>[3]Ago!U49</f>
        <v>0</v>
      </c>
      <c r="V49" s="51">
        <f>[3]Ene!V49</f>
        <v>0</v>
      </c>
      <c r="W49" s="48" t="e">
        <f>#REF!</f>
        <v>#REF!</v>
      </c>
      <c r="X49" s="51">
        <f>[3]Ene!X49</f>
        <v>0</v>
      </c>
      <c r="Y49" s="48">
        <f>[3]Oct!Y49</f>
        <v>0</v>
      </c>
      <c r="Z49" s="51">
        <f>[3]Ene!Z49</f>
        <v>0</v>
      </c>
      <c r="AA49" s="84"/>
      <c r="AB49" s="51">
        <f>[3]Ene!AB49</f>
        <v>0</v>
      </c>
      <c r="AC49" s="88"/>
      <c r="AD49" s="52">
        <f t="shared" si="0"/>
        <v>0</v>
      </c>
      <c r="AE49" s="52" t="e">
        <f t="shared" si="0"/>
        <v>#REF!</v>
      </c>
      <c r="AF49" s="53" t="e">
        <f t="shared" si="1"/>
        <v>#REF!</v>
      </c>
      <c r="AG49" s="53" t="e">
        <f t="shared" si="2"/>
        <v>#REF!</v>
      </c>
      <c r="AH49" s="91"/>
      <c r="AI49" s="92"/>
    </row>
    <row r="50" spans="1:35" s="56" customFormat="1" ht="20.100000000000001" hidden="1" customHeight="1" x14ac:dyDescent="0.2">
      <c r="A50" s="81">
        <f>'[3]Ficha Anual 2025'!A50</f>
        <v>0</v>
      </c>
      <c r="B50" s="82">
        <f>'[3]Ficha Anual 2025'!B50</f>
        <v>0</v>
      </c>
      <c r="C50" s="82"/>
      <c r="D50" s="83">
        <f>'[3]Ficha Anual 2025'!E50</f>
        <v>0</v>
      </c>
      <c r="E50" s="48">
        <f t="shared" si="3"/>
        <v>0</v>
      </c>
      <c r="F50" s="51">
        <f>[3]Ene!F50</f>
        <v>0</v>
      </c>
      <c r="G50" s="48">
        <f>[3]Ene!G50</f>
        <v>0</v>
      </c>
      <c r="H50" s="51">
        <f>[3]Ene!H50</f>
        <v>0</v>
      </c>
      <c r="I50" s="48">
        <f>[3]Feb!I50</f>
        <v>0</v>
      </c>
      <c r="J50" s="51">
        <f>[3]Ene!J50</f>
        <v>0</v>
      </c>
      <c r="K50" s="48">
        <f>[3]Mar!K50</f>
        <v>0</v>
      </c>
      <c r="L50" s="51">
        <f>[3]Ene!L50</f>
        <v>0</v>
      </c>
      <c r="M50" s="48">
        <f>[3]Abr!M50</f>
        <v>0</v>
      </c>
      <c r="N50" s="51">
        <f>[3]Ene!N50</f>
        <v>0</v>
      </c>
      <c r="O50" s="48">
        <f>[3]May!O50</f>
        <v>0</v>
      </c>
      <c r="P50" s="51">
        <f>[3]Ene!P50</f>
        <v>0</v>
      </c>
      <c r="Q50" s="48">
        <f>[3]Jun!Q50</f>
        <v>0</v>
      </c>
      <c r="R50" s="51">
        <f>[3]Ene!R50</f>
        <v>0</v>
      </c>
      <c r="S50" s="48">
        <f>[3]Jul!S50</f>
        <v>0</v>
      </c>
      <c r="T50" s="51">
        <f>[3]Ene!T50</f>
        <v>0</v>
      </c>
      <c r="U50" s="48">
        <f>[3]Ago!U50</f>
        <v>0</v>
      </c>
      <c r="V50" s="51">
        <f>[3]Ene!V50</f>
        <v>0</v>
      </c>
      <c r="W50" s="48" t="e">
        <f>#REF!</f>
        <v>#REF!</v>
      </c>
      <c r="X50" s="51">
        <f>[3]Ene!X50</f>
        <v>0</v>
      </c>
      <c r="Y50" s="48">
        <f>[3]Oct!Y50</f>
        <v>0</v>
      </c>
      <c r="Z50" s="51">
        <f>[3]Ene!Z50</f>
        <v>0</v>
      </c>
      <c r="AA50" s="84"/>
      <c r="AB50" s="51">
        <f>[3]Ene!AB50</f>
        <v>0</v>
      </c>
      <c r="AC50" s="88"/>
      <c r="AD50" s="52">
        <f t="shared" si="0"/>
        <v>0</v>
      </c>
      <c r="AE50" s="52" t="e">
        <f t="shared" si="0"/>
        <v>#REF!</v>
      </c>
      <c r="AF50" s="53" t="e">
        <f t="shared" si="1"/>
        <v>#REF!</v>
      </c>
      <c r="AG50" s="53" t="e">
        <f t="shared" si="2"/>
        <v>#REF!</v>
      </c>
      <c r="AH50" s="91"/>
      <c r="AI50" s="92"/>
    </row>
    <row r="51" spans="1:35" s="56" customFormat="1" ht="20.100000000000001" hidden="1" customHeight="1" x14ac:dyDescent="0.2">
      <c r="A51" s="81">
        <f>'[3]Ficha Anual 2025'!A51</f>
        <v>0</v>
      </c>
      <c r="B51" s="82">
        <f>'[3]Ficha Anual 2025'!B51</f>
        <v>0</v>
      </c>
      <c r="C51" s="82"/>
      <c r="D51" s="83">
        <f>'[3]Ficha Anual 2025'!E51</f>
        <v>0</v>
      </c>
      <c r="E51" s="48">
        <f t="shared" si="3"/>
        <v>0</v>
      </c>
      <c r="F51" s="51">
        <f>[3]Ene!F51</f>
        <v>0</v>
      </c>
      <c r="G51" s="48">
        <f>[3]Ene!G51</f>
        <v>0</v>
      </c>
      <c r="H51" s="51">
        <f>[3]Ene!H51</f>
        <v>0</v>
      </c>
      <c r="I51" s="48">
        <f>[3]Feb!I51</f>
        <v>0</v>
      </c>
      <c r="J51" s="51">
        <f>[3]Ene!J51</f>
        <v>0</v>
      </c>
      <c r="K51" s="48">
        <f>[3]Mar!K51</f>
        <v>0</v>
      </c>
      <c r="L51" s="51">
        <f>[3]Ene!L51</f>
        <v>0</v>
      </c>
      <c r="M51" s="48">
        <f>[3]Abr!M51</f>
        <v>0</v>
      </c>
      <c r="N51" s="51">
        <f>[3]Ene!N51</f>
        <v>0</v>
      </c>
      <c r="O51" s="48">
        <f>[3]May!O51</f>
        <v>0</v>
      </c>
      <c r="P51" s="51">
        <f>[3]Ene!P51</f>
        <v>0</v>
      </c>
      <c r="Q51" s="48">
        <f>[3]Jun!Q51</f>
        <v>0</v>
      </c>
      <c r="R51" s="51">
        <f>[3]Ene!R51</f>
        <v>0</v>
      </c>
      <c r="S51" s="48">
        <f>[3]Jul!S51</f>
        <v>0</v>
      </c>
      <c r="T51" s="51">
        <f>[3]Ene!T51</f>
        <v>0</v>
      </c>
      <c r="U51" s="48">
        <f>[3]Ago!U51</f>
        <v>0</v>
      </c>
      <c r="V51" s="51">
        <f>[3]Ene!V51</f>
        <v>0</v>
      </c>
      <c r="W51" s="48" t="e">
        <f>#REF!</f>
        <v>#REF!</v>
      </c>
      <c r="X51" s="51">
        <f>[3]Ene!X51</f>
        <v>0</v>
      </c>
      <c r="Y51" s="48">
        <f>[3]Oct!Y51</f>
        <v>0</v>
      </c>
      <c r="Z51" s="51">
        <f>[3]Ene!Z51</f>
        <v>0</v>
      </c>
      <c r="AA51" s="84"/>
      <c r="AB51" s="51">
        <f>[3]Ene!AB51</f>
        <v>0</v>
      </c>
      <c r="AC51" s="88"/>
      <c r="AD51" s="52">
        <f t="shared" si="0"/>
        <v>0</v>
      </c>
      <c r="AE51" s="52" t="e">
        <f t="shared" si="0"/>
        <v>#REF!</v>
      </c>
      <c r="AF51" s="53" t="e">
        <f t="shared" si="1"/>
        <v>#REF!</v>
      </c>
      <c r="AG51" s="53" t="e">
        <f t="shared" si="2"/>
        <v>#REF!</v>
      </c>
      <c r="AH51" s="91"/>
      <c r="AI51" s="92"/>
    </row>
    <row r="52" spans="1:35" s="56" customFormat="1" ht="20.100000000000001" hidden="1" customHeight="1" x14ac:dyDescent="0.2">
      <c r="A52" s="81">
        <f>'[3]Ficha Anual 2025'!A52</f>
        <v>0</v>
      </c>
      <c r="B52" s="82">
        <f>'[3]Ficha Anual 2025'!B52</f>
        <v>0</v>
      </c>
      <c r="C52" s="82"/>
      <c r="D52" s="83">
        <f>'[3]Ficha Anual 2025'!E52</f>
        <v>0</v>
      </c>
      <c r="E52" s="48">
        <f t="shared" si="3"/>
        <v>0</v>
      </c>
      <c r="F52" s="51">
        <f>[3]Ene!F52</f>
        <v>0</v>
      </c>
      <c r="G52" s="48">
        <f>[3]Ene!G52</f>
        <v>0</v>
      </c>
      <c r="H52" s="51">
        <f>[3]Ene!H52</f>
        <v>0</v>
      </c>
      <c r="I52" s="48">
        <f>[3]Feb!I52</f>
        <v>0</v>
      </c>
      <c r="J52" s="51">
        <f>[3]Ene!J52</f>
        <v>0</v>
      </c>
      <c r="K52" s="48">
        <f>[3]Mar!K52</f>
        <v>0</v>
      </c>
      <c r="L52" s="51">
        <f>[3]Ene!L52</f>
        <v>0</v>
      </c>
      <c r="M52" s="48">
        <f>[3]Abr!M52</f>
        <v>0</v>
      </c>
      <c r="N52" s="51">
        <f>[3]Ene!N52</f>
        <v>0</v>
      </c>
      <c r="O52" s="48">
        <f>[3]May!O52</f>
        <v>0</v>
      </c>
      <c r="P52" s="51">
        <f>[3]Ene!P52</f>
        <v>0</v>
      </c>
      <c r="Q52" s="48">
        <f>[3]Jun!Q52</f>
        <v>0</v>
      </c>
      <c r="R52" s="51">
        <f>[3]Ene!R52</f>
        <v>0</v>
      </c>
      <c r="S52" s="48">
        <f>[3]Jul!S52</f>
        <v>0</v>
      </c>
      <c r="T52" s="51">
        <f>[3]Ene!T52</f>
        <v>0</v>
      </c>
      <c r="U52" s="48">
        <f>[3]Ago!U52</f>
        <v>0</v>
      </c>
      <c r="V52" s="51">
        <f>[3]Ene!V52</f>
        <v>0</v>
      </c>
      <c r="W52" s="48" t="e">
        <f>#REF!</f>
        <v>#REF!</v>
      </c>
      <c r="X52" s="51">
        <f>[3]Ene!X52</f>
        <v>0</v>
      </c>
      <c r="Y52" s="48">
        <f>[3]Oct!Y52</f>
        <v>0</v>
      </c>
      <c r="Z52" s="51">
        <f>[3]Ene!Z52</f>
        <v>0</v>
      </c>
      <c r="AA52" s="84"/>
      <c r="AB52" s="51">
        <f>[3]Ene!AB52</f>
        <v>0</v>
      </c>
      <c r="AC52" s="88"/>
      <c r="AD52" s="52">
        <f t="shared" si="0"/>
        <v>0</v>
      </c>
      <c r="AE52" s="52" t="e">
        <f t="shared" si="0"/>
        <v>#REF!</v>
      </c>
      <c r="AF52" s="53" t="e">
        <f t="shared" si="1"/>
        <v>#REF!</v>
      </c>
      <c r="AG52" s="53" t="e">
        <f t="shared" si="2"/>
        <v>#REF!</v>
      </c>
      <c r="AH52" s="91"/>
      <c r="AI52" s="92"/>
    </row>
    <row r="53" spans="1:35" s="56" customFormat="1" ht="20.100000000000001" hidden="1" customHeight="1" x14ac:dyDescent="0.2">
      <c r="A53" s="81">
        <f>'[3]Ficha Anual 2025'!A53</f>
        <v>0</v>
      </c>
      <c r="B53" s="82">
        <f>'[3]Ficha Anual 2025'!B53</f>
        <v>0</v>
      </c>
      <c r="C53" s="82"/>
      <c r="D53" s="83">
        <f>'[3]Ficha Anual 2025'!E53</f>
        <v>0</v>
      </c>
      <c r="E53" s="48">
        <f t="shared" si="3"/>
        <v>0</v>
      </c>
      <c r="F53" s="51">
        <f>[3]Ene!F53</f>
        <v>0</v>
      </c>
      <c r="G53" s="48">
        <f>[3]Ene!G53</f>
        <v>0</v>
      </c>
      <c r="H53" s="51">
        <f>[3]Ene!H53</f>
        <v>0</v>
      </c>
      <c r="I53" s="48">
        <f>[3]Feb!I53</f>
        <v>0</v>
      </c>
      <c r="J53" s="51">
        <f>[3]Ene!J53</f>
        <v>0</v>
      </c>
      <c r="K53" s="48">
        <f>[3]Mar!K53</f>
        <v>0</v>
      </c>
      <c r="L53" s="51">
        <f>[3]Ene!L53</f>
        <v>0</v>
      </c>
      <c r="M53" s="48">
        <f>[3]Abr!M53</f>
        <v>0</v>
      </c>
      <c r="N53" s="51">
        <f>[3]Ene!N53</f>
        <v>0</v>
      </c>
      <c r="O53" s="48">
        <f>[3]May!O53</f>
        <v>0</v>
      </c>
      <c r="P53" s="51">
        <f>[3]Ene!P53</f>
        <v>0</v>
      </c>
      <c r="Q53" s="48">
        <f>[3]Jun!Q53</f>
        <v>0</v>
      </c>
      <c r="R53" s="51">
        <f>[3]Ene!R53</f>
        <v>0</v>
      </c>
      <c r="S53" s="48">
        <f>[3]Jul!S53</f>
        <v>0</v>
      </c>
      <c r="T53" s="51">
        <f>[3]Ene!T53</f>
        <v>0</v>
      </c>
      <c r="U53" s="48">
        <f>[3]Ago!U53</f>
        <v>0</v>
      </c>
      <c r="V53" s="51">
        <f>[3]Ene!V53</f>
        <v>0</v>
      </c>
      <c r="W53" s="48" t="e">
        <f>#REF!</f>
        <v>#REF!</v>
      </c>
      <c r="X53" s="51">
        <f>[3]Ene!X53</f>
        <v>0</v>
      </c>
      <c r="Y53" s="48">
        <f>[3]Oct!Y53</f>
        <v>0</v>
      </c>
      <c r="Z53" s="51">
        <f>[3]Ene!Z53</f>
        <v>0</v>
      </c>
      <c r="AA53" s="84"/>
      <c r="AB53" s="51">
        <f>[3]Ene!AB53</f>
        <v>0</v>
      </c>
      <c r="AC53" s="88"/>
      <c r="AD53" s="52">
        <f t="shared" si="0"/>
        <v>0</v>
      </c>
      <c r="AE53" s="52" t="e">
        <f t="shared" si="0"/>
        <v>#REF!</v>
      </c>
      <c r="AF53" s="53" t="e">
        <f t="shared" si="1"/>
        <v>#REF!</v>
      </c>
      <c r="AG53" s="53" t="e">
        <f t="shared" si="2"/>
        <v>#REF!</v>
      </c>
      <c r="AH53" s="91"/>
      <c r="AI53" s="92"/>
    </row>
    <row r="54" spans="1:35" s="44" customFormat="1" ht="27" customHeight="1" x14ac:dyDescent="0.2">
      <c r="A54" s="74" t="str">
        <f>'[3]Ficha Anual 2025'!A54</f>
        <v>C 4</v>
      </c>
      <c r="B54" s="75" t="str">
        <f>'[3]Ficha Anual 2025'!B54</f>
        <v>AUMENTAR  LA RENDICION DE CUENTAS Y TRANSPARENCIA DE LOS RECURSOS</v>
      </c>
      <c r="C54" s="75"/>
      <c r="D54" s="76"/>
      <c r="E54" s="77"/>
      <c r="F54" s="94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6"/>
      <c r="AD54" s="97"/>
      <c r="AE54" s="98"/>
      <c r="AF54" s="98"/>
      <c r="AG54" s="98"/>
      <c r="AH54" s="98"/>
      <c r="AI54" s="99"/>
    </row>
    <row r="55" spans="1:35" s="56" customFormat="1" ht="24.75" customHeight="1" x14ac:dyDescent="0.2">
      <c r="A55" s="81" t="str">
        <f>'[3]Ficha Anual 2025'!A55</f>
        <v>C4A1</v>
      </c>
      <c r="B55" s="46" t="str">
        <f>'[3]Ficha Anual 2025'!B55</f>
        <v>SOLVENTAR LOS PLIEGOS DE OBSERVACIONES DE LA CUENTA PUBLICA MUNICIPAL</v>
      </c>
      <c r="C55" s="46"/>
      <c r="D55" s="83" t="str">
        <f>'[3]Ficha Anual 2025'!E55</f>
        <v>PLIEGOS</v>
      </c>
      <c r="E55" s="85">
        <f t="shared" ref="E55:E66" si="4">F55+H55+J55+L55+N55+P55++R55+T55+V55+X55+Z55+AB55</f>
        <v>3</v>
      </c>
      <c r="F55" s="49">
        <f>[3]Ene!F55</f>
        <v>0</v>
      </c>
      <c r="G55" s="50">
        <f>[3]Ene!G55</f>
        <v>0</v>
      </c>
      <c r="H55" s="49">
        <f>[3]Ene!H55</f>
        <v>0</v>
      </c>
      <c r="I55" s="50">
        <f>[3]Feb!I55</f>
        <v>0</v>
      </c>
      <c r="J55" s="49">
        <f>[3]Ene!J55</f>
        <v>0</v>
      </c>
      <c r="K55" s="50">
        <f>[3]Mar!K55</f>
        <v>0</v>
      </c>
      <c r="L55" s="49">
        <f>[3]Ene!L55</f>
        <v>1</v>
      </c>
      <c r="M55" s="50">
        <f>[3]Abr!M55</f>
        <v>0</v>
      </c>
      <c r="N55" s="49">
        <f>[3]Ene!N55</f>
        <v>0</v>
      </c>
      <c r="O55" s="50">
        <f>[3]May!O55</f>
        <v>1</v>
      </c>
      <c r="P55" s="49">
        <f>[3]Ene!P55</f>
        <v>0</v>
      </c>
      <c r="Q55" s="50">
        <f>[3]Jun!Q55</f>
        <v>0</v>
      </c>
      <c r="R55" s="49">
        <f>[3]Ene!R55</f>
        <v>0</v>
      </c>
      <c r="S55" s="50">
        <f>[3]Jul!S55</f>
        <v>0</v>
      </c>
      <c r="T55" s="49">
        <f>[3]Ene!T55</f>
        <v>1</v>
      </c>
      <c r="U55" s="50">
        <f>[3]Ago!U55</f>
        <v>1</v>
      </c>
      <c r="V55" s="49">
        <f>[3]Ene!V55</f>
        <v>0</v>
      </c>
      <c r="W55" s="50">
        <f>[3]Sep!W55</f>
        <v>0</v>
      </c>
      <c r="X55" s="49">
        <f>[3]Ene!X55</f>
        <v>0</v>
      </c>
      <c r="Y55" s="50">
        <f>[3]Oct!Y55</f>
        <v>0</v>
      </c>
      <c r="Z55" s="49">
        <f>[3]Ene!Z55</f>
        <v>1</v>
      </c>
      <c r="AA55" s="50">
        <v>0</v>
      </c>
      <c r="AB55" s="49"/>
      <c r="AC55" s="85"/>
      <c r="AD55" s="52">
        <f t="shared" si="0"/>
        <v>3</v>
      </c>
      <c r="AE55" s="52">
        <f t="shared" si="0"/>
        <v>2</v>
      </c>
      <c r="AF55" s="53">
        <f t="shared" si="1"/>
        <v>0.66666666666666663</v>
      </c>
      <c r="AG55" s="53">
        <f t="shared" si="2"/>
        <v>0.33333333333333337</v>
      </c>
      <c r="AH55" s="91"/>
      <c r="AI55" s="92"/>
    </row>
    <row r="56" spans="1:35" s="56" customFormat="1" ht="28.5" customHeight="1" x14ac:dyDescent="0.2">
      <c r="A56" s="81" t="str">
        <f>'[3]Ficha Anual 2025'!A56</f>
        <v>C4A2</v>
      </c>
      <c r="B56" s="46" t="str">
        <f>'[3]Ficha Anual 2025'!B56</f>
        <v>PRESENTAR OPORTUNAMENTE LOS INFORMES DE TRANSPARENCIA</v>
      </c>
      <c r="C56" s="46"/>
      <c r="D56" s="83" t="str">
        <f>'[3]Ficha Anual 2025'!E56</f>
        <v>INFORMES</v>
      </c>
      <c r="E56" s="85">
        <f t="shared" si="4"/>
        <v>11</v>
      </c>
      <c r="F56" s="49">
        <f>[3]Ene!F56</f>
        <v>1</v>
      </c>
      <c r="G56" s="50">
        <f>[3]Ene!G56</f>
        <v>1</v>
      </c>
      <c r="H56" s="49">
        <f>[3]Ene!H56</f>
        <v>1</v>
      </c>
      <c r="I56" s="50">
        <f>[3]Feb!I56</f>
        <v>1</v>
      </c>
      <c r="J56" s="49">
        <f>[3]Ene!J56</f>
        <v>1</v>
      </c>
      <c r="K56" s="50">
        <f>[3]Mar!K56</f>
        <v>0</v>
      </c>
      <c r="L56" s="49">
        <f>[3]Ene!L56</f>
        <v>1</v>
      </c>
      <c r="M56" s="50">
        <f>[3]Abr!M56</f>
        <v>1</v>
      </c>
      <c r="N56" s="49">
        <f>[3]Ene!N56</f>
        <v>1</v>
      </c>
      <c r="O56" s="50">
        <f>[3]May!O56</f>
        <v>1</v>
      </c>
      <c r="P56" s="49">
        <f>[3]Ene!P56</f>
        <v>1</v>
      </c>
      <c r="Q56" s="50">
        <f>[3]Jun!Q56</f>
        <v>1</v>
      </c>
      <c r="R56" s="49">
        <f>[3]Ene!R56</f>
        <v>1</v>
      </c>
      <c r="S56" s="50">
        <f>[3]Jul!S56</f>
        <v>1</v>
      </c>
      <c r="T56" s="49">
        <f>[3]Ene!T56</f>
        <v>1</v>
      </c>
      <c r="U56" s="50">
        <f>[3]Ago!U56</f>
        <v>1</v>
      </c>
      <c r="V56" s="49">
        <f>[3]Ene!V56</f>
        <v>1</v>
      </c>
      <c r="W56" s="50">
        <f>[3]Sep!W56</f>
        <v>1</v>
      </c>
      <c r="X56" s="49">
        <f>[3]Ene!X56</f>
        <v>1</v>
      </c>
      <c r="Y56" s="50">
        <f>[3]Oct!Y56</f>
        <v>1</v>
      </c>
      <c r="Z56" s="49">
        <f>[3]Ene!Z56</f>
        <v>1</v>
      </c>
      <c r="AA56" s="50">
        <v>1</v>
      </c>
      <c r="AB56" s="49"/>
      <c r="AC56" s="88"/>
      <c r="AD56" s="52">
        <f t="shared" si="0"/>
        <v>11</v>
      </c>
      <c r="AE56" s="52">
        <f t="shared" si="0"/>
        <v>10</v>
      </c>
      <c r="AF56" s="53">
        <f t="shared" si="1"/>
        <v>0.90909090909090906</v>
      </c>
      <c r="AG56" s="53">
        <f t="shared" si="2"/>
        <v>9.0909090909090939E-2</v>
      </c>
      <c r="AH56" s="91"/>
      <c r="AI56" s="92"/>
    </row>
    <row r="57" spans="1:35" s="56" customFormat="1" ht="27.75" customHeight="1" x14ac:dyDescent="0.2">
      <c r="A57" s="81" t="str">
        <f>'[3]Ficha Anual 2025'!A57</f>
        <v>C4A3</v>
      </c>
      <c r="B57" s="46" t="str">
        <f>'[3]Ficha Anual 2025'!B57</f>
        <v>PRESENTAR UN INFORME ANUAL DE LA RENDICION DE CUENTAS DE LOS RECURSOS</v>
      </c>
      <c r="C57" s="46"/>
      <c r="D57" s="83" t="str">
        <f>'[3]Ficha Anual 2025'!E57</f>
        <v>INFORMES</v>
      </c>
      <c r="E57" s="85">
        <f t="shared" si="4"/>
        <v>4</v>
      </c>
      <c r="F57" s="49">
        <f>[3]Ene!F57</f>
        <v>1</v>
      </c>
      <c r="G57" s="50">
        <f>[3]Ene!G57</f>
        <v>1</v>
      </c>
      <c r="H57" s="49">
        <f>[3]Ene!H57</f>
        <v>0</v>
      </c>
      <c r="I57" s="50">
        <f>[3]Feb!I57</f>
        <v>0</v>
      </c>
      <c r="J57" s="49">
        <f>[3]Ene!J57</f>
        <v>1</v>
      </c>
      <c r="K57" s="50">
        <f>[3]Mar!K57</f>
        <v>0</v>
      </c>
      <c r="L57" s="49">
        <f>[3]Ene!L57</f>
        <v>0</v>
      </c>
      <c r="M57" s="50">
        <f>[3]Abr!M57</f>
        <v>0</v>
      </c>
      <c r="N57" s="49">
        <f>[3]Ene!N57</f>
        <v>0</v>
      </c>
      <c r="O57" s="50">
        <f>[3]May!O57</f>
        <v>0</v>
      </c>
      <c r="P57" s="49">
        <f>[3]Ene!P57</f>
        <v>1</v>
      </c>
      <c r="Q57" s="50">
        <f>[3]Jun!Q57</f>
        <v>1</v>
      </c>
      <c r="R57" s="49">
        <f>[3]Ene!R57</f>
        <v>0</v>
      </c>
      <c r="S57" s="50">
        <f>[3]Jul!S57</f>
        <v>0</v>
      </c>
      <c r="T57" s="49">
        <f>[3]Ene!T57</f>
        <v>0</v>
      </c>
      <c r="U57" s="50">
        <f>[3]Ago!U57</f>
        <v>0</v>
      </c>
      <c r="V57" s="49">
        <f>[3]Ene!V57</f>
        <v>0</v>
      </c>
      <c r="W57" s="50">
        <f>[3]Sep!W57</f>
        <v>0</v>
      </c>
      <c r="X57" s="49">
        <f>[3]Ene!X57</f>
        <v>0</v>
      </c>
      <c r="Y57" s="50">
        <f>[3]Oct!Y57</f>
        <v>1</v>
      </c>
      <c r="Z57" s="49">
        <f>[3]Ene!Z57</f>
        <v>1</v>
      </c>
      <c r="AA57" s="50">
        <v>1</v>
      </c>
      <c r="AB57" s="49"/>
      <c r="AC57" s="88"/>
      <c r="AD57" s="52">
        <f t="shared" si="0"/>
        <v>4</v>
      </c>
      <c r="AE57" s="52">
        <f t="shared" si="0"/>
        <v>4</v>
      </c>
      <c r="AF57" s="53">
        <f t="shared" si="1"/>
        <v>1</v>
      </c>
      <c r="AG57" s="53">
        <f t="shared" si="2"/>
        <v>0</v>
      </c>
      <c r="AH57" s="91"/>
      <c r="AI57" s="92"/>
    </row>
    <row r="58" spans="1:35" s="56" customFormat="1" ht="24.75" customHeight="1" x14ac:dyDescent="0.2">
      <c r="A58" s="81" t="str">
        <f>'[3]Ficha Anual 2025'!A58</f>
        <v>C4A4</v>
      </c>
      <c r="B58" s="46" t="str">
        <f>'[3]Ficha Anual 2025'!B58</f>
        <v xml:space="preserve">RESOLVER PROCEDIMIENTOS ADMINISTRATIVOS DE RESPONSABILIDADES </v>
      </c>
      <c r="C58" s="46"/>
      <c r="D58" s="83" t="str">
        <f>'[3]Ficha Anual 2025'!E58</f>
        <v>INFORMES</v>
      </c>
      <c r="E58" s="85">
        <f t="shared" si="4"/>
        <v>1</v>
      </c>
      <c r="F58" s="49">
        <f>[3]Ene!F58</f>
        <v>1</v>
      </c>
      <c r="G58" s="50">
        <f>[3]Ene!G58</f>
        <v>0</v>
      </c>
      <c r="H58" s="49">
        <f>[3]Ene!H58</f>
        <v>0</v>
      </c>
      <c r="I58" s="50">
        <f>[3]Feb!I58</f>
        <v>0</v>
      </c>
      <c r="J58" s="49">
        <f>[3]Ene!J58</f>
        <v>0</v>
      </c>
      <c r="K58" s="50">
        <f>[3]Mar!K58</f>
        <v>0</v>
      </c>
      <c r="L58" s="49">
        <f>[3]Ene!L58</f>
        <v>0</v>
      </c>
      <c r="M58" s="50">
        <f>[3]Abr!M58</f>
        <v>0</v>
      </c>
      <c r="N58" s="49">
        <f>[3]Ene!N58</f>
        <v>0</v>
      </c>
      <c r="O58" s="50">
        <f>[3]May!O58</f>
        <v>0</v>
      </c>
      <c r="P58" s="49">
        <f>[3]Ene!P58</f>
        <v>0</v>
      </c>
      <c r="Q58" s="50">
        <f>[3]Jun!Q58</f>
        <v>0</v>
      </c>
      <c r="R58" s="49">
        <f>[3]Ene!R58</f>
        <v>0</v>
      </c>
      <c r="S58" s="50">
        <f>[3]Jul!S58</f>
        <v>0</v>
      </c>
      <c r="T58" s="49">
        <f>[3]Ene!T58</f>
        <v>0</v>
      </c>
      <c r="U58" s="50">
        <f>[3]Ago!U58</f>
        <v>0</v>
      </c>
      <c r="V58" s="49">
        <f>[3]Ene!V58</f>
        <v>0</v>
      </c>
      <c r="W58" s="50">
        <f>[3]Sep!W58</f>
        <v>0</v>
      </c>
      <c r="X58" s="49">
        <f>[3]Ene!X58</f>
        <v>0</v>
      </c>
      <c r="Y58" s="50">
        <f>[3]Oct!Y58</f>
        <v>0</v>
      </c>
      <c r="Z58" s="49">
        <f>[3]Ene!Z58</f>
        <v>0</v>
      </c>
      <c r="AA58" s="50">
        <v>0</v>
      </c>
      <c r="AB58" s="49"/>
      <c r="AC58" s="88"/>
      <c r="AD58" s="52">
        <f t="shared" si="0"/>
        <v>1</v>
      </c>
      <c r="AE58" s="52">
        <f t="shared" si="0"/>
        <v>0</v>
      </c>
      <c r="AF58" s="53">
        <f t="shared" si="1"/>
        <v>0</v>
      </c>
      <c r="AG58" s="53">
        <f t="shared" si="2"/>
        <v>1</v>
      </c>
      <c r="AH58" s="91"/>
      <c r="AI58" s="92"/>
    </row>
    <row r="59" spans="1:35" s="56" customFormat="1" ht="20.100000000000001" customHeight="1" x14ac:dyDescent="0.2">
      <c r="A59" s="81" t="str">
        <f>'[3]Ficha Anual 2025'!A59</f>
        <v>C4A5</v>
      </c>
      <c r="B59" s="46" t="str">
        <f>'[3]Ficha Anual 2025'!B59</f>
        <v xml:space="preserve">RELIZAR AUDITORIAS INTERNAS Y REVISIONES </v>
      </c>
      <c r="C59" s="46"/>
      <c r="D59" s="83" t="str">
        <f>'[3]Ficha Anual 2025'!E59</f>
        <v>AUDITORIAS</v>
      </c>
      <c r="E59" s="85">
        <f t="shared" si="4"/>
        <v>3</v>
      </c>
      <c r="F59" s="49">
        <f>[3]Ene!F59</f>
        <v>0</v>
      </c>
      <c r="G59" s="50">
        <f>[3]Ene!G59</f>
        <v>0</v>
      </c>
      <c r="H59" s="49">
        <f>[3]Ene!H59</f>
        <v>0</v>
      </c>
      <c r="I59" s="50">
        <f>[3]Feb!I59</f>
        <v>0</v>
      </c>
      <c r="J59" s="49">
        <f>[3]Ene!J59</f>
        <v>0</v>
      </c>
      <c r="K59" s="50">
        <f>[3]Mar!K59</f>
        <v>0</v>
      </c>
      <c r="L59" s="49">
        <f>[3]Ene!L59</f>
        <v>1</v>
      </c>
      <c r="M59" s="50">
        <f>[3]Abr!M59</f>
        <v>0</v>
      </c>
      <c r="N59" s="49">
        <f>[3]Ene!N59</f>
        <v>0</v>
      </c>
      <c r="O59" s="50">
        <f>[3]May!O59</f>
        <v>0</v>
      </c>
      <c r="P59" s="49">
        <f>[3]Ene!P59</f>
        <v>0</v>
      </c>
      <c r="Q59" s="50">
        <f>[3]Jun!Q59</f>
        <v>0</v>
      </c>
      <c r="R59" s="49">
        <f>[3]Ene!R59</f>
        <v>0</v>
      </c>
      <c r="S59" s="50">
        <f>[3]Jul!S59</f>
        <v>0</v>
      </c>
      <c r="T59" s="49">
        <f>[3]Ene!T59</f>
        <v>1</v>
      </c>
      <c r="U59" s="50">
        <f>[3]Ago!U59</f>
        <v>0</v>
      </c>
      <c r="V59" s="49">
        <f>[3]Ene!V59</f>
        <v>0</v>
      </c>
      <c r="W59" s="50">
        <f>[3]Sep!W59</f>
        <v>0</v>
      </c>
      <c r="X59" s="49">
        <f>[3]Ene!X59</f>
        <v>0</v>
      </c>
      <c r="Y59" s="50">
        <f>[3]Oct!Y59</f>
        <v>0</v>
      </c>
      <c r="Z59" s="49">
        <f>[3]Ene!Z59</f>
        <v>0</v>
      </c>
      <c r="AA59" s="50">
        <v>0</v>
      </c>
      <c r="AB59" s="150">
        <f>[3]Ene!AB59</f>
        <v>1</v>
      </c>
      <c r="AC59" s="88"/>
      <c r="AD59" s="52">
        <f t="shared" si="0"/>
        <v>3</v>
      </c>
      <c r="AE59" s="52">
        <f t="shared" si="0"/>
        <v>0</v>
      </c>
      <c r="AF59" s="53">
        <f t="shared" si="1"/>
        <v>0</v>
      </c>
      <c r="AG59" s="53">
        <f t="shared" si="2"/>
        <v>1</v>
      </c>
      <c r="AH59" s="91"/>
      <c r="AI59" s="92"/>
    </row>
    <row r="60" spans="1:35" s="56" customFormat="1" ht="20.100000000000001" hidden="1" customHeight="1" x14ac:dyDescent="0.2">
      <c r="A60" s="81">
        <f>'[3]Ficha Anual 2025'!A60</f>
        <v>0</v>
      </c>
      <c r="B60" s="93">
        <f>'[3]Ficha Anual 2025'!B60</f>
        <v>0</v>
      </c>
      <c r="C60" s="93"/>
      <c r="D60" s="83">
        <f>'[3]Ficha Anual 2025'!E60</f>
        <v>0</v>
      </c>
      <c r="E60" s="85">
        <f t="shared" si="4"/>
        <v>0</v>
      </c>
      <c r="F60" s="51">
        <f>[3]Ene!F60</f>
        <v>0</v>
      </c>
      <c r="G60" s="48">
        <f>[3]Ene!G60</f>
        <v>0</v>
      </c>
      <c r="H60" s="51">
        <f>[3]Ene!H60</f>
        <v>0</v>
      </c>
      <c r="I60" s="48">
        <f>[3]Feb!I60</f>
        <v>0</v>
      </c>
      <c r="J60" s="51">
        <f>[3]Ene!J60</f>
        <v>0</v>
      </c>
      <c r="K60" s="48">
        <f>[3]Mar!K60</f>
        <v>0</v>
      </c>
      <c r="L60" s="51">
        <f>[3]Ene!L60</f>
        <v>0</v>
      </c>
      <c r="M60" s="48">
        <f>[3]Abr!M60</f>
        <v>0</v>
      </c>
      <c r="N60" s="51">
        <f>[3]Ene!N60</f>
        <v>0</v>
      </c>
      <c r="O60" s="48">
        <f>[3]May!O60</f>
        <v>0</v>
      </c>
      <c r="P60" s="51">
        <f>[3]Ene!P60</f>
        <v>0</v>
      </c>
      <c r="Q60" s="48">
        <f>[3]Jun!Q60</f>
        <v>0</v>
      </c>
      <c r="R60" s="51">
        <f>[3]Ene!R60</f>
        <v>0</v>
      </c>
      <c r="S60" s="48">
        <f>[3]Jul!S60</f>
        <v>0</v>
      </c>
      <c r="T60" s="51">
        <f>[3]Ene!T60</f>
        <v>0</v>
      </c>
      <c r="U60" s="48">
        <f>[3]Ago!U60</f>
        <v>0</v>
      </c>
      <c r="V60" s="51">
        <f>[3]Ene!V60</f>
        <v>0</v>
      </c>
      <c r="W60" s="48">
        <f>[3]Sep!W60</f>
        <v>0</v>
      </c>
      <c r="X60" s="51">
        <f>[3]Ene!X60</f>
        <v>0</v>
      </c>
      <c r="Y60" s="48">
        <f>[3]Oct!Y60</f>
        <v>0</v>
      </c>
      <c r="Z60" s="51">
        <f>[3]Ene!Z60</f>
        <v>0</v>
      </c>
      <c r="AA60" s="84"/>
      <c r="AB60" s="51">
        <f>[3]Ene!AB60</f>
        <v>0</v>
      </c>
      <c r="AC60" s="88"/>
      <c r="AD60" s="52">
        <f t="shared" si="0"/>
        <v>0</v>
      </c>
      <c r="AE60" s="52">
        <f t="shared" si="0"/>
        <v>0</v>
      </c>
      <c r="AF60" s="53" t="e">
        <f t="shared" si="1"/>
        <v>#DIV/0!</v>
      </c>
      <c r="AG60" s="53" t="e">
        <f t="shared" si="2"/>
        <v>#DIV/0!</v>
      </c>
      <c r="AH60" s="91"/>
      <c r="AI60" s="92"/>
    </row>
    <row r="61" spans="1:35" s="56" customFormat="1" ht="20.100000000000001" hidden="1" customHeight="1" x14ac:dyDescent="0.2">
      <c r="A61" s="81">
        <f>'[3]Ficha Anual 2025'!A61</f>
        <v>0</v>
      </c>
      <c r="B61" s="93">
        <f>'[3]Ficha Anual 2025'!B61</f>
        <v>0</v>
      </c>
      <c r="C61" s="93"/>
      <c r="D61" s="83">
        <f>'[3]Ficha Anual 2025'!E61</f>
        <v>0</v>
      </c>
      <c r="E61" s="85">
        <f t="shared" si="4"/>
        <v>0</v>
      </c>
      <c r="F61" s="51">
        <f>[3]Ene!F61</f>
        <v>0</v>
      </c>
      <c r="G61" s="48">
        <f>[3]Ene!G61</f>
        <v>0</v>
      </c>
      <c r="H61" s="51">
        <f>[3]Ene!H61</f>
        <v>0</v>
      </c>
      <c r="I61" s="48">
        <f>[3]Feb!I61</f>
        <v>0</v>
      </c>
      <c r="J61" s="51">
        <f>[3]Ene!J61</f>
        <v>0</v>
      </c>
      <c r="K61" s="48">
        <f>[3]Mar!K61</f>
        <v>0</v>
      </c>
      <c r="L61" s="51">
        <f>[3]Ene!L61</f>
        <v>0</v>
      </c>
      <c r="M61" s="48">
        <f>[3]Abr!M61</f>
        <v>0</v>
      </c>
      <c r="N61" s="51">
        <f>[3]Ene!N61</f>
        <v>0</v>
      </c>
      <c r="O61" s="48">
        <f>[3]May!O61</f>
        <v>0</v>
      </c>
      <c r="P61" s="51">
        <f>[3]Ene!P61</f>
        <v>0</v>
      </c>
      <c r="Q61" s="48">
        <f>[3]Jun!Q61</f>
        <v>0</v>
      </c>
      <c r="R61" s="51">
        <f>[3]Ene!R61</f>
        <v>0</v>
      </c>
      <c r="S61" s="48">
        <f>[3]Jul!S61</f>
        <v>0</v>
      </c>
      <c r="T61" s="51">
        <f>[3]Ene!T61</f>
        <v>0</v>
      </c>
      <c r="U61" s="48">
        <f>[3]Ago!U61</f>
        <v>0</v>
      </c>
      <c r="V61" s="51">
        <f>[3]Ene!V61</f>
        <v>0</v>
      </c>
      <c r="W61" s="48">
        <f>[3]Sep!W61</f>
        <v>0</v>
      </c>
      <c r="X61" s="51">
        <f>[3]Ene!X61</f>
        <v>0</v>
      </c>
      <c r="Y61" s="48">
        <f>[3]Oct!Y61</f>
        <v>0</v>
      </c>
      <c r="Z61" s="51">
        <f>[3]Ene!Z61</f>
        <v>0</v>
      </c>
      <c r="AA61" s="84"/>
      <c r="AB61" s="51">
        <f>[3]Ene!AB61</f>
        <v>0</v>
      </c>
      <c r="AC61" s="88"/>
      <c r="AD61" s="52">
        <f t="shared" si="0"/>
        <v>0</v>
      </c>
      <c r="AE61" s="52">
        <f t="shared" si="0"/>
        <v>0</v>
      </c>
      <c r="AF61" s="53" t="e">
        <f t="shared" si="1"/>
        <v>#DIV/0!</v>
      </c>
      <c r="AG61" s="53" t="e">
        <f t="shared" si="2"/>
        <v>#DIV/0!</v>
      </c>
      <c r="AH61" s="91"/>
      <c r="AI61" s="92"/>
    </row>
    <row r="62" spans="1:35" s="56" customFormat="1" ht="20.100000000000001" hidden="1" customHeight="1" x14ac:dyDescent="0.2">
      <c r="A62" s="81">
        <f>'[3]Ficha Anual 2025'!A62</f>
        <v>0</v>
      </c>
      <c r="B62" s="93">
        <f>'[3]Ficha Anual 2025'!B62</f>
        <v>0</v>
      </c>
      <c r="C62" s="93"/>
      <c r="D62" s="83">
        <f>'[3]Ficha Anual 2025'!E62</f>
        <v>0</v>
      </c>
      <c r="E62" s="85">
        <f t="shared" si="4"/>
        <v>0</v>
      </c>
      <c r="F62" s="51">
        <f>[3]Ene!F62</f>
        <v>0</v>
      </c>
      <c r="G62" s="48">
        <f>[3]Ene!G62</f>
        <v>0</v>
      </c>
      <c r="H62" s="51">
        <f>[3]Ene!H62</f>
        <v>0</v>
      </c>
      <c r="I62" s="48">
        <f>[3]Feb!I62</f>
        <v>0</v>
      </c>
      <c r="J62" s="51">
        <f>[3]Ene!J62</f>
        <v>0</v>
      </c>
      <c r="K62" s="48">
        <f>[3]Mar!K62</f>
        <v>0</v>
      </c>
      <c r="L62" s="51">
        <f>[3]Ene!L62</f>
        <v>0</v>
      </c>
      <c r="M62" s="48">
        <f>[3]Abr!M62</f>
        <v>0</v>
      </c>
      <c r="N62" s="51">
        <f>[3]Ene!N62</f>
        <v>0</v>
      </c>
      <c r="O62" s="48">
        <f>[3]May!O62</f>
        <v>0</v>
      </c>
      <c r="P62" s="51">
        <f>[3]Ene!P62</f>
        <v>0</v>
      </c>
      <c r="Q62" s="48">
        <f>[3]Jun!Q62</f>
        <v>0</v>
      </c>
      <c r="R62" s="51">
        <f>[3]Ene!R62</f>
        <v>0</v>
      </c>
      <c r="S62" s="48">
        <f>[3]Jul!S62</f>
        <v>0</v>
      </c>
      <c r="T62" s="51">
        <f>[3]Ene!T62</f>
        <v>0</v>
      </c>
      <c r="U62" s="48">
        <f>[3]Ago!U62</f>
        <v>0</v>
      </c>
      <c r="V62" s="51">
        <f>[3]Ene!V62</f>
        <v>0</v>
      </c>
      <c r="W62" s="48">
        <f>[3]Sep!W62</f>
        <v>0</v>
      </c>
      <c r="X62" s="51">
        <f>[3]Ene!X62</f>
        <v>0</v>
      </c>
      <c r="Y62" s="48">
        <f>[3]Oct!Y62</f>
        <v>0</v>
      </c>
      <c r="Z62" s="51">
        <f>[3]Ene!Z62</f>
        <v>0</v>
      </c>
      <c r="AA62" s="84"/>
      <c r="AB62" s="51">
        <f>[3]Ene!AB62</f>
        <v>0</v>
      </c>
      <c r="AC62" s="88"/>
      <c r="AD62" s="52">
        <f t="shared" si="0"/>
        <v>0</v>
      </c>
      <c r="AE62" s="52">
        <f t="shared" si="0"/>
        <v>0</v>
      </c>
      <c r="AF62" s="53" t="e">
        <f t="shared" si="1"/>
        <v>#DIV/0!</v>
      </c>
      <c r="AG62" s="53" t="e">
        <f t="shared" si="2"/>
        <v>#DIV/0!</v>
      </c>
      <c r="AH62" s="91"/>
      <c r="AI62" s="92"/>
    </row>
    <row r="63" spans="1:35" s="56" customFormat="1" ht="20.100000000000001" hidden="1" customHeight="1" x14ac:dyDescent="0.2">
      <c r="A63" s="81">
        <f>'[3]Ficha Anual 2025'!A63</f>
        <v>0</v>
      </c>
      <c r="B63" s="93">
        <f>'[3]Ficha Anual 2025'!B63</f>
        <v>0</v>
      </c>
      <c r="C63" s="93"/>
      <c r="D63" s="83">
        <f>'[3]Ficha Anual 2025'!E63</f>
        <v>0</v>
      </c>
      <c r="E63" s="85">
        <f t="shared" si="4"/>
        <v>0</v>
      </c>
      <c r="F63" s="51">
        <f>[3]Ene!F63</f>
        <v>0</v>
      </c>
      <c r="G63" s="48">
        <f>[3]Ene!G63</f>
        <v>0</v>
      </c>
      <c r="H63" s="51">
        <f>[3]Ene!H63</f>
        <v>0</v>
      </c>
      <c r="I63" s="48">
        <f>[3]Feb!I63</f>
        <v>0</v>
      </c>
      <c r="J63" s="51">
        <f>[3]Ene!J63</f>
        <v>0</v>
      </c>
      <c r="K63" s="48">
        <f>[3]Mar!K63</f>
        <v>0</v>
      </c>
      <c r="L63" s="51">
        <f>[3]Ene!L63</f>
        <v>0</v>
      </c>
      <c r="M63" s="48">
        <f>[3]Abr!M63</f>
        <v>0</v>
      </c>
      <c r="N63" s="51">
        <f>[3]Ene!N63</f>
        <v>0</v>
      </c>
      <c r="O63" s="48">
        <f>[3]May!O63</f>
        <v>0</v>
      </c>
      <c r="P63" s="51">
        <f>[3]Ene!P63</f>
        <v>0</v>
      </c>
      <c r="Q63" s="48">
        <f>[3]Jun!Q63</f>
        <v>0</v>
      </c>
      <c r="R63" s="51">
        <f>[3]Ene!R63</f>
        <v>0</v>
      </c>
      <c r="S63" s="48">
        <f>[3]Jul!S63</f>
        <v>0</v>
      </c>
      <c r="T63" s="51">
        <f>[3]Ene!T63</f>
        <v>0</v>
      </c>
      <c r="U63" s="48">
        <f>[3]Ago!U63</f>
        <v>0</v>
      </c>
      <c r="V63" s="51">
        <f>[3]Ene!V63</f>
        <v>0</v>
      </c>
      <c r="W63" s="48" t="e">
        <f>#REF!</f>
        <v>#REF!</v>
      </c>
      <c r="X63" s="51">
        <f>[3]Ene!X63</f>
        <v>0</v>
      </c>
      <c r="Y63" s="48">
        <f>[3]Oct!Y63</f>
        <v>0</v>
      </c>
      <c r="Z63" s="51">
        <f>[3]Ene!Z63</f>
        <v>0</v>
      </c>
      <c r="AA63" s="84"/>
      <c r="AB63" s="51">
        <f>[3]Ene!AB63</f>
        <v>0</v>
      </c>
      <c r="AC63" s="88"/>
      <c r="AD63" s="52">
        <f t="shared" si="0"/>
        <v>0</v>
      </c>
      <c r="AE63" s="52" t="e">
        <f t="shared" si="0"/>
        <v>#REF!</v>
      </c>
      <c r="AF63" s="53" t="e">
        <f t="shared" si="1"/>
        <v>#REF!</v>
      </c>
      <c r="AG63" s="53" t="e">
        <f t="shared" si="2"/>
        <v>#REF!</v>
      </c>
      <c r="AH63" s="91"/>
      <c r="AI63" s="92"/>
    </row>
    <row r="64" spans="1:35" s="56" customFormat="1" ht="20.100000000000001" hidden="1" customHeight="1" x14ac:dyDescent="0.2">
      <c r="A64" s="81">
        <f>'[3]Ficha Anual 2025'!A64</f>
        <v>0</v>
      </c>
      <c r="B64" s="93">
        <f>'[3]Ficha Anual 2025'!B64</f>
        <v>0</v>
      </c>
      <c r="C64" s="93"/>
      <c r="D64" s="83">
        <f>'[3]Ficha Anual 2025'!E64</f>
        <v>0</v>
      </c>
      <c r="E64" s="85">
        <f t="shared" si="4"/>
        <v>0</v>
      </c>
      <c r="F64" s="51">
        <f>[3]Ene!F64</f>
        <v>0</v>
      </c>
      <c r="G64" s="48">
        <f>[3]Ene!G64</f>
        <v>0</v>
      </c>
      <c r="H64" s="51">
        <f>[3]Ene!H64</f>
        <v>0</v>
      </c>
      <c r="I64" s="48">
        <f>[3]Feb!I64</f>
        <v>0</v>
      </c>
      <c r="J64" s="51">
        <f>[3]Ene!J64</f>
        <v>0</v>
      </c>
      <c r="K64" s="48">
        <f>[3]Mar!K64</f>
        <v>0</v>
      </c>
      <c r="L64" s="51">
        <f>[3]Ene!L64</f>
        <v>0</v>
      </c>
      <c r="M64" s="48">
        <f>[3]Abr!M64</f>
        <v>0</v>
      </c>
      <c r="N64" s="51">
        <f>[3]Ene!N64</f>
        <v>0</v>
      </c>
      <c r="O64" s="48">
        <f>[3]May!O64</f>
        <v>0</v>
      </c>
      <c r="P64" s="51">
        <f>[3]Ene!P64</f>
        <v>0</v>
      </c>
      <c r="Q64" s="48">
        <f>[3]Jun!Q64</f>
        <v>0</v>
      </c>
      <c r="R64" s="51">
        <f>[3]Ene!R64</f>
        <v>0</v>
      </c>
      <c r="S64" s="48">
        <f>[3]Jul!S64</f>
        <v>0</v>
      </c>
      <c r="T64" s="51">
        <f>[3]Ene!T64</f>
        <v>0</v>
      </c>
      <c r="U64" s="48">
        <f>[3]Ago!U64</f>
        <v>0</v>
      </c>
      <c r="V64" s="51">
        <f>[3]Ene!V64</f>
        <v>0</v>
      </c>
      <c r="W64" s="48" t="e">
        <f>#REF!</f>
        <v>#REF!</v>
      </c>
      <c r="X64" s="51">
        <f>[3]Ene!X64</f>
        <v>0</v>
      </c>
      <c r="Y64" s="48">
        <f>[3]Oct!Y64</f>
        <v>0</v>
      </c>
      <c r="Z64" s="51">
        <f>[3]Ene!Z64</f>
        <v>0</v>
      </c>
      <c r="AA64" s="84"/>
      <c r="AB64" s="51">
        <f>[3]Ene!AB64</f>
        <v>0</v>
      </c>
      <c r="AC64" s="88"/>
      <c r="AD64" s="52">
        <f t="shared" si="0"/>
        <v>0</v>
      </c>
      <c r="AE64" s="52" t="e">
        <f t="shared" si="0"/>
        <v>#REF!</v>
      </c>
      <c r="AF64" s="53" t="e">
        <f t="shared" si="1"/>
        <v>#REF!</v>
      </c>
      <c r="AG64" s="53" t="e">
        <f t="shared" si="2"/>
        <v>#REF!</v>
      </c>
      <c r="AH64" s="91"/>
      <c r="AI64" s="92"/>
    </row>
    <row r="65" spans="1:35" s="56" customFormat="1" ht="20.100000000000001" hidden="1" customHeight="1" x14ac:dyDescent="0.2">
      <c r="A65" s="81">
        <f>'[3]Ficha Anual 2025'!A65</f>
        <v>0</v>
      </c>
      <c r="B65" s="93">
        <f>'[3]Ficha Anual 2025'!B65</f>
        <v>0</v>
      </c>
      <c r="C65" s="93"/>
      <c r="D65" s="83">
        <f>'[3]Ficha Anual 2025'!E65</f>
        <v>0</v>
      </c>
      <c r="E65" s="85">
        <f t="shared" si="4"/>
        <v>0</v>
      </c>
      <c r="F65" s="51">
        <f>[3]Ene!F65</f>
        <v>0</v>
      </c>
      <c r="G65" s="48">
        <f>[3]Ene!G65</f>
        <v>0</v>
      </c>
      <c r="H65" s="51">
        <f>[3]Ene!H65</f>
        <v>0</v>
      </c>
      <c r="I65" s="48">
        <f>[3]Feb!I65</f>
        <v>0</v>
      </c>
      <c r="J65" s="51">
        <f>[3]Ene!J65</f>
        <v>0</v>
      </c>
      <c r="K65" s="48">
        <f>[3]Mar!K65</f>
        <v>0</v>
      </c>
      <c r="L65" s="51">
        <f>[3]Ene!L65</f>
        <v>0</v>
      </c>
      <c r="M65" s="48">
        <f>[3]Abr!M65</f>
        <v>0</v>
      </c>
      <c r="N65" s="51">
        <f>[3]Ene!N65</f>
        <v>0</v>
      </c>
      <c r="O65" s="48">
        <f>[3]May!O65</f>
        <v>0</v>
      </c>
      <c r="P65" s="51">
        <f>[3]Ene!P65</f>
        <v>0</v>
      </c>
      <c r="Q65" s="48">
        <f>[3]Jun!Q65</f>
        <v>0</v>
      </c>
      <c r="R65" s="51">
        <f>[3]Ene!R65</f>
        <v>0</v>
      </c>
      <c r="S65" s="48">
        <f>[3]Jul!S65</f>
        <v>0</v>
      </c>
      <c r="T65" s="51">
        <f>[3]Ene!T65</f>
        <v>0</v>
      </c>
      <c r="U65" s="48">
        <f>[3]Ago!U65</f>
        <v>0</v>
      </c>
      <c r="V65" s="51">
        <f>[3]Ene!V65</f>
        <v>0</v>
      </c>
      <c r="W65" s="48" t="e">
        <f>#REF!</f>
        <v>#REF!</v>
      </c>
      <c r="X65" s="51">
        <f>[3]Ene!X65</f>
        <v>0</v>
      </c>
      <c r="Y65" s="48">
        <f>[3]Oct!Y65</f>
        <v>0</v>
      </c>
      <c r="Z65" s="51">
        <f>[3]Ene!Z65</f>
        <v>0</v>
      </c>
      <c r="AA65" s="84"/>
      <c r="AB65" s="51">
        <f>[3]Ene!AB65</f>
        <v>0</v>
      </c>
      <c r="AC65" s="88"/>
      <c r="AD65" s="52">
        <f t="shared" si="0"/>
        <v>0</v>
      </c>
      <c r="AE65" s="52" t="e">
        <f t="shared" si="0"/>
        <v>#REF!</v>
      </c>
      <c r="AF65" s="53" t="e">
        <f t="shared" si="1"/>
        <v>#REF!</v>
      </c>
      <c r="AG65" s="53" t="e">
        <f t="shared" si="2"/>
        <v>#REF!</v>
      </c>
      <c r="AH65" s="86"/>
      <c r="AI65" s="87"/>
    </row>
    <row r="66" spans="1:35" s="56" customFormat="1" ht="20.100000000000001" hidden="1" customHeight="1" x14ac:dyDescent="0.2">
      <c r="A66" s="100">
        <f>'[3]Ficha Anual 2025'!A66</f>
        <v>0</v>
      </c>
      <c r="B66" s="101">
        <f>'[3]Ficha Anual 2025'!B66</f>
        <v>0</v>
      </c>
      <c r="C66" s="101"/>
      <c r="D66" s="102">
        <f>'[3]Ficha Anual 2025'!E66</f>
        <v>0</v>
      </c>
      <c r="E66" s="103">
        <f t="shared" si="4"/>
        <v>0</v>
      </c>
      <c r="F66" s="104">
        <f>[3]Ene!F66</f>
        <v>0</v>
      </c>
      <c r="G66" s="105">
        <f>[3]Ene!G66</f>
        <v>0</v>
      </c>
      <c r="H66" s="104">
        <f>[3]Ene!H66</f>
        <v>0</v>
      </c>
      <c r="I66" s="105">
        <f>[3]Feb!I66</f>
        <v>0</v>
      </c>
      <c r="J66" s="104">
        <f>[3]Ene!J66</f>
        <v>0</v>
      </c>
      <c r="K66" s="105">
        <f>[3]Mar!K66</f>
        <v>0</v>
      </c>
      <c r="L66" s="104">
        <f>[3]Ene!L66</f>
        <v>0</v>
      </c>
      <c r="M66" s="105">
        <f>[3]Abr!M66</f>
        <v>0</v>
      </c>
      <c r="N66" s="104">
        <f>[3]Ene!N66</f>
        <v>0</v>
      </c>
      <c r="O66" s="105">
        <f>[3]May!O66</f>
        <v>0</v>
      </c>
      <c r="P66" s="104">
        <f>[3]Ene!P66</f>
        <v>0</v>
      </c>
      <c r="Q66" s="105">
        <f>[3]Jun!Q66</f>
        <v>0</v>
      </c>
      <c r="R66" s="104">
        <f>[3]Ene!R66</f>
        <v>0</v>
      </c>
      <c r="S66" s="105">
        <f>[3]Jul!S66</f>
        <v>0</v>
      </c>
      <c r="T66" s="104">
        <f>[3]Ene!T66</f>
        <v>0</v>
      </c>
      <c r="U66" s="105">
        <f>[3]Ago!U66</f>
        <v>0</v>
      </c>
      <c r="V66" s="104">
        <f>[3]Ene!V66</f>
        <v>0</v>
      </c>
      <c r="W66" s="105" t="e">
        <f>#REF!</f>
        <v>#REF!</v>
      </c>
      <c r="X66" s="104">
        <f>[3]Ene!X66</f>
        <v>0</v>
      </c>
      <c r="Y66" s="105">
        <f>[3]Oct!Y66</f>
        <v>0</v>
      </c>
      <c r="Z66" s="104">
        <f>[3]Ene!Z66</f>
        <v>0</v>
      </c>
      <c r="AA66" s="106"/>
      <c r="AB66" s="104">
        <f>[3]Ene!AB66</f>
        <v>0</v>
      </c>
      <c r="AC66" s="107"/>
      <c r="AD66" s="108">
        <f t="shared" si="0"/>
        <v>0</v>
      </c>
      <c r="AE66" s="109" t="e">
        <f t="shared" si="0"/>
        <v>#REF!</v>
      </c>
      <c r="AF66" s="110" t="e">
        <f t="shared" si="1"/>
        <v>#REF!</v>
      </c>
      <c r="AG66" s="110" t="e">
        <f t="shared" si="2"/>
        <v>#REF!</v>
      </c>
      <c r="AH66" s="111"/>
      <c r="AI66" s="112"/>
    </row>
    <row r="67" spans="1:35" s="56" customFormat="1" ht="12.75" customHeight="1" x14ac:dyDescent="0.2">
      <c r="A67" s="113"/>
      <c r="B67" s="114" t="s">
        <v>21</v>
      </c>
      <c r="C67" s="114"/>
      <c r="D67" s="115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7"/>
      <c r="AE67" s="117"/>
      <c r="AF67" s="118"/>
      <c r="AG67" s="118"/>
      <c r="AH67" s="119"/>
      <c r="AI67" s="119"/>
    </row>
    <row r="68" spans="1:35" ht="12.75" customHeight="1" x14ac:dyDescent="0.2">
      <c r="A68" s="120"/>
      <c r="B68" s="121"/>
      <c r="C68" s="121"/>
      <c r="D68" s="122"/>
      <c r="E68" s="122"/>
      <c r="F68" s="122"/>
      <c r="G68" s="123"/>
      <c r="H68" s="122"/>
      <c r="I68" s="123"/>
      <c r="J68" s="122"/>
      <c r="K68" s="123"/>
      <c r="L68" s="122"/>
      <c r="M68" s="123"/>
      <c r="N68" s="122"/>
      <c r="O68" s="123"/>
      <c r="P68" s="122"/>
      <c r="Q68" s="123"/>
      <c r="R68" s="122"/>
      <c r="S68" s="123"/>
      <c r="T68" s="122"/>
      <c r="U68" s="123"/>
      <c r="V68" s="122"/>
      <c r="W68" s="123"/>
      <c r="X68" s="122"/>
      <c r="Y68" s="123"/>
      <c r="Z68" s="122"/>
      <c r="AA68" s="123"/>
      <c r="AB68" s="124"/>
      <c r="AC68" s="125"/>
    </row>
    <row r="69" spans="1:35" ht="12.75" customHeight="1" x14ac:dyDescent="0.2">
      <c r="A69" s="120"/>
      <c r="B69" s="121"/>
      <c r="C69" s="121"/>
      <c r="D69" s="122"/>
      <c r="E69" s="122"/>
      <c r="F69" s="122"/>
      <c r="G69" s="123"/>
      <c r="H69" s="122"/>
      <c r="I69" s="123"/>
      <c r="J69" s="122"/>
      <c r="K69" s="123"/>
      <c r="L69" s="122"/>
      <c r="M69" s="123"/>
      <c r="N69" s="122"/>
      <c r="O69" s="123"/>
      <c r="P69" s="122"/>
      <c r="Q69" s="123"/>
      <c r="R69" s="122"/>
      <c r="S69" s="123"/>
      <c r="T69" s="122"/>
      <c r="U69" s="123"/>
      <c r="V69" s="122"/>
      <c r="W69" s="123"/>
      <c r="X69" s="122"/>
      <c r="Y69" s="123"/>
      <c r="Z69" s="122"/>
      <c r="AA69" s="123"/>
      <c r="AB69" s="124"/>
      <c r="AC69" s="125"/>
    </row>
    <row r="70" spans="1:35" ht="12.75" customHeight="1" x14ac:dyDescent="0.2">
      <c r="A70" s="120"/>
      <c r="B70" s="121"/>
      <c r="C70" s="121"/>
      <c r="D70" s="122"/>
      <c r="E70" s="122"/>
      <c r="F70" s="122"/>
      <c r="G70" s="123"/>
      <c r="H70" s="122"/>
      <c r="I70" s="123"/>
      <c r="J70" s="122"/>
      <c r="K70" s="123"/>
      <c r="L70" s="122"/>
      <c r="M70" s="123"/>
      <c r="N70" s="122"/>
      <c r="O70" s="123"/>
      <c r="P70" s="122"/>
      <c r="Q70" s="123"/>
      <c r="R70" s="122"/>
      <c r="S70" s="123"/>
      <c r="T70" s="122"/>
      <c r="U70" s="123"/>
      <c r="V70" s="122"/>
      <c r="W70" s="123"/>
      <c r="X70" s="122"/>
      <c r="Y70" s="123"/>
      <c r="Z70" s="122"/>
      <c r="AA70" s="123"/>
      <c r="AB70" s="124"/>
      <c r="AC70" s="125"/>
    </row>
    <row r="71" spans="1:35" ht="12.75" customHeight="1" x14ac:dyDescent="0.2">
      <c r="A71" s="120"/>
      <c r="B71" s="121"/>
      <c r="C71" s="121"/>
      <c r="D71" s="122"/>
      <c r="E71" s="122"/>
      <c r="F71" s="122"/>
      <c r="G71" s="123"/>
      <c r="H71" s="122"/>
      <c r="I71" s="123"/>
      <c r="J71" s="122"/>
      <c r="K71" s="123"/>
      <c r="L71" s="122"/>
      <c r="M71" s="123"/>
      <c r="N71" s="122"/>
      <c r="O71" s="123"/>
      <c r="P71" s="122"/>
      <c r="Q71" s="123"/>
      <c r="R71" s="122"/>
      <c r="S71" s="123"/>
      <c r="T71" s="122"/>
      <c r="U71" s="123"/>
      <c r="V71" s="122"/>
      <c r="W71" s="123"/>
      <c r="X71" s="122"/>
      <c r="Y71" s="123"/>
      <c r="Z71" s="122"/>
      <c r="AA71" s="123"/>
      <c r="AB71" s="124"/>
      <c r="AC71" s="125"/>
    </row>
    <row r="72" spans="1:35" ht="12.75" customHeight="1" x14ac:dyDescent="0.2">
      <c r="A72" s="120"/>
      <c r="B72" s="121"/>
      <c r="C72" s="121"/>
      <c r="D72" s="122"/>
      <c r="E72" s="122"/>
      <c r="F72" s="122"/>
      <c r="G72" s="123"/>
      <c r="H72" s="122"/>
      <c r="I72" s="123"/>
      <c r="J72" s="122"/>
      <c r="K72" s="123"/>
      <c r="L72" s="122"/>
      <c r="M72" s="123"/>
      <c r="N72" s="122"/>
      <c r="O72" s="123"/>
      <c r="P72" s="122"/>
      <c r="Q72" s="123"/>
      <c r="R72" s="122"/>
      <c r="S72" s="123"/>
      <c r="T72" s="122"/>
      <c r="U72" s="123"/>
      <c r="V72" s="122"/>
      <c r="W72" s="123"/>
      <c r="X72" s="122"/>
      <c r="Y72" s="123"/>
      <c r="Z72" s="122"/>
      <c r="AA72" s="123"/>
      <c r="AB72" s="124"/>
      <c r="AC72" s="125"/>
    </row>
    <row r="73" spans="1:35" ht="12.75" customHeight="1" x14ac:dyDescent="0.2">
      <c r="A73" s="120"/>
      <c r="B73" s="121"/>
      <c r="C73" s="121"/>
      <c r="D73" s="122"/>
      <c r="E73" s="122"/>
      <c r="F73" s="122"/>
      <c r="G73" s="123"/>
      <c r="H73" s="122"/>
      <c r="I73" s="123"/>
      <c r="J73" s="122"/>
      <c r="K73" s="123"/>
      <c r="L73" s="122"/>
      <c r="M73" s="123"/>
      <c r="N73" s="122"/>
      <c r="O73" s="123"/>
      <c r="P73" s="122"/>
      <c r="Q73" s="123"/>
      <c r="R73" s="122"/>
      <c r="S73" s="123"/>
      <c r="T73" s="122"/>
      <c r="U73" s="123"/>
      <c r="V73" s="122"/>
      <c r="W73" s="123"/>
      <c r="X73" s="122"/>
      <c r="Y73" s="123"/>
      <c r="Z73" s="122"/>
      <c r="AA73" s="123"/>
      <c r="AB73" s="124"/>
      <c r="AC73" s="125"/>
    </row>
    <row r="74" spans="1:35" ht="12.75" customHeight="1" x14ac:dyDescent="0.2">
      <c r="A74" s="120"/>
      <c r="B74" s="121"/>
      <c r="C74" s="121"/>
      <c r="D74" s="122"/>
      <c r="E74" s="122"/>
      <c r="F74" s="122"/>
      <c r="G74" s="123"/>
      <c r="H74" s="122"/>
      <c r="I74" s="123"/>
      <c r="J74" s="122"/>
      <c r="K74" s="123"/>
      <c r="L74" s="122"/>
      <c r="M74" s="123"/>
      <c r="N74" s="122"/>
      <c r="O74" s="123"/>
      <c r="P74" s="122"/>
      <c r="Q74" s="123"/>
      <c r="R74" s="122"/>
      <c r="S74" s="123"/>
      <c r="T74" s="122"/>
      <c r="U74" s="123"/>
      <c r="V74" s="122"/>
      <c r="W74" s="123"/>
      <c r="X74" s="122"/>
      <c r="Y74" s="123"/>
      <c r="Z74" s="122"/>
      <c r="AA74" s="123"/>
      <c r="AB74" s="124"/>
      <c r="AC74" s="125"/>
    </row>
    <row r="75" spans="1:35" ht="12.75" customHeight="1" x14ac:dyDescent="0.2">
      <c r="A75" s="120"/>
      <c r="B75" s="121"/>
      <c r="C75" s="121"/>
      <c r="D75" s="122"/>
      <c r="E75" s="122"/>
      <c r="F75" s="122"/>
      <c r="G75" s="123"/>
      <c r="H75" s="122"/>
      <c r="I75" s="123"/>
      <c r="J75" s="122"/>
      <c r="K75" s="123"/>
      <c r="L75" s="122"/>
      <c r="M75" s="123"/>
      <c r="N75" s="122"/>
      <c r="O75" s="123"/>
      <c r="P75" s="122"/>
      <c r="Q75" s="123"/>
      <c r="R75" s="122"/>
      <c r="S75" s="123"/>
      <c r="T75" s="122"/>
      <c r="U75" s="123"/>
      <c r="V75" s="122"/>
      <c r="W75" s="123"/>
      <c r="X75" s="122"/>
      <c r="Y75" s="123"/>
      <c r="Z75" s="122"/>
      <c r="AA75" s="123"/>
      <c r="AB75" s="124"/>
      <c r="AC75" s="125"/>
    </row>
    <row r="76" spans="1:35" ht="12.75" customHeight="1" x14ac:dyDescent="0.2">
      <c r="A76" s="120"/>
      <c r="B76" s="121"/>
      <c r="C76" s="121"/>
      <c r="D76" s="122"/>
      <c r="E76" s="122"/>
      <c r="F76" s="122"/>
      <c r="G76" s="123"/>
      <c r="H76" s="122"/>
      <c r="I76" s="123"/>
      <c r="J76" s="122"/>
      <c r="K76" s="123"/>
      <c r="L76" s="122"/>
      <c r="M76" s="123"/>
      <c r="N76" s="122"/>
      <c r="O76" s="123"/>
      <c r="P76" s="122"/>
      <c r="Q76" s="123"/>
      <c r="R76" s="122"/>
      <c r="S76" s="123"/>
      <c r="T76" s="122"/>
      <c r="U76" s="123"/>
      <c r="V76" s="122"/>
      <c r="W76" s="123"/>
      <c r="X76" s="122"/>
      <c r="Y76" s="123"/>
      <c r="Z76" s="122"/>
      <c r="AA76" s="123"/>
      <c r="AB76" s="124"/>
      <c r="AC76" s="125"/>
    </row>
    <row r="77" spans="1:35" ht="12.75" customHeight="1" x14ac:dyDescent="0.2">
      <c r="A77" s="120"/>
      <c r="B77" s="121"/>
      <c r="C77" s="121"/>
      <c r="D77" s="122"/>
      <c r="E77" s="122"/>
      <c r="F77" s="122"/>
      <c r="G77" s="123"/>
      <c r="H77" s="122"/>
      <c r="I77" s="123"/>
      <c r="J77" s="122"/>
      <c r="K77" s="123"/>
      <c r="L77" s="122"/>
      <c r="M77" s="123"/>
      <c r="N77" s="122"/>
      <c r="O77" s="123"/>
      <c r="P77" s="122"/>
      <c r="Q77" s="123"/>
      <c r="R77" s="122"/>
      <c r="S77" s="123"/>
      <c r="T77" s="122"/>
      <c r="U77" s="123"/>
      <c r="V77" s="122"/>
      <c r="W77" s="123"/>
      <c r="X77" s="122"/>
      <c r="Y77" s="123"/>
      <c r="Z77" s="122"/>
      <c r="AA77" s="123"/>
      <c r="AB77" s="124"/>
      <c r="AC77" s="125"/>
    </row>
    <row r="78" spans="1:35" ht="12.75" customHeight="1" x14ac:dyDescent="0.2">
      <c r="A78" s="120"/>
      <c r="B78" s="121"/>
      <c r="C78" s="121"/>
      <c r="D78" s="122"/>
      <c r="E78" s="122"/>
      <c r="F78" s="122"/>
      <c r="G78" s="123"/>
      <c r="H78" s="122"/>
      <c r="I78" s="123"/>
      <c r="J78" s="122"/>
      <c r="K78" s="123"/>
      <c r="L78" s="122"/>
      <c r="M78" s="123"/>
      <c r="N78" s="122"/>
      <c r="O78" s="123"/>
      <c r="P78" s="122"/>
      <c r="Q78" s="123"/>
      <c r="R78" s="122"/>
      <c r="S78" s="123"/>
      <c r="T78" s="122"/>
      <c r="U78" s="123"/>
      <c r="V78" s="122"/>
      <c r="W78" s="123"/>
      <c r="X78" s="122"/>
      <c r="Y78" s="123"/>
      <c r="Z78" s="122"/>
      <c r="AA78" s="123"/>
      <c r="AB78" s="124"/>
      <c r="AC78" s="125"/>
    </row>
    <row r="79" spans="1:35" ht="12.75" customHeight="1" x14ac:dyDescent="0.2">
      <c r="A79" s="120"/>
    </row>
    <row r="80" spans="1:35" ht="12.75" customHeight="1" x14ac:dyDescent="0.2">
      <c r="B80" s="129" t="str">
        <f>'[3]Ficha Anual 2025'!A76</f>
        <v>Elaboró</v>
      </c>
      <c r="C80" s="130"/>
      <c r="E80" s="131"/>
      <c r="F80" s="131"/>
      <c r="G80" s="131"/>
      <c r="H80" s="131"/>
      <c r="J80" s="129" t="str">
        <f>'[3]Ficha Anual 2025'!D76</f>
        <v>Reviso</v>
      </c>
      <c r="K80" s="132"/>
      <c r="L80" s="132"/>
      <c r="M80" s="132"/>
      <c r="N80" s="132"/>
      <c r="O80" s="132"/>
      <c r="P80" s="132"/>
      <c r="Q80" s="132"/>
      <c r="R80" s="132"/>
      <c r="S80" s="130"/>
      <c r="T80" s="131"/>
      <c r="U80" s="131"/>
      <c r="V80" s="131"/>
      <c r="W80" s="131"/>
      <c r="X80" s="131"/>
      <c r="Y80" s="131"/>
      <c r="Z80" s="131"/>
      <c r="AA80" s="129" t="str">
        <f>'[3]Ficha Anual 2025'!G76</f>
        <v>Aprobó</v>
      </c>
      <c r="AB80" s="132"/>
      <c r="AC80" s="132"/>
      <c r="AD80" s="132"/>
      <c r="AE80" s="132"/>
      <c r="AF80" s="132"/>
      <c r="AG80" s="132"/>
      <c r="AH80" s="132"/>
      <c r="AI80" s="130"/>
    </row>
    <row r="81" spans="2:35" ht="12.75" customHeight="1" x14ac:dyDescent="0.2">
      <c r="B81" s="133"/>
      <c r="C81" s="134"/>
      <c r="E81" s="2"/>
      <c r="F81" s="2"/>
      <c r="G81" s="2"/>
      <c r="H81" s="2"/>
      <c r="I81" s="131"/>
      <c r="J81" s="135"/>
      <c r="K81" s="136"/>
      <c r="L81" s="136"/>
      <c r="M81" s="136"/>
      <c r="N81" s="136"/>
      <c r="O81" s="136"/>
      <c r="P81" s="136"/>
      <c r="Q81" s="136"/>
      <c r="R81" s="136"/>
      <c r="S81" s="137"/>
      <c r="T81" s="131"/>
      <c r="U81" s="127"/>
      <c r="V81" s="127"/>
      <c r="W81" s="127"/>
      <c r="X81" s="127"/>
      <c r="Y81" s="127"/>
      <c r="Z81" s="127"/>
      <c r="AA81" s="138"/>
      <c r="AB81" s="139"/>
      <c r="AC81" s="139"/>
      <c r="AD81" s="139"/>
      <c r="AE81" s="139"/>
      <c r="AF81" s="139"/>
      <c r="AG81" s="139"/>
      <c r="AH81" s="139"/>
      <c r="AI81" s="140"/>
    </row>
    <row r="82" spans="2:35" ht="12.75" customHeight="1" x14ac:dyDescent="0.2">
      <c r="B82" s="133"/>
      <c r="C82" s="134"/>
      <c r="E82" s="2"/>
      <c r="F82" s="2"/>
      <c r="G82" s="2"/>
      <c r="H82" s="2"/>
      <c r="I82" s="131"/>
      <c r="J82" s="135"/>
      <c r="K82" s="136"/>
      <c r="L82" s="136"/>
      <c r="M82" s="136"/>
      <c r="N82" s="136"/>
      <c r="O82" s="136"/>
      <c r="P82" s="136"/>
      <c r="Q82" s="136"/>
      <c r="R82" s="136"/>
      <c r="S82" s="137"/>
      <c r="T82" s="131"/>
      <c r="U82" s="127"/>
      <c r="V82" s="127"/>
      <c r="W82" s="127"/>
      <c r="X82" s="127"/>
      <c r="Y82" s="127"/>
      <c r="Z82" s="127"/>
      <c r="AA82" s="138"/>
      <c r="AB82" s="139"/>
      <c r="AC82" s="139"/>
      <c r="AD82" s="139"/>
      <c r="AE82" s="139"/>
      <c r="AF82" s="139"/>
      <c r="AG82" s="139"/>
      <c r="AH82" s="139"/>
      <c r="AI82" s="140"/>
    </row>
    <row r="83" spans="2:35" ht="12.75" customHeight="1" x14ac:dyDescent="0.2">
      <c r="B83" s="138" t="str">
        <f>'[3]Ficha Anual 2025'!A79</f>
        <v>C.P. JOSÉ LUIS PÉREZ RÍOS</v>
      </c>
      <c r="C83" s="140"/>
      <c r="E83" s="127"/>
      <c r="F83" s="127"/>
      <c r="H83" s="127"/>
      <c r="J83" s="138"/>
      <c r="K83" s="139"/>
      <c r="L83" s="139"/>
      <c r="M83" s="139"/>
      <c r="N83" s="139"/>
      <c r="O83" s="139"/>
      <c r="P83" s="139"/>
      <c r="Q83" s="139"/>
      <c r="R83" s="139"/>
      <c r="S83" s="140"/>
      <c r="T83" s="131"/>
      <c r="U83" s="127"/>
      <c r="V83" s="127"/>
      <c r="W83" s="127"/>
      <c r="X83" s="127"/>
      <c r="Y83" s="127"/>
      <c r="Z83" s="127"/>
      <c r="AA83" s="138" t="str">
        <f>'[3]Ficha Anual 2025'!G79</f>
        <v>C. GRISELDA AGUILAR MACIAS</v>
      </c>
      <c r="AB83" s="139"/>
      <c r="AC83" s="139"/>
      <c r="AD83" s="139"/>
      <c r="AE83" s="139"/>
      <c r="AF83" s="139"/>
      <c r="AG83" s="139"/>
      <c r="AH83" s="139"/>
      <c r="AI83" s="140"/>
    </row>
    <row r="84" spans="2:35" ht="12.75" customHeight="1" x14ac:dyDescent="0.2">
      <c r="B84" s="141" t="str">
        <f>'[3]Ficha Anual 2025'!A80</f>
        <v>TESORERO MUNICIPAL</v>
      </c>
      <c r="C84" s="142"/>
      <c r="E84" s="2"/>
      <c r="F84" s="2"/>
      <c r="G84" s="2"/>
      <c r="H84" s="2"/>
      <c r="J84" s="143" t="str">
        <f>'[3]Ficha Anual 2025'!D80</f>
        <v>SECRETARIA DEL H. AYUNTAMIENTO</v>
      </c>
      <c r="K84" s="144"/>
      <c r="L84" s="144"/>
      <c r="M84" s="144"/>
      <c r="N84" s="144"/>
      <c r="O84" s="144"/>
      <c r="P84" s="144"/>
      <c r="Q84" s="144"/>
      <c r="R84" s="144"/>
      <c r="S84" s="145"/>
      <c r="T84" s="131"/>
      <c r="U84" s="2"/>
      <c r="V84" s="2"/>
      <c r="W84" s="2"/>
      <c r="X84" s="2"/>
      <c r="Y84" s="2"/>
      <c r="Z84" s="2"/>
      <c r="AA84" s="141" t="str">
        <f>'[3]Ficha Anual 2025'!G80</f>
        <v>PRESIDENTA MUNICIPAL</v>
      </c>
      <c r="AB84" s="146"/>
      <c r="AC84" s="146"/>
      <c r="AD84" s="146"/>
      <c r="AE84" s="146"/>
      <c r="AF84" s="146"/>
      <c r="AG84" s="146"/>
      <c r="AH84" s="146"/>
      <c r="AI84" s="142"/>
    </row>
    <row r="85" spans="2:35" ht="12.75" customHeight="1" x14ac:dyDescent="0.2"/>
  </sheetData>
  <mergeCells count="157">
    <mergeCell ref="B83:C83"/>
    <mergeCell ref="J83:S83"/>
    <mergeCell ref="AA83:AI83"/>
    <mergeCell ref="B84:C84"/>
    <mergeCell ref="J84:S84"/>
    <mergeCell ref="AA84:AI84"/>
    <mergeCell ref="B81:C81"/>
    <mergeCell ref="J81:S81"/>
    <mergeCell ref="AA81:AI81"/>
    <mergeCell ref="B82:C82"/>
    <mergeCell ref="J82:S82"/>
    <mergeCell ref="AA82:AI82"/>
    <mergeCell ref="B66:C66"/>
    <mergeCell ref="AH66:AI66"/>
    <mergeCell ref="B67:C67"/>
    <mergeCell ref="AH67:AI67"/>
    <mergeCell ref="B80:C80"/>
    <mergeCell ref="J80:S80"/>
    <mergeCell ref="AA80:AI80"/>
    <mergeCell ref="B63:C63"/>
    <mergeCell ref="AH63:AI63"/>
    <mergeCell ref="B64:C64"/>
    <mergeCell ref="AH64:AI64"/>
    <mergeCell ref="B65:C65"/>
    <mergeCell ref="AH65:AI65"/>
    <mergeCell ref="B60:C60"/>
    <mergeCell ref="AH60:AI60"/>
    <mergeCell ref="B61:C61"/>
    <mergeCell ref="AH61:AI61"/>
    <mergeCell ref="B62:C62"/>
    <mergeCell ref="AH62:AI62"/>
    <mergeCell ref="B57:C57"/>
    <mergeCell ref="AH57:AI57"/>
    <mergeCell ref="B58:C58"/>
    <mergeCell ref="AH58:AI58"/>
    <mergeCell ref="B59:C59"/>
    <mergeCell ref="AH59:AI59"/>
    <mergeCell ref="B54:C54"/>
    <mergeCell ref="F54:AC54"/>
    <mergeCell ref="AD54:AI54"/>
    <mergeCell ref="B55:C55"/>
    <mergeCell ref="AH55:AI55"/>
    <mergeCell ref="B56:C56"/>
    <mergeCell ref="AH56:AI56"/>
    <mergeCell ref="B51:C51"/>
    <mergeCell ref="AH51:AI51"/>
    <mergeCell ref="B52:C52"/>
    <mergeCell ref="AH52:AI52"/>
    <mergeCell ref="B53:C53"/>
    <mergeCell ref="AH53:AI53"/>
    <mergeCell ref="B48:C48"/>
    <mergeCell ref="AH48:AI48"/>
    <mergeCell ref="B49:C49"/>
    <mergeCell ref="AH49:AI49"/>
    <mergeCell ref="B50:C50"/>
    <mergeCell ref="AH50:AI50"/>
    <mergeCell ref="B45:C45"/>
    <mergeCell ref="AH45:AI45"/>
    <mergeCell ref="B46:C46"/>
    <mergeCell ref="AH46:AI46"/>
    <mergeCell ref="B47:C47"/>
    <mergeCell ref="AH47:AI47"/>
    <mergeCell ref="B42:C42"/>
    <mergeCell ref="AH42:AI42"/>
    <mergeCell ref="B43:C43"/>
    <mergeCell ref="AH43:AI43"/>
    <mergeCell ref="B44:C44"/>
    <mergeCell ref="AH44:AI44"/>
    <mergeCell ref="B39:C39"/>
    <mergeCell ref="AH39:AI39"/>
    <mergeCell ref="B40:C40"/>
    <mergeCell ref="AH40:AI40"/>
    <mergeCell ref="B41:C41"/>
    <mergeCell ref="F41:AC41"/>
    <mergeCell ref="AD41:AI41"/>
    <mergeCell ref="B36:C36"/>
    <mergeCell ref="AH36:AI36"/>
    <mergeCell ref="B37:C37"/>
    <mergeCell ref="AH37:AI37"/>
    <mergeCell ref="B38:C38"/>
    <mergeCell ref="AH38:AI38"/>
    <mergeCell ref="B33:C33"/>
    <mergeCell ref="AH33:AI33"/>
    <mergeCell ref="B34:C34"/>
    <mergeCell ref="AH34:AI34"/>
    <mergeCell ref="B35:C35"/>
    <mergeCell ref="AH35:AI35"/>
    <mergeCell ref="B30:C30"/>
    <mergeCell ref="AH30:AI30"/>
    <mergeCell ref="B31:C31"/>
    <mergeCell ref="AH31:AI31"/>
    <mergeCell ref="B32:C32"/>
    <mergeCell ref="AH32:AI32"/>
    <mergeCell ref="B27:C27"/>
    <mergeCell ref="AH27:AI27"/>
    <mergeCell ref="B28:C28"/>
    <mergeCell ref="F28:AC28"/>
    <mergeCell ref="AD28:AI28"/>
    <mergeCell ref="B29:C29"/>
    <mergeCell ref="AH29:AI29"/>
    <mergeCell ref="B24:C24"/>
    <mergeCell ref="AH24:AI24"/>
    <mergeCell ref="B25:C25"/>
    <mergeCell ref="AH25:AI25"/>
    <mergeCell ref="B26:C26"/>
    <mergeCell ref="AH26:AI26"/>
    <mergeCell ref="B21:C21"/>
    <mergeCell ref="AH21:AI21"/>
    <mergeCell ref="B22:C22"/>
    <mergeCell ref="AH22:AI22"/>
    <mergeCell ref="B23:C23"/>
    <mergeCell ref="AH23:AI23"/>
    <mergeCell ref="B18:C18"/>
    <mergeCell ref="AH18:AI18"/>
    <mergeCell ref="B19:C19"/>
    <mergeCell ref="AH19:AI19"/>
    <mergeCell ref="B20:C20"/>
    <mergeCell ref="AH20:AI20"/>
    <mergeCell ref="B15:C15"/>
    <mergeCell ref="F15:AC15"/>
    <mergeCell ref="AD15:AI15"/>
    <mergeCell ref="B16:C16"/>
    <mergeCell ref="AH16:AI16"/>
    <mergeCell ref="B17:C17"/>
    <mergeCell ref="AH17:AI17"/>
    <mergeCell ref="R13:S13"/>
    <mergeCell ref="T13:U13"/>
    <mergeCell ref="V13:W13"/>
    <mergeCell ref="X13:Y13"/>
    <mergeCell ref="Z13:AA13"/>
    <mergeCell ref="AB13:AC13"/>
    <mergeCell ref="AD12:AE13"/>
    <mergeCell ref="AF12:AF14"/>
    <mergeCell ref="AG12:AG14"/>
    <mergeCell ref="AH12:AI14"/>
    <mergeCell ref="F13:G13"/>
    <mergeCell ref="H13:I13"/>
    <mergeCell ref="J13:K13"/>
    <mergeCell ref="L13:M13"/>
    <mergeCell ref="N13:O13"/>
    <mergeCell ref="P13:Q13"/>
    <mergeCell ref="A7:B7"/>
    <mergeCell ref="A8:B8"/>
    <mergeCell ref="A9:B9"/>
    <mergeCell ref="A10:B10"/>
    <mergeCell ref="A11:AI11"/>
    <mergeCell ref="A12:A14"/>
    <mergeCell ref="B12:C14"/>
    <mergeCell ref="D12:D14"/>
    <mergeCell ref="E12:E14"/>
    <mergeCell ref="F12:AC12"/>
    <mergeCell ref="A1:AI1"/>
    <mergeCell ref="A2:AI2"/>
    <mergeCell ref="A3:AI3"/>
    <mergeCell ref="A4:AI4"/>
    <mergeCell ref="A5:B5"/>
    <mergeCell ref="A6:B6"/>
  </mergeCells>
  <printOptions horizontalCentered="1"/>
  <pageMargins left="0.19685039370078741" right="0.19685039370078741" top="0.19685039370078741" bottom="0.19685039370078741" header="0.31496062992125984" footer="0.31496062992125984"/>
  <pageSetup scale="52" orientation="landscape" r:id="rId1"/>
  <headerFooter>
    <oddFooter>&amp;C&amp;P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AI85"/>
  <sheetViews>
    <sheetView showRuler="0" topLeftCell="A13" zoomScale="95" zoomScaleNormal="95" zoomScaleSheetLayoutView="80" zoomScalePageLayoutView="81" workbookViewId="0">
      <selection activeCell="AC67" sqref="AC67"/>
    </sheetView>
  </sheetViews>
  <sheetFormatPr baseColWidth="10" defaultRowHeight="12.75" x14ac:dyDescent="0.2"/>
  <cols>
    <col min="1" max="1" width="6.7109375" style="2" customWidth="1"/>
    <col min="2" max="2" width="33.7109375" style="2" customWidth="1"/>
    <col min="3" max="3" width="10.7109375" style="2" customWidth="1"/>
    <col min="4" max="4" width="11.42578125" style="126" customWidth="1"/>
    <col min="5" max="5" width="6.7109375" style="126" customWidth="1"/>
    <col min="6" max="6" width="5.7109375" style="126" customWidth="1"/>
    <col min="7" max="7" width="5.7109375" style="127" customWidth="1"/>
    <col min="8" max="8" width="5.7109375" style="126" customWidth="1"/>
    <col min="9" max="9" width="5.7109375" style="127" customWidth="1"/>
    <col min="10" max="10" width="5.7109375" style="126" customWidth="1"/>
    <col min="11" max="11" width="5.7109375" style="127" customWidth="1"/>
    <col min="12" max="12" width="5.7109375" style="126" customWidth="1"/>
    <col min="13" max="13" width="5.7109375" style="127" customWidth="1"/>
    <col min="14" max="14" width="5.7109375" style="126" customWidth="1"/>
    <col min="15" max="15" width="5.7109375" style="127" customWidth="1"/>
    <col min="16" max="16" width="5.7109375" style="126" customWidth="1"/>
    <col min="17" max="17" width="5.7109375" style="127" customWidth="1"/>
    <col min="18" max="18" width="5.7109375" style="126" customWidth="1"/>
    <col min="19" max="19" width="5.7109375" style="127" customWidth="1"/>
    <col min="20" max="20" width="5.7109375" style="126" customWidth="1"/>
    <col min="21" max="21" width="5.7109375" style="128" customWidth="1"/>
    <col min="22" max="22" width="5.7109375" style="126" customWidth="1"/>
    <col min="23" max="23" width="5.7109375" style="128" customWidth="1"/>
    <col min="24" max="24" width="5.7109375" style="126" customWidth="1"/>
    <col min="25" max="25" width="5.7109375" style="128" customWidth="1"/>
    <col min="26" max="26" width="5.7109375" style="126" customWidth="1"/>
    <col min="27" max="27" width="5.7109375" style="127" customWidth="1"/>
    <col min="28" max="28" width="5.7109375" style="126" customWidth="1"/>
    <col min="29" max="29" width="5.7109375" style="128" customWidth="1"/>
    <col min="30" max="31" width="5.7109375" style="2" customWidth="1"/>
    <col min="32" max="32" width="7.42578125" style="2" customWidth="1"/>
    <col min="33" max="33" width="7.28515625" style="2" customWidth="1"/>
    <col min="34" max="34" width="11.28515625" style="2" customWidth="1"/>
    <col min="35" max="35" width="6.85546875" style="2" customWidth="1"/>
    <col min="36" max="16384" width="11.42578125" style="2"/>
  </cols>
  <sheetData>
    <row r="1" spans="1:35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2.75" customHeight="1" x14ac:dyDescent="0.2">
      <c r="A2" s="1">
        <f>'[4]Ficha Anual 2025'!$A$2</f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2.75" customHeight="1" x14ac:dyDescent="0.2">
      <c r="A3" s="3" t="str">
        <f>[4]Ene!A3</f>
        <v>PROGRAMA OPERATIVO ANUAL (POA) 2025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2.75" customHeight="1" x14ac:dyDescent="0.2">
      <c r="A5" s="4">
        <f>'[4]Ficha Anual 2025'!A5:B5</f>
        <v>0</v>
      </c>
      <c r="B5" s="5"/>
      <c r="C5" s="6">
        <f>'[4]Ficha Anual 2025'!C5:I5</f>
        <v>0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</row>
    <row r="6" spans="1:35" ht="12.75" customHeight="1" x14ac:dyDescent="0.2">
      <c r="A6" s="9">
        <f>'[4]Ficha Anual 2025'!A6:B6</f>
        <v>0</v>
      </c>
      <c r="B6" s="10"/>
      <c r="C6" s="11">
        <f>'[4]Ficha Anual 2025'!C6:I6</f>
        <v>0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/>
    </row>
    <row r="7" spans="1:35" ht="12.75" customHeight="1" x14ac:dyDescent="0.2">
      <c r="A7" s="9">
        <f>'[4]Ficha Anual 2025'!A7:B7</f>
        <v>0</v>
      </c>
      <c r="B7" s="10"/>
      <c r="C7" s="11">
        <f>'[4]Ficha Anual 2025'!C7:I7</f>
        <v>0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/>
    </row>
    <row r="8" spans="1:35" ht="12.75" customHeight="1" x14ac:dyDescent="0.2">
      <c r="A8" s="9" t="s">
        <v>0</v>
      </c>
      <c r="B8" s="10"/>
      <c r="C8" s="11" t="s">
        <v>1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/>
    </row>
    <row r="9" spans="1:35" ht="12.75" customHeight="1" x14ac:dyDescent="0.2">
      <c r="A9" s="9">
        <f>'[4]Ficha Anual 2025'!A9:B9</f>
        <v>0</v>
      </c>
      <c r="B9" s="10"/>
      <c r="C9" s="14">
        <f>'[4]Ficha Anual 2025'!C9:I9</f>
        <v>0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/>
    </row>
    <row r="10" spans="1:35" ht="12.75" customHeight="1" x14ac:dyDescent="0.2">
      <c r="A10" s="15">
        <f>'[4]Ficha Anual 2025'!A10:B10</f>
        <v>0</v>
      </c>
      <c r="B10" s="16"/>
      <c r="C10" s="17">
        <f>'[4]Ficha Anual 2025'!C10:I10</f>
        <v>0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9"/>
    </row>
    <row r="11" spans="1:35" ht="12.75" customHeight="1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</row>
    <row r="12" spans="1:35" s="26" customFormat="1" ht="12.75" customHeight="1" x14ac:dyDescent="0.2">
      <c r="A12" s="21">
        <f>'[4]Ficha Anual 2025'!A12:A14</f>
        <v>0</v>
      </c>
      <c r="B12" s="22">
        <f>'[4]Ficha Anual 2025'!B12:D14</f>
        <v>0</v>
      </c>
      <c r="C12" s="23"/>
      <c r="D12" s="21">
        <f>'[4]Ficha Anual 2025'!E14</f>
        <v>0</v>
      </c>
      <c r="E12" s="21">
        <f>'[4]Ficha Anual 2025'!F14</f>
        <v>0</v>
      </c>
      <c r="F12" s="24" t="s">
        <v>2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5" t="s">
        <v>3</v>
      </c>
      <c r="AE12" s="25"/>
      <c r="AF12" s="25" t="s">
        <v>4</v>
      </c>
      <c r="AG12" s="25" t="s">
        <v>5</v>
      </c>
      <c r="AH12" s="25" t="s">
        <v>6</v>
      </c>
      <c r="AI12" s="25"/>
    </row>
    <row r="13" spans="1:35" s="26" customFormat="1" ht="12.75" customHeight="1" x14ac:dyDescent="0.2">
      <c r="A13" s="27"/>
      <c r="B13" s="28"/>
      <c r="C13" s="29"/>
      <c r="D13" s="27"/>
      <c r="E13" s="27"/>
      <c r="F13" s="30" t="s">
        <v>7</v>
      </c>
      <c r="G13" s="30"/>
      <c r="H13" s="30" t="s">
        <v>8</v>
      </c>
      <c r="I13" s="30"/>
      <c r="J13" s="30" t="s">
        <v>9</v>
      </c>
      <c r="K13" s="30"/>
      <c r="L13" s="30" t="s">
        <v>10</v>
      </c>
      <c r="M13" s="30"/>
      <c r="N13" s="30" t="s">
        <v>11</v>
      </c>
      <c r="O13" s="30"/>
      <c r="P13" s="30" t="s">
        <v>12</v>
      </c>
      <c r="Q13" s="30"/>
      <c r="R13" s="30" t="s">
        <v>13</v>
      </c>
      <c r="S13" s="30"/>
      <c r="T13" s="30" t="s">
        <v>14</v>
      </c>
      <c r="U13" s="30"/>
      <c r="V13" s="30" t="s">
        <v>15</v>
      </c>
      <c r="W13" s="30"/>
      <c r="X13" s="30" t="s">
        <v>16</v>
      </c>
      <c r="Y13" s="30"/>
      <c r="Z13" s="30" t="s">
        <v>17</v>
      </c>
      <c r="AA13" s="30"/>
      <c r="AB13" s="30" t="s">
        <v>18</v>
      </c>
      <c r="AC13" s="30"/>
      <c r="AD13" s="25"/>
      <c r="AE13" s="25"/>
      <c r="AF13" s="25"/>
      <c r="AG13" s="25"/>
      <c r="AH13" s="25"/>
      <c r="AI13" s="25"/>
    </row>
    <row r="14" spans="1:35" s="26" customFormat="1" ht="12.75" customHeight="1" x14ac:dyDescent="0.2">
      <c r="A14" s="31"/>
      <c r="B14" s="32"/>
      <c r="C14" s="33"/>
      <c r="D14" s="31"/>
      <c r="E14" s="31"/>
      <c r="F14" s="34" t="s">
        <v>19</v>
      </c>
      <c r="G14" s="35" t="s">
        <v>20</v>
      </c>
      <c r="H14" s="34" t="s">
        <v>19</v>
      </c>
      <c r="I14" s="35" t="s">
        <v>20</v>
      </c>
      <c r="J14" s="34" t="s">
        <v>19</v>
      </c>
      <c r="K14" s="35" t="s">
        <v>20</v>
      </c>
      <c r="L14" s="34" t="s">
        <v>19</v>
      </c>
      <c r="M14" s="35" t="s">
        <v>20</v>
      </c>
      <c r="N14" s="34" t="s">
        <v>19</v>
      </c>
      <c r="O14" s="35" t="s">
        <v>20</v>
      </c>
      <c r="P14" s="34" t="s">
        <v>19</v>
      </c>
      <c r="Q14" s="35" t="s">
        <v>20</v>
      </c>
      <c r="R14" s="34" t="s">
        <v>19</v>
      </c>
      <c r="S14" s="35" t="s">
        <v>20</v>
      </c>
      <c r="T14" s="34" t="s">
        <v>19</v>
      </c>
      <c r="U14" s="35" t="s">
        <v>20</v>
      </c>
      <c r="V14" s="34" t="s">
        <v>19</v>
      </c>
      <c r="W14" s="35" t="s">
        <v>20</v>
      </c>
      <c r="X14" s="34" t="s">
        <v>19</v>
      </c>
      <c r="Y14" s="35" t="s">
        <v>20</v>
      </c>
      <c r="Z14" s="34" t="s">
        <v>19</v>
      </c>
      <c r="AA14" s="35" t="s">
        <v>20</v>
      </c>
      <c r="AB14" s="34" t="s">
        <v>19</v>
      </c>
      <c r="AC14" s="35" t="s">
        <v>20</v>
      </c>
      <c r="AD14" s="36" t="s">
        <v>19</v>
      </c>
      <c r="AE14" s="37" t="s">
        <v>20</v>
      </c>
      <c r="AF14" s="25"/>
      <c r="AG14" s="25"/>
      <c r="AH14" s="25"/>
      <c r="AI14" s="25"/>
    </row>
    <row r="15" spans="1:35" s="44" customFormat="1" ht="20.100000000000001" customHeight="1" x14ac:dyDescent="0.2">
      <c r="A15" s="38">
        <f>'[4]Ficha Anual 2025'!A15</f>
        <v>0</v>
      </c>
      <c r="B15" s="39">
        <f>'[4]Ficha Anual 2025'!B15</f>
        <v>0</v>
      </c>
      <c r="C15" s="39"/>
      <c r="D15" s="40"/>
      <c r="E15" s="40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2"/>
      <c r="AE15" s="42"/>
      <c r="AF15" s="42"/>
      <c r="AG15" s="42"/>
      <c r="AH15" s="42"/>
      <c r="AI15" s="43"/>
    </row>
    <row r="16" spans="1:35" s="56" customFormat="1" ht="20.100000000000001" customHeight="1" x14ac:dyDescent="0.2">
      <c r="A16" s="45">
        <f>'[4]Ficha Anual 2025'!A16</f>
        <v>0</v>
      </c>
      <c r="B16" s="46">
        <f>'[4]Ficha Anual 2025'!B16</f>
        <v>0</v>
      </c>
      <c r="C16" s="46"/>
      <c r="D16" s="47">
        <f>'[4]Ficha Anual 2025'!E16</f>
        <v>0</v>
      </c>
      <c r="E16" s="48">
        <f>F16+H16+J16+L16+N16+P16++R16+T16+V16+X16+Z16+AB16</f>
        <v>3</v>
      </c>
      <c r="F16" s="49">
        <f>[4]Ene!F16</f>
        <v>0</v>
      </c>
      <c r="G16" s="50">
        <f>[4]Ene!G16</f>
        <v>0</v>
      </c>
      <c r="H16" s="49">
        <f>[4]Ene!H16</f>
        <v>0</v>
      </c>
      <c r="I16" s="50">
        <f>[4]Feb!I16</f>
        <v>0</v>
      </c>
      <c r="J16" s="49">
        <f>[4]Ene!J16</f>
        <v>0</v>
      </c>
      <c r="K16" s="50">
        <f>[4]Mar!K16</f>
        <v>0</v>
      </c>
      <c r="L16" s="49">
        <f>[4]Ene!L16</f>
        <v>1</v>
      </c>
      <c r="M16" s="50">
        <f>[4]Abr!M16</f>
        <v>0</v>
      </c>
      <c r="N16" s="49">
        <f>[4]Ene!N16</f>
        <v>0</v>
      </c>
      <c r="O16" s="50">
        <f>[4]May!O16</f>
        <v>0</v>
      </c>
      <c r="P16" s="49">
        <f>[4]Ene!P16</f>
        <v>0</v>
      </c>
      <c r="Q16" s="50">
        <f>[4]Jun!Q16</f>
        <v>0</v>
      </c>
      <c r="R16" s="49">
        <f>[4]Ene!R16</f>
        <v>1</v>
      </c>
      <c r="S16" s="50">
        <f>[4]Jul!S16</f>
        <v>0</v>
      </c>
      <c r="T16" s="49">
        <f>[4]Ene!T16</f>
        <v>0</v>
      </c>
      <c r="U16" s="50">
        <f>[4]Ago!U16</f>
        <v>0</v>
      </c>
      <c r="V16" s="49">
        <f>[4]Ene!V16</f>
        <v>0</v>
      </c>
      <c r="W16" s="50">
        <f>[4]Sep!W16</f>
        <v>1</v>
      </c>
      <c r="X16" s="49">
        <f>[4]Ene!X16</f>
        <v>0</v>
      </c>
      <c r="Y16" s="50">
        <f>[4]Oct!Y16</f>
        <v>1</v>
      </c>
      <c r="Z16" s="49">
        <v>1</v>
      </c>
      <c r="AA16" s="50">
        <v>0</v>
      </c>
      <c r="AB16" s="49"/>
      <c r="AC16" s="51"/>
      <c r="AD16" s="52">
        <f t="shared" ref="AD16:AE66" si="0">F16+H16+J16+L16+N16+P16+R16+T16+V16+X16+Z16+AB16</f>
        <v>3</v>
      </c>
      <c r="AE16" s="52">
        <f t="shared" si="0"/>
        <v>2</v>
      </c>
      <c r="AF16" s="53">
        <f t="shared" ref="AF16:AF66" si="1">+AE16/E16</f>
        <v>0.66666666666666663</v>
      </c>
      <c r="AG16" s="53">
        <f t="shared" ref="AG16:AG66" si="2">100%-AF16</f>
        <v>0.33333333333333337</v>
      </c>
      <c r="AH16" s="54"/>
      <c r="AI16" s="55"/>
    </row>
    <row r="17" spans="1:35" s="56" customFormat="1" ht="20.100000000000001" customHeight="1" x14ac:dyDescent="0.2">
      <c r="A17" s="45">
        <f>'[4]Ficha Anual 2025'!A17</f>
        <v>0</v>
      </c>
      <c r="B17" s="46">
        <f>'[4]Ficha Anual 2025'!B17</f>
        <v>0</v>
      </c>
      <c r="C17" s="46"/>
      <c r="D17" s="47">
        <f>'[4]Ficha Anual 2025'!E17</f>
        <v>0</v>
      </c>
      <c r="E17" s="48">
        <f t="shared" ref="E17:E53" si="3">F17+H17+J17+L17+N17+P17++R17+T17+V17+X17+Z17+AB17</f>
        <v>31</v>
      </c>
      <c r="F17" s="49">
        <f>[4]Ene!F17</f>
        <v>0</v>
      </c>
      <c r="G17" s="50">
        <f>[4]Ene!G17</f>
        <v>0</v>
      </c>
      <c r="H17" s="49">
        <f>[4]Ene!H17</f>
        <v>4</v>
      </c>
      <c r="I17" s="50">
        <f>[4]Feb!I17</f>
        <v>0</v>
      </c>
      <c r="J17" s="49">
        <f>[4]Ene!J17</f>
        <v>2</v>
      </c>
      <c r="K17" s="50">
        <f>[4]Mar!K17</f>
        <v>0</v>
      </c>
      <c r="L17" s="49">
        <f>[4]Ene!L17</f>
        <v>3</v>
      </c>
      <c r="M17" s="50">
        <f>[4]Abr!M17</f>
        <v>4</v>
      </c>
      <c r="N17" s="49">
        <f>[4]Ene!N17</f>
        <v>3</v>
      </c>
      <c r="O17" s="50">
        <f>[4]May!O17</f>
        <v>5</v>
      </c>
      <c r="P17" s="49">
        <f>[4]Ene!P17</f>
        <v>3</v>
      </c>
      <c r="Q17" s="50">
        <f>[4]Jun!Q17</f>
        <v>6</v>
      </c>
      <c r="R17" s="49">
        <f>[4]Ene!R17</f>
        <v>4</v>
      </c>
      <c r="S17" s="50">
        <f>[4]Jul!S17</f>
        <v>1</v>
      </c>
      <c r="T17" s="49">
        <f>[4]Ene!T17</f>
        <v>3</v>
      </c>
      <c r="U17" s="50">
        <f>[4]Ago!U17</f>
        <v>2</v>
      </c>
      <c r="V17" s="49">
        <f>[4]Ene!V17</f>
        <v>4</v>
      </c>
      <c r="W17" s="50">
        <f>[4]Sep!W17</f>
        <v>2</v>
      </c>
      <c r="X17" s="49">
        <f>[4]Ene!X17</f>
        <v>3</v>
      </c>
      <c r="Y17" s="50">
        <f>[4]Oct!Y17</f>
        <v>2</v>
      </c>
      <c r="Z17" s="49">
        <v>2</v>
      </c>
      <c r="AA17" s="50">
        <v>2</v>
      </c>
      <c r="AB17" s="49"/>
      <c r="AC17" s="51"/>
      <c r="AD17" s="52">
        <f t="shared" si="0"/>
        <v>31</v>
      </c>
      <c r="AE17" s="52">
        <f t="shared" si="0"/>
        <v>24</v>
      </c>
      <c r="AF17" s="53">
        <f t="shared" si="1"/>
        <v>0.77419354838709675</v>
      </c>
      <c r="AG17" s="53">
        <f t="shared" si="2"/>
        <v>0.22580645161290325</v>
      </c>
      <c r="AH17" s="57"/>
      <c r="AI17" s="58"/>
    </row>
    <row r="18" spans="1:35" s="56" customFormat="1" ht="20.100000000000001" customHeight="1" x14ac:dyDescent="0.2">
      <c r="A18" s="45">
        <f>'[4]Ficha Anual 2025'!A18</f>
        <v>0</v>
      </c>
      <c r="B18" s="46">
        <f>'[4]Ficha Anual 2025'!B18</f>
        <v>0</v>
      </c>
      <c r="C18" s="46"/>
      <c r="D18" s="47">
        <f>'[4]Ficha Anual 2025'!E18</f>
        <v>0</v>
      </c>
      <c r="E18" s="48">
        <f t="shared" si="3"/>
        <v>32</v>
      </c>
      <c r="F18" s="49">
        <f>[4]Ene!F18</f>
        <v>0</v>
      </c>
      <c r="G18" s="50">
        <f>[4]Ene!G18</f>
        <v>0</v>
      </c>
      <c r="H18" s="49">
        <f>[4]Ene!H18</f>
        <v>4</v>
      </c>
      <c r="I18" s="50">
        <f>[4]Feb!I18</f>
        <v>0</v>
      </c>
      <c r="J18" s="49">
        <f>[4]Ene!J18</f>
        <v>2</v>
      </c>
      <c r="K18" s="50">
        <f>[4]Mar!K18</f>
        <v>0</v>
      </c>
      <c r="L18" s="49">
        <f>[4]Ene!L18</f>
        <v>3</v>
      </c>
      <c r="M18" s="50">
        <f>[4]Abr!M18</f>
        <v>2</v>
      </c>
      <c r="N18" s="49">
        <f>[4]Ene!N18</f>
        <v>3</v>
      </c>
      <c r="O18" s="50">
        <f>[4]May!O18</f>
        <v>2</v>
      </c>
      <c r="P18" s="49">
        <f>[4]Ene!P18</f>
        <v>3</v>
      </c>
      <c r="Q18" s="50">
        <f>[4]Jun!Q18</f>
        <v>2</v>
      </c>
      <c r="R18" s="49">
        <f>[4]Ene!R18</f>
        <v>4</v>
      </c>
      <c r="S18" s="50">
        <f>[4]Jul!S18</f>
        <v>0</v>
      </c>
      <c r="T18" s="49">
        <f>[4]Ene!T18</f>
        <v>3</v>
      </c>
      <c r="U18" s="50">
        <f>[4]Ago!U18</f>
        <v>0</v>
      </c>
      <c r="V18" s="49">
        <f>[4]Ene!V18</f>
        <v>4</v>
      </c>
      <c r="W18" s="50">
        <f>[4]Sep!W18</f>
        <v>0</v>
      </c>
      <c r="X18" s="49">
        <f>[4]Ene!X18</f>
        <v>3</v>
      </c>
      <c r="Y18" s="50">
        <f>[4]Oct!Y18</f>
        <v>3</v>
      </c>
      <c r="Z18" s="49">
        <v>3</v>
      </c>
      <c r="AA18" s="50">
        <v>0</v>
      </c>
      <c r="AB18" s="49"/>
      <c r="AC18" s="51"/>
      <c r="AD18" s="52">
        <f t="shared" si="0"/>
        <v>32</v>
      </c>
      <c r="AE18" s="52">
        <f t="shared" si="0"/>
        <v>9</v>
      </c>
      <c r="AF18" s="53">
        <f t="shared" si="1"/>
        <v>0.28125</v>
      </c>
      <c r="AG18" s="53">
        <f t="shared" si="2"/>
        <v>0.71875</v>
      </c>
      <c r="AH18" s="57"/>
      <c r="AI18" s="58"/>
    </row>
    <row r="19" spans="1:35" s="56" customFormat="1" ht="20.100000000000001" customHeight="1" x14ac:dyDescent="0.2">
      <c r="A19" s="45">
        <f>'[4]Ficha Anual 2025'!A19</f>
        <v>0</v>
      </c>
      <c r="B19" s="46">
        <f>'[4]Ficha Anual 2025'!B19</f>
        <v>0</v>
      </c>
      <c r="C19" s="46"/>
      <c r="D19" s="47">
        <f>'[4]Ficha Anual 2025'!E19</f>
        <v>0</v>
      </c>
      <c r="E19" s="48">
        <f t="shared" si="3"/>
        <v>3</v>
      </c>
      <c r="F19" s="49">
        <f>[4]Ene!F19</f>
        <v>0</v>
      </c>
      <c r="G19" s="50">
        <f>[4]Ene!G19</f>
        <v>0</v>
      </c>
      <c r="H19" s="49">
        <f>[4]Ene!H19</f>
        <v>0</v>
      </c>
      <c r="I19" s="50">
        <f>[4]Feb!I19</f>
        <v>0</v>
      </c>
      <c r="J19" s="49">
        <f>[4]Ene!J19</f>
        <v>1</v>
      </c>
      <c r="K19" s="50">
        <f>[4]Mar!K19</f>
        <v>0</v>
      </c>
      <c r="L19" s="49">
        <f>[4]Ene!L19</f>
        <v>0</v>
      </c>
      <c r="M19" s="50">
        <f>[4]Abr!M19</f>
        <v>0</v>
      </c>
      <c r="N19" s="49">
        <f>[4]Ene!N19</f>
        <v>0</v>
      </c>
      <c r="O19" s="50">
        <f>[4]May!O19</f>
        <v>0</v>
      </c>
      <c r="P19" s="49">
        <f>[4]Ene!P19</f>
        <v>1</v>
      </c>
      <c r="Q19" s="50">
        <f>[4]Jun!Q19</f>
        <v>1</v>
      </c>
      <c r="R19" s="49">
        <f>[4]Ene!R19</f>
        <v>0</v>
      </c>
      <c r="S19" s="50">
        <f>[4]Jul!S19</f>
        <v>0</v>
      </c>
      <c r="T19" s="49">
        <f>[4]Ene!T19</f>
        <v>0</v>
      </c>
      <c r="U19" s="50">
        <f>[4]Ago!U19</f>
        <v>0</v>
      </c>
      <c r="V19" s="49">
        <f>[4]Ene!V19</f>
        <v>0</v>
      </c>
      <c r="W19" s="50">
        <f>[4]Sep!W19</f>
        <v>0</v>
      </c>
      <c r="X19" s="49">
        <f>[4]Ene!X19</f>
        <v>1</v>
      </c>
      <c r="Y19" s="50">
        <f>[4]Oct!Y19</f>
        <v>0</v>
      </c>
      <c r="Z19" s="49">
        <v>0</v>
      </c>
      <c r="AA19" s="50">
        <v>0</v>
      </c>
      <c r="AB19" s="49"/>
      <c r="AC19" s="51"/>
      <c r="AD19" s="52">
        <f t="shared" si="0"/>
        <v>3</v>
      </c>
      <c r="AE19" s="52">
        <f t="shared" si="0"/>
        <v>1</v>
      </c>
      <c r="AF19" s="53">
        <f t="shared" si="1"/>
        <v>0.33333333333333331</v>
      </c>
      <c r="AG19" s="53">
        <f t="shared" si="2"/>
        <v>0.66666666666666674</v>
      </c>
      <c r="AH19" s="57"/>
      <c r="AI19" s="58"/>
    </row>
    <row r="20" spans="1:35" s="56" customFormat="1" ht="20.100000000000001" customHeight="1" x14ac:dyDescent="0.2">
      <c r="A20" s="45">
        <f>'[4]Ficha Anual 2025'!A20</f>
        <v>0</v>
      </c>
      <c r="B20" s="46">
        <f>'[4]Ficha Anual 2025'!B20</f>
        <v>0</v>
      </c>
      <c r="C20" s="46"/>
      <c r="D20" s="47">
        <f>'[4]Ficha Anual 2025'!E20</f>
        <v>0</v>
      </c>
      <c r="E20" s="48">
        <f t="shared" si="3"/>
        <v>182</v>
      </c>
      <c r="F20" s="49">
        <f>[4]Ene!F20</f>
        <v>0</v>
      </c>
      <c r="G20" s="50">
        <f>[4]Ene!G20</f>
        <v>2</v>
      </c>
      <c r="H20" s="49">
        <f>[4]Ene!H20</f>
        <v>0</v>
      </c>
      <c r="I20" s="50">
        <f>[4]Feb!I20</f>
        <v>1</v>
      </c>
      <c r="J20" s="49">
        <f>[4]Ene!J20</f>
        <v>0</v>
      </c>
      <c r="K20" s="50">
        <f>[4]Mar!K20</f>
        <v>0</v>
      </c>
      <c r="L20" s="49">
        <f>[4]Ene!L20</f>
        <v>0</v>
      </c>
      <c r="M20" s="50">
        <f>[4]Abr!M20</f>
        <v>1</v>
      </c>
      <c r="N20" s="49">
        <f>[4]Ene!N20</f>
        <v>0</v>
      </c>
      <c r="O20" s="50">
        <f>[4]May!O20</f>
        <v>1</v>
      </c>
      <c r="P20" s="49">
        <f>[4]Ene!P20</f>
        <v>0</v>
      </c>
      <c r="Q20" s="50">
        <f>[4]Jun!Q20</f>
        <v>1</v>
      </c>
      <c r="R20" s="49">
        <f>[4]Ene!R20</f>
        <v>86</v>
      </c>
      <c r="S20" s="50">
        <f>[4]Jul!S20</f>
        <v>3</v>
      </c>
      <c r="T20" s="49">
        <f>[4]Ene!T20</f>
        <v>0</v>
      </c>
      <c r="U20" s="50">
        <f>[4]Ago!U20</f>
        <v>3</v>
      </c>
      <c r="V20" s="49">
        <f>[4]Ene!V20</f>
        <v>86</v>
      </c>
      <c r="W20" s="50">
        <f>[4]Sep!W20</f>
        <v>3</v>
      </c>
      <c r="X20" s="49">
        <f>[4]Ene!X20</f>
        <v>0</v>
      </c>
      <c r="Y20" s="50">
        <f>[4]Oct!Y20</f>
        <v>20</v>
      </c>
      <c r="Z20" s="49">
        <v>10</v>
      </c>
      <c r="AA20" s="50">
        <v>0</v>
      </c>
      <c r="AB20" s="49"/>
      <c r="AC20" s="51"/>
      <c r="AD20" s="52">
        <f t="shared" si="0"/>
        <v>182</v>
      </c>
      <c r="AE20" s="52">
        <f t="shared" si="0"/>
        <v>35</v>
      </c>
      <c r="AF20" s="53">
        <f t="shared" si="1"/>
        <v>0.19230769230769232</v>
      </c>
      <c r="AG20" s="53">
        <f t="shared" si="2"/>
        <v>0.80769230769230771</v>
      </c>
      <c r="AH20" s="57"/>
      <c r="AI20" s="58"/>
    </row>
    <row r="21" spans="1:35" s="56" customFormat="1" ht="20.100000000000001" customHeight="1" x14ac:dyDescent="0.2">
      <c r="A21" s="45">
        <f>'[4]Ficha Anual 2025'!A21</f>
        <v>0</v>
      </c>
      <c r="B21" s="46">
        <f>'[4]Ficha Anual 2025'!B21</f>
        <v>0</v>
      </c>
      <c r="C21" s="46"/>
      <c r="D21" s="47">
        <f>'[4]Ficha Anual 2025'!E21</f>
        <v>0</v>
      </c>
      <c r="E21" s="48">
        <f t="shared" si="3"/>
        <v>66</v>
      </c>
      <c r="F21" s="49">
        <f>[4]Ene!F21</f>
        <v>0</v>
      </c>
      <c r="G21" s="50">
        <f>[4]Ene!G21</f>
        <v>2</v>
      </c>
      <c r="H21" s="49">
        <f>[4]Ene!H21</f>
        <v>7</v>
      </c>
      <c r="I21" s="50">
        <f>[4]Feb!I21</f>
        <v>0</v>
      </c>
      <c r="J21" s="49">
        <f>[4]Ene!J21</f>
        <v>7</v>
      </c>
      <c r="K21" s="50">
        <f>[4]Mar!K21</f>
        <v>0</v>
      </c>
      <c r="L21" s="49">
        <f>[4]Ene!L21</f>
        <v>7</v>
      </c>
      <c r="M21" s="50">
        <f>[4]Abr!M21</f>
        <v>0</v>
      </c>
      <c r="N21" s="49">
        <f>[4]Ene!N21</f>
        <v>7</v>
      </c>
      <c r="O21" s="50">
        <f>[4]May!O21</f>
        <v>0</v>
      </c>
      <c r="P21" s="49">
        <f>[4]Ene!P21</f>
        <v>7</v>
      </c>
      <c r="Q21" s="50">
        <f>[4]Jun!Q21</f>
        <v>0</v>
      </c>
      <c r="R21" s="49">
        <f>[4]Ene!R21</f>
        <v>7</v>
      </c>
      <c r="S21" s="50">
        <f>[4]Jul!S21</f>
        <v>0</v>
      </c>
      <c r="T21" s="49">
        <f>[4]Ene!T21</f>
        <v>7</v>
      </c>
      <c r="U21" s="50">
        <f>[4]Ago!U21</f>
        <v>1</v>
      </c>
      <c r="V21" s="49">
        <f>[4]Ene!V21</f>
        <v>7</v>
      </c>
      <c r="W21" s="50">
        <f>[4]Sep!W21</f>
        <v>0</v>
      </c>
      <c r="X21" s="49">
        <f>[4]Ene!X21</f>
        <v>5</v>
      </c>
      <c r="Y21" s="50">
        <f>[4]Oct!Y21</f>
        <v>10</v>
      </c>
      <c r="Z21" s="49">
        <v>5</v>
      </c>
      <c r="AA21" s="50">
        <v>2</v>
      </c>
      <c r="AB21" s="49"/>
      <c r="AC21" s="51"/>
      <c r="AD21" s="52">
        <f t="shared" si="0"/>
        <v>66</v>
      </c>
      <c r="AE21" s="52">
        <f t="shared" si="0"/>
        <v>15</v>
      </c>
      <c r="AF21" s="53">
        <f t="shared" si="1"/>
        <v>0.22727272727272727</v>
      </c>
      <c r="AG21" s="53">
        <f t="shared" si="2"/>
        <v>0.77272727272727271</v>
      </c>
      <c r="AH21" s="57"/>
      <c r="AI21" s="58"/>
    </row>
    <row r="22" spans="1:35" s="56" customFormat="1" ht="20.100000000000001" customHeight="1" x14ac:dyDescent="0.2">
      <c r="A22" s="45">
        <f>'[4]Ficha Anual 2025'!A22</f>
        <v>0</v>
      </c>
      <c r="B22" s="46">
        <f>'[4]Ficha Anual 2025'!B22</f>
        <v>0</v>
      </c>
      <c r="C22" s="46"/>
      <c r="D22" s="47">
        <f>'[4]Ficha Anual 2025'!E22</f>
        <v>0</v>
      </c>
      <c r="E22" s="48">
        <f t="shared" si="3"/>
        <v>15</v>
      </c>
      <c r="F22" s="49">
        <f>[4]Ene!F22</f>
        <v>0</v>
      </c>
      <c r="G22" s="50">
        <f>[4]Ene!G22</f>
        <v>0</v>
      </c>
      <c r="H22" s="49">
        <f>[4]Ene!H22</f>
        <v>0</v>
      </c>
      <c r="I22" s="50">
        <f>[4]Feb!I22</f>
        <v>0</v>
      </c>
      <c r="J22" s="49">
        <f>[4]Ene!J22</f>
        <v>0</v>
      </c>
      <c r="K22" s="50">
        <f>[4]Mar!K22</f>
        <v>0</v>
      </c>
      <c r="L22" s="49">
        <f>[4]Ene!L22</f>
        <v>4</v>
      </c>
      <c r="M22" s="50">
        <f>[4]Abr!M22</f>
        <v>2</v>
      </c>
      <c r="N22" s="49">
        <f>[4]Ene!N22</f>
        <v>2</v>
      </c>
      <c r="O22" s="50">
        <f>[4]May!O22</f>
        <v>1</v>
      </c>
      <c r="P22" s="49">
        <f>[4]Ene!P22</f>
        <v>2</v>
      </c>
      <c r="Q22" s="50">
        <f>[4]Jun!Q22</f>
        <v>2</v>
      </c>
      <c r="R22" s="49">
        <f>[4]Ene!R22</f>
        <v>2</v>
      </c>
      <c r="S22" s="50">
        <f>[4]Jul!S22</f>
        <v>1</v>
      </c>
      <c r="T22" s="49">
        <f>[4]Ene!T22</f>
        <v>2</v>
      </c>
      <c r="U22" s="50">
        <f>[4]Ago!U22</f>
        <v>1</v>
      </c>
      <c r="V22" s="49">
        <f>[4]Ene!V22</f>
        <v>0</v>
      </c>
      <c r="W22" s="50">
        <f>[4]Sep!W22</f>
        <v>1</v>
      </c>
      <c r="X22" s="49">
        <f>[4]Ene!X22</f>
        <v>2</v>
      </c>
      <c r="Y22" s="50">
        <f>[4]Oct!Y22</f>
        <v>1</v>
      </c>
      <c r="Z22" s="49">
        <v>1</v>
      </c>
      <c r="AA22" s="50">
        <v>0</v>
      </c>
      <c r="AB22" s="49"/>
      <c r="AC22" s="51"/>
      <c r="AD22" s="52">
        <f t="shared" si="0"/>
        <v>15</v>
      </c>
      <c r="AE22" s="52">
        <f t="shared" si="0"/>
        <v>9</v>
      </c>
      <c r="AF22" s="53">
        <f t="shared" si="1"/>
        <v>0.6</v>
      </c>
      <c r="AG22" s="53">
        <f t="shared" si="2"/>
        <v>0.4</v>
      </c>
      <c r="AH22" s="57"/>
      <c r="AI22" s="58"/>
    </row>
    <row r="23" spans="1:35" s="56" customFormat="1" ht="20.100000000000001" customHeight="1" x14ac:dyDescent="0.2">
      <c r="A23" s="45">
        <f>'[4]Ficha Anual 2025'!A23</f>
        <v>0</v>
      </c>
      <c r="B23" s="46">
        <f>'[4]Ficha Anual 2025'!B23</f>
        <v>0</v>
      </c>
      <c r="C23" s="46"/>
      <c r="D23" s="47">
        <f>'[4]Ficha Anual 2025'!E23</f>
        <v>0</v>
      </c>
      <c r="E23" s="48">
        <f t="shared" si="3"/>
        <v>50</v>
      </c>
      <c r="F23" s="49">
        <f>[4]Ene!F23</f>
        <v>5</v>
      </c>
      <c r="G23" s="50">
        <f>[4]Ene!G23</f>
        <v>4</v>
      </c>
      <c r="H23" s="49">
        <f>[4]Ene!H23</f>
        <v>5</v>
      </c>
      <c r="I23" s="50">
        <f>[4]Feb!I23</f>
        <v>11</v>
      </c>
      <c r="J23" s="49">
        <f>[4]Ene!J23</f>
        <v>5</v>
      </c>
      <c r="K23" s="50">
        <f>[4]Mar!K23</f>
        <v>0</v>
      </c>
      <c r="L23" s="49">
        <f>[4]Ene!L23</f>
        <v>5</v>
      </c>
      <c r="M23" s="50">
        <f>[4]Abr!M23</f>
        <v>0</v>
      </c>
      <c r="N23" s="49">
        <f>[4]Ene!N23</f>
        <v>5</v>
      </c>
      <c r="O23" s="50">
        <f>[4]May!O23</f>
        <v>0</v>
      </c>
      <c r="P23" s="49">
        <f>[4]Ene!P23</f>
        <v>5</v>
      </c>
      <c r="Q23" s="50">
        <f>[4]Jun!Q23</f>
        <v>0</v>
      </c>
      <c r="R23" s="49">
        <f>[4]Ene!R23</f>
        <v>5</v>
      </c>
      <c r="S23" s="50">
        <f>[4]Jul!S23</f>
        <v>0</v>
      </c>
      <c r="T23" s="49">
        <f>[4]Ene!T23</f>
        <v>5</v>
      </c>
      <c r="U23" s="50">
        <f>[4]Ago!U23</f>
        <v>5</v>
      </c>
      <c r="V23" s="49">
        <f>[4]Ene!V23</f>
        <v>5</v>
      </c>
      <c r="W23" s="50">
        <f>[4]Sep!W23</f>
        <v>5</v>
      </c>
      <c r="X23" s="49">
        <f>[4]Ene!X23</f>
        <v>5</v>
      </c>
      <c r="Y23" s="50">
        <f>[4]Oct!Y23</f>
        <v>0</v>
      </c>
      <c r="Z23" s="49">
        <v>0</v>
      </c>
      <c r="AA23" s="50">
        <v>0</v>
      </c>
      <c r="AB23" s="49"/>
      <c r="AC23" s="51"/>
      <c r="AD23" s="52">
        <f t="shared" si="0"/>
        <v>50</v>
      </c>
      <c r="AE23" s="52">
        <f t="shared" si="0"/>
        <v>25</v>
      </c>
      <c r="AF23" s="53">
        <f t="shared" si="1"/>
        <v>0.5</v>
      </c>
      <c r="AG23" s="53">
        <f t="shared" si="2"/>
        <v>0.5</v>
      </c>
      <c r="AH23" s="54"/>
      <c r="AI23" s="55"/>
    </row>
    <row r="24" spans="1:35" s="56" customFormat="1" ht="20.100000000000001" hidden="1" customHeight="1" x14ac:dyDescent="0.2">
      <c r="A24" s="45">
        <f>'[4]Ficha Anual 2025'!A24</f>
        <v>0</v>
      </c>
      <c r="B24" s="46">
        <f>'[4]Ficha Anual 2025'!B24</f>
        <v>0</v>
      </c>
      <c r="C24" s="46"/>
      <c r="D24" s="47">
        <f>'[4]Ficha Anual 2025'!E24</f>
        <v>0</v>
      </c>
      <c r="E24" s="48">
        <f t="shared" si="3"/>
        <v>10</v>
      </c>
      <c r="F24" s="49">
        <f>[4]Ene!F24</f>
        <v>0</v>
      </c>
      <c r="G24" s="50">
        <f>[4]Ene!G24</f>
        <v>0</v>
      </c>
      <c r="H24" s="49">
        <f>[4]Ene!H24</f>
        <v>0</v>
      </c>
      <c r="I24" s="50">
        <f>[4]Feb!I24</f>
        <v>0</v>
      </c>
      <c r="J24" s="49">
        <f>[4]Ene!J24</f>
        <v>0</v>
      </c>
      <c r="K24" s="50">
        <f>[4]Mar!K24</f>
        <v>0</v>
      </c>
      <c r="L24" s="49">
        <f>[4]Ene!L24</f>
        <v>0</v>
      </c>
      <c r="M24" s="50">
        <f>[4]Abr!M24</f>
        <v>0</v>
      </c>
      <c r="N24" s="49">
        <f>[4]Ene!N24</f>
        <v>0</v>
      </c>
      <c r="O24" s="50">
        <f>[4]May!O24</f>
        <v>0</v>
      </c>
      <c r="P24" s="49">
        <f>[4]Ene!P24</f>
        <v>2</v>
      </c>
      <c r="Q24" s="50">
        <f>[4]Jun!Q24</f>
        <v>2</v>
      </c>
      <c r="R24" s="49">
        <f>[4]Ene!R24</f>
        <v>2</v>
      </c>
      <c r="S24" s="50">
        <f>[4]Jul!S24</f>
        <v>2</v>
      </c>
      <c r="T24" s="49">
        <f>[4]Ene!T24</f>
        <v>2</v>
      </c>
      <c r="U24" s="50">
        <f>[4]Ago!U24</f>
        <v>2</v>
      </c>
      <c r="V24" s="49">
        <f>[4]Ene!V24</f>
        <v>0</v>
      </c>
      <c r="W24" s="50">
        <f>[4]Sep!W24</f>
        <v>0</v>
      </c>
      <c r="X24" s="49">
        <f>[4]Ene!X24</f>
        <v>2</v>
      </c>
      <c r="Y24" s="50">
        <f>[4]Oct!Y24</f>
        <v>0</v>
      </c>
      <c r="Z24" s="49">
        <f>[4]Ene!Z24</f>
        <v>2</v>
      </c>
      <c r="AA24" s="50">
        <v>0</v>
      </c>
      <c r="AB24" s="49"/>
      <c r="AC24" s="51"/>
      <c r="AD24" s="52">
        <f t="shared" si="0"/>
        <v>10</v>
      </c>
      <c r="AE24" s="52">
        <f t="shared" si="0"/>
        <v>6</v>
      </c>
      <c r="AF24" s="53">
        <f t="shared" si="1"/>
        <v>0.6</v>
      </c>
      <c r="AG24" s="53">
        <f t="shared" si="2"/>
        <v>0.4</v>
      </c>
      <c r="AH24" s="57"/>
      <c r="AI24" s="58"/>
    </row>
    <row r="25" spans="1:35" s="56" customFormat="1" ht="20.100000000000001" hidden="1" customHeight="1" x14ac:dyDescent="0.2">
      <c r="A25" s="45">
        <f>'[4]Ficha Anual 2025'!A25</f>
        <v>0</v>
      </c>
      <c r="B25" s="46">
        <f>'[4]Ficha Anual 2025'!B25</f>
        <v>0</v>
      </c>
      <c r="C25" s="46"/>
      <c r="D25" s="47">
        <f>'[4]Ficha Anual 2025'!E25</f>
        <v>0</v>
      </c>
      <c r="E25" s="48">
        <f t="shared" si="3"/>
        <v>0</v>
      </c>
      <c r="F25" s="51">
        <f>[4]Ene!F25</f>
        <v>0</v>
      </c>
      <c r="G25" s="48">
        <f>[4]Ene!G25</f>
        <v>0</v>
      </c>
      <c r="H25" s="51">
        <f>[4]Ene!H25</f>
        <v>0</v>
      </c>
      <c r="I25" s="48">
        <f>[4]Feb!I25</f>
        <v>0</v>
      </c>
      <c r="J25" s="51">
        <f>[4]Ene!J25</f>
        <v>0</v>
      </c>
      <c r="K25" s="48">
        <f>[4]Mar!K25</f>
        <v>0</v>
      </c>
      <c r="L25" s="51">
        <f>[4]Ene!L25</f>
        <v>0</v>
      </c>
      <c r="M25" s="48">
        <f>[4]Abr!M25</f>
        <v>0</v>
      </c>
      <c r="N25" s="51">
        <f>[4]Ene!N25</f>
        <v>0</v>
      </c>
      <c r="O25" s="48">
        <f>[4]May!O25</f>
        <v>0</v>
      </c>
      <c r="P25" s="51">
        <f>[4]Ene!P25</f>
        <v>0</v>
      </c>
      <c r="Q25" s="48">
        <f>[4]Jun!Q25</f>
        <v>0</v>
      </c>
      <c r="R25" s="51">
        <f>[4]Ene!R25</f>
        <v>0</v>
      </c>
      <c r="S25" s="48">
        <f>[4]Jul!S25</f>
        <v>0</v>
      </c>
      <c r="T25" s="51">
        <f>[4]Ene!T25</f>
        <v>0</v>
      </c>
      <c r="U25" s="48">
        <f>[4]Ago!U25</f>
        <v>0</v>
      </c>
      <c r="V25" s="51">
        <f>[4]Ene!V25</f>
        <v>0</v>
      </c>
      <c r="W25" s="48">
        <f>[4]Sep!W25</f>
        <v>0</v>
      </c>
      <c r="X25" s="51">
        <f>[4]Ene!X25</f>
        <v>0</v>
      </c>
      <c r="Y25" s="48" t="e">
        <f>#REF!</f>
        <v>#REF!</v>
      </c>
      <c r="Z25" s="51">
        <f>[4]Ene!Z25</f>
        <v>0</v>
      </c>
      <c r="AA25" s="50"/>
      <c r="AB25" s="51">
        <f>[4]Ene!AB25</f>
        <v>0</v>
      </c>
      <c r="AC25" s="51"/>
      <c r="AD25" s="52">
        <f t="shared" si="0"/>
        <v>0</v>
      </c>
      <c r="AE25" s="52" t="e">
        <f t="shared" si="0"/>
        <v>#REF!</v>
      </c>
      <c r="AF25" s="53" t="e">
        <f t="shared" si="1"/>
        <v>#REF!</v>
      </c>
      <c r="AG25" s="53" t="e">
        <f t="shared" si="2"/>
        <v>#REF!</v>
      </c>
      <c r="AH25" s="57"/>
      <c r="AI25" s="58"/>
    </row>
    <row r="26" spans="1:35" s="56" customFormat="1" ht="20.100000000000001" hidden="1" customHeight="1" x14ac:dyDescent="0.2">
      <c r="A26" s="45">
        <f>'[4]Ficha Anual 2025'!A26</f>
        <v>0</v>
      </c>
      <c r="B26" s="46">
        <f>'[4]Ficha Anual 2025'!B26</f>
        <v>0</v>
      </c>
      <c r="C26" s="46"/>
      <c r="D26" s="47">
        <f>'[4]Ficha Anual 2025'!E26</f>
        <v>0</v>
      </c>
      <c r="E26" s="48">
        <f t="shared" si="3"/>
        <v>0</v>
      </c>
      <c r="F26" s="51">
        <f>[4]Ene!F26</f>
        <v>0</v>
      </c>
      <c r="G26" s="48">
        <f>[4]Ene!G26</f>
        <v>0</v>
      </c>
      <c r="H26" s="51">
        <f>[4]Ene!H26</f>
        <v>0</v>
      </c>
      <c r="I26" s="48">
        <f>[4]Feb!I26</f>
        <v>0</v>
      </c>
      <c r="J26" s="51">
        <f>[4]Ene!J26</f>
        <v>0</v>
      </c>
      <c r="K26" s="48">
        <f>[4]Mar!K26</f>
        <v>0</v>
      </c>
      <c r="L26" s="51">
        <f>[4]Ene!L26</f>
        <v>0</v>
      </c>
      <c r="M26" s="48">
        <f>[4]Abr!M26</f>
        <v>0</v>
      </c>
      <c r="N26" s="51">
        <f>[4]Ene!N26</f>
        <v>0</v>
      </c>
      <c r="O26" s="48">
        <f>[4]May!O26</f>
        <v>0</v>
      </c>
      <c r="P26" s="51">
        <f>[4]Ene!P26</f>
        <v>0</v>
      </c>
      <c r="Q26" s="48">
        <f>[4]Jun!Q26</f>
        <v>0</v>
      </c>
      <c r="R26" s="51">
        <f>[4]Ene!R26</f>
        <v>0</v>
      </c>
      <c r="S26" s="48">
        <f>[4]Jul!S26</f>
        <v>0</v>
      </c>
      <c r="T26" s="51">
        <f>[4]Ene!T26</f>
        <v>0</v>
      </c>
      <c r="U26" s="48">
        <f>[4]Ago!U26</f>
        <v>0</v>
      </c>
      <c r="V26" s="51">
        <f>[4]Ene!V26</f>
        <v>0</v>
      </c>
      <c r="W26" s="48">
        <f>[4]Sep!W26</f>
        <v>0</v>
      </c>
      <c r="X26" s="51">
        <f>[4]Ene!X26</f>
        <v>0</v>
      </c>
      <c r="Y26" s="48" t="e">
        <f>#REF!</f>
        <v>#REF!</v>
      </c>
      <c r="Z26" s="51">
        <f>[4]Ene!Z26</f>
        <v>0</v>
      </c>
      <c r="AA26" s="50"/>
      <c r="AB26" s="51">
        <f>[4]Ene!AB26</f>
        <v>0</v>
      </c>
      <c r="AC26" s="51"/>
      <c r="AD26" s="52">
        <f t="shared" si="0"/>
        <v>0</v>
      </c>
      <c r="AE26" s="52" t="e">
        <f t="shared" si="0"/>
        <v>#REF!</v>
      </c>
      <c r="AF26" s="53" t="e">
        <f t="shared" si="1"/>
        <v>#REF!</v>
      </c>
      <c r="AG26" s="53" t="e">
        <f t="shared" si="2"/>
        <v>#REF!</v>
      </c>
      <c r="AH26" s="57"/>
      <c r="AI26" s="58"/>
    </row>
    <row r="27" spans="1:35" s="56" customFormat="1" ht="20.100000000000001" hidden="1" customHeight="1" x14ac:dyDescent="0.2">
      <c r="A27" s="45">
        <f>'[4]Ficha Anual 2025'!A27</f>
        <v>0</v>
      </c>
      <c r="B27" s="46">
        <f>'[4]Ficha Anual 2025'!B27</f>
        <v>0</v>
      </c>
      <c r="C27" s="46"/>
      <c r="D27" s="47">
        <f>'[4]Ficha Anual 2025'!E27</f>
        <v>0</v>
      </c>
      <c r="E27" s="48">
        <f t="shared" si="3"/>
        <v>0</v>
      </c>
      <c r="F27" s="51">
        <f>[4]Ene!F27</f>
        <v>0</v>
      </c>
      <c r="G27" s="48">
        <f>[4]Ene!G27</f>
        <v>0</v>
      </c>
      <c r="H27" s="51">
        <f>[4]Ene!H27</f>
        <v>0</v>
      </c>
      <c r="I27" s="48">
        <f>[4]Feb!I27</f>
        <v>0</v>
      </c>
      <c r="J27" s="51">
        <f>[4]Ene!J27</f>
        <v>0</v>
      </c>
      <c r="K27" s="48">
        <f>[4]Mar!K27</f>
        <v>0</v>
      </c>
      <c r="L27" s="51">
        <f>[4]Ene!L27</f>
        <v>0</v>
      </c>
      <c r="M27" s="48">
        <f>[4]Abr!M27</f>
        <v>0</v>
      </c>
      <c r="N27" s="51">
        <f>[4]Ene!N27</f>
        <v>0</v>
      </c>
      <c r="O27" s="48">
        <f>[4]May!O27</f>
        <v>0</v>
      </c>
      <c r="P27" s="51">
        <f>[4]Ene!P27</f>
        <v>0</v>
      </c>
      <c r="Q27" s="48">
        <f>[4]Jun!Q27</f>
        <v>0</v>
      </c>
      <c r="R27" s="51">
        <f>[4]Ene!R27</f>
        <v>0</v>
      </c>
      <c r="S27" s="48">
        <f>[4]Jul!S27</f>
        <v>0</v>
      </c>
      <c r="T27" s="51">
        <f>[4]Ene!T27</f>
        <v>0</v>
      </c>
      <c r="U27" s="48">
        <f>[4]Ago!U27</f>
        <v>0</v>
      </c>
      <c r="V27" s="51">
        <f>[4]Ene!V27</f>
        <v>0</v>
      </c>
      <c r="W27" s="48">
        <f>[4]Sep!W27</f>
        <v>0</v>
      </c>
      <c r="X27" s="51">
        <f>[4]Ene!X27</f>
        <v>0</v>
      </c>
      <c r="Y27" s="48" t="e">
        <f>#REF!</f>
        <v>#REF!</v>
      </c>
      <c r="Z27" s="51">
        <f>[4]Ene!Z27</f>
        <v>0</v>
      </c>
      <c r="AA27" s="50"/>
      <c r="AB27" s="51">
        <f>[4]Ene!AB27</f>
        <v>0</v>
      </c>
      <c r="AC27" s="51"/>
      <c r="AD27" s="52">
        <f t="shared" si="0"/>
        <v>0</v>
      </c>
      <c r="AE27" s="52" t="e">
        <f t="shared" si="0"/>
        <v>#REF!</v>
      </c>
      <c r="AF27" s="53" t="e">
        <f t="shared" si="1"/>
        <v>#REF!</v>
      </c>
      <c r="AG27" s="53" t="e">
        <f t="shared" si="2"/>
        <v>#REF!</v>
      </c>
      <c r="AH27" s="57"/>
      <c r="AI27" s="58"/>
    </row>
    <row r="28" spans="1:35" s="44" customFormat="1" ht="20.100000000000001" customHeight="1" x14ac:dyDescent="0.2">
      <c r="A28" s="60">
        <f>'[4]Ficha Anual 2025'!A28</f>
        <v>0</v>
      </c>
      <c r="B28" s="61">
        <f>'[4]Ficha Anual 2025'!B28</f>
        <v>0</v>
      </c>
      <c r="C28" s="61"/>
      <c r="D28" s="62"/>
      <c r="E28" s="63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5"/>
      <c r="AE28" s="65"/>
      <c r="AF28" s="65"/>
      <c r="AG28" s="65"/>
      <c r="AH28" s="65"/>
      <c r="AI28" s="66"/>
    </row>
    <row r="29" spans="1:35" s="56" customFormat="1" ht="20.100000000000001" customHeight="1" x14ac:dyDescent="0.2">
      <c r="A29" s="45">
        <f>'[4]Ficha Anual 2025'!A29</f>
        <v>0</v>
      </c>
      <c r="B29" s="46">
        <f>'[4]Ficha Anual 2025'!B29</f>
        <v>0</v>
      </c>
      <c r="C29" s="46"/>
      <c r="D29" s="47">
        <f>'[4]Ficha Anual 2025'!E29</f>
        <v>0</v>
      </c>
      <c r="E29" s="48">
        <f t="shared" si="3"/>
        <v>2</v>
      </c>
      <c r="F29" s="49">
        <f>[4]Ene!F29</f>
        <v>0</v>
      </c>
      <c r="G29" s="50">
        <f>[4]Ene!G29</f>
        <v>0</v>
      </c>
      <c r="H29" s="49">
        <f>[4]Ene!H29</f>
        <v>0</v>
      </c>
      <c r="I29" s="50">
        <f>[4]Feb!I29</f>
        <v>0</v>
      </c>
      <c r="J29" s="49">
        <f>[4]Ene!J29</f>
        <v>0</v>
      </c>
      <c r="K29" s="50">
        <f>[4]Mar!K29</f>
        <v>0</v>
      </c>
      <c r="L29" s="49">
        <f>[4]Ene!L29</f>
        <v>0</v>
      </c>
      <c r="M29" s="50">
        <f>[4]Abr!M29</f>
        <v>0</v>
      </c>
      <c r="N29" s="49">
        <f>[4]Ene!N29</f>
        <v>1</v>
      </c>
      <c r="O29" s="50">
        <f>[4]May!O29</f>
        <v>0</v>
      </c>
      <c r="P29" s="49">
        <f>[4]Ene!P29</f>
        <v>0</v>
      </c>
      <c r="Q29" s="50">
        <f>[4]Jun!Q29</f>
        <v>0</v>
      </c>
      <c r="R29" s="49">
        <f>[4]Ene!R29</f>
        <v>0</v>
      </c>
      <c r="S29" s="50">
        <f>[4]Jul!S29</f>
        <v>1</v>
      </c>
      <c r="T29" s="49">
        <f>[4]Ene!T29</f>
        <v>1</v>
      </c>
      <c r="U29" s="50">
        <f>[4]Ago!U29</f>
        <v>1</v>
      </c>
      <c r="V29" s="49">
        <f>[4]Ene!V29</f>
        <v>0</v>
      </c>
      <c r="W29" s="50">
        <f>[4]Sep!W29</f>
        <v>1</v>
      </c>
      <c r="X29" s="49">
        <f>[4]Ene!X29</f>
        <v>0</v>
      </c>
      <c r="Y29" s="50">
        <f>[4]Oct!Y29</f>
        <v>0</v>
      </c>
      <c r="Z29" s="49">
        <v>0</v>
      </c>
      <c r="AA29" s="50">
        <v>0</v>
      </c>
      <c r="AB29" s="49"/>
      <c r="AC29" s="48"/>
      <c r="AD29" s="52">
        <f t="shared" si="0"/>
        <v>2</v>
      </c>
      <c r="AE29" s="52">
        <f t="shared" si="0"/>
        <v>3</v>
      </c>
      <c r="AF29" s="53">
        <f t="shared" si="1"/>
        <v>1.5</v>
      </c>
      <c r="AG29" s="53">
        <f t="shared" si="2"/>
        <v>-0.5</v>
      </c>
      <c r="AH29" s="54"/>
      <c r="AI29" s="55"/>
    </row>
    <row r="30" spans="1:35" s="56" customFormat="1" ht="20.100000000000001" customHeight="1" x14ac:dyDescent="0.2">
      <c r="A30" s="45">
        <f>'[4]Ficha Anual 2025'!A30</f>
        <v>0</v>
      </c>
      <c r="B30" s="46">
        <f>'[4]Ficha Anual 2025'!B30</f>
        <v>0</v>
      </c>
      <c r="C30" s="46"/>
      <c r="D30" s="47">
        <f>'[4]Ficha Anual 2025'!E30</f>
        <v>0</v>
      </c>
      <c r="E30" s="48">
        <f t="shared" si="3"/>
        <v>1</v>
      </c>
      <c r="F30" s="49">
        <f>[4]Ene!F30</f>
        <v>1</v>
      </c>
      <c r="G30" s="50">
        <f>[4]Ene!G30</f>
        <v>0</v>
      </c>
      <c r="H30" s="49">
        <v>0</v>
      </c>
      <c r="I30" s="50">
        <f>[4]Feb!I30</f>
        <v>0</v>
      </c>
      <c r="J30" s="49">
        <f>[4]Ene!J30</f>
        <v>0</v>
      </c>
      <c r="K30" s="50">
        <f>[4]Mar!K30</f>
        <v>0</v>
      </c>
      <c r="L30" s="49">
        <f>[4]Ene!L30</f>
        <v>0</v>
      </c>
      <c r="M30" s="50">
        <f>[4]Abr!M30</f>
        <v>0</v>
      </c>
      <c r="N30" s="49">
        <f>[4]Ene!N30</f>
        <v>0</v>
      </c>
      <c r="O30" s="50">
        <f>[4]May!O30</f>
        <v>0</v>
      </c>
      <c r="P30" s="49">
        <f>[4]Ene!P30</f>
        <v>0</v>
      </c>
      <c r="Q30" s="50">
        <f>[4]Jun!Q30</f>
        <v>0</v>
      </c>
      <c r="R30" s="49">
        <f>[4]Ene!R30</f>
        <v>0</v>
      </c>
      <c r="S30" s="50">
        <f>[4]Jul!S30</f>
        <v>1</v>
      </c>
      <c r="T30" s="49">
        <f>[4]Ene!T30</f>
        <v>0</v>
      </c>
      <c r="U30" s="50">
        <f>[4]Ago!U30</f>
        <v>1</v>
      </c>
      <c r="V30" s="49">
        <f>[4]Ene!V30</f>
        <v>0</v>
      </c>
      <c r="W30" s="50">
        <f>[4]Sep!W30</f>
        <v>0</v>
      </c>
      <c r="X30" s="49">
        <f>[4]Ene!X30</f>
        <v>0</v>
      </c>
      <c r="Y30" s="50">
        <f>[4]Oct!Y30</f>
        <v>0</v>
      </c>
      <c r="Z30" s="49">
        <v>0</v>
      </c>
      <c r="AA30" s="50">
        <v>0</v>
      </c>
      <c r="AB30" s="49"/>
      <c r="AC30" s="51"/>
      <c r="AD30" s="52">
        <f t="shared" si="0"/>
        <v>1</v>
      </c>
      <c r="AE30" s="52">
        <f t="shared" si="0"/>
        <v>2</v>
      </c>
      <c r="AF30" s="53">
        <f t="shared" si="1"/>
        <v>2</v>
      </c>
      <c r="AG30" s="53">
        <f t="shared" si="2"/>
        <v>-1</v>
      </c>
      <c r="AH30" s="54"/>
      <c r="AI30" s="55"/>
    </row>
    <row r="31" spans="1:35" s="56" customFormat="1" ht="20.100000000000001" hidden="1" customHeight="1" x14ac:dyDescent="0.2">
      <c r="A31" s="45">
        <f>'[4]Ficha Anual 2025'!A31</f>
        <v>0</v>
      </c>
      <c r="B31" s="46">
        <f>'[4]Ficha Anual 2025'!B31</f>
        <v>0</v>
      </c>
      <c r="C31" s="46"/>
      <c r="D31" s="47">
        <f>'[4]Ficha Anual 2025'!E31</f>
        <v>0</v>
      </c>
      <c r="E31" s="48">
        <f t="shared" si="3"/>
        <v>2</v>
      </c>
      <c r="F31" s="49">
        <f>[4]Ene!F31</f>
        <v>0</v>
      </c>
      <c r="G31" s="50">
        <f>[4]Ene!G31</f>
        <v>0</v>
      </c>
      <c r="H31" s="49">
        <f>[4]Ene!H31</f>
        <v>0</v>
      </c>
      <c r="I31" s="50">
        <f>[4]Feb!I31</f>
        <v>0</v>
      </c>
      <c r="J31" s="49">
        <f>[4]Ene!J31</f>
        <v>0</v>
      </c>
      <c r="K31" s="50">
        <f>[4]Mar!K31</f>
        <v>0</v>
      </c>
      <c r="L31" s="49">
        <f>[4]Ene!L31</f>
        <v>1</v>
      </c>
      <c r="M31" s="50">
        <f>[4]Abr!M31</f>
        <v>1</v>
      </c>
      <c r="N31" s="49">
        <f>[4]Ene!N31</f>
        <v>0</v>
      </c>
      <c r="O31" s="50">
        <f>[4]May!O31</f>
        <v>0</v>
      </c>
      <c r="P31" s="49">
        <f>[4]Ene!P31</f>
        <v>0</v>
      </c>
      <c r="Q31" s="50">
        <f>[4]Jun!Q31</f>
        <v>0</v>
      </c>
      <c r="R31" s="49">
        <f>[4]Ene!R31</f>
        <v>0</v>
      </c>
      <c r="S31" s="50">
        <f>[4]Jul!S31</f>
        <v>0</v>
      </c>
      <c r="T31" s="49">
        <f>[4]Ene!T31</f>
        <v>0</v>
      </c>
      <c r="U31" s="50">
        <f>[4]Ago!U31</f>
        <v>0</v>
      </c>
      <c r="V31" s="49">
        <f>[4]Ene!V31</f>
        <v>0</v>
      </c>
      <c r="W31" s="50">
        <f>[4]Sep!W31</f>
        <v>0</v>
      </c>
      <c r="X31" s="49">
        <f>[4]Ene!X31</f>
        <v>1</v>
      </c>
      <c r="Y31" s="50">
        <f>[4]Oct!Y31</f>
        <v>0</v>
      </c>
      <c r="Z31" s="49">
        <f>[4]Ene!Z31</f>
        <v>0</v>
      </c>
      <c r="AA31" s="50">
        <v>0</v>
      </c>
      <c r="AB31" s="49"/>
      <c r="AC31" s="51"/>
      <c r="AD31" s="52">
        <f t="shared" si="0"/>
        <v>2</v>
      </c>
      <c r="AE31" s="52">
        <f t="shared" si="0"/>
        <v>1</v>
      </c>
      <c r="AF31" s="53">
        <f t="shared" si="1"/>
        <v>0.5</v>
      </c>
      <c r="AG31" s="53">
        <f t="shared" si="2"/>
        <v>0.5</v>
      </c>
      <c r="AH31" s="57"/>
      <c r="AI31" s="58"/>
    </row>
    <row r="32" spans="1:35" s="56" customFormat="1" ht="20.100000000000001" hidden="1" customHeight="1" x14ac:dyDescent="0.2">
      <c r="A32" s="45">
        <f>'[4]Ficha Anual 2025'!A32</f>
        <v>0</v>
      </c>
      <c r="B32" s="46">
        <f>'[4]Ficha Anual 2025'!B32</f>
        <v>0</v>
      </c>
      <c r="C32" s="46"/>
      <c r="D32" s="47">
        <f>'[4]Ficha Anual 2025'!E32</f>
        <v>0</v>
      </c>
      <c r="E32" s="48">
        <f t="shared" si="3"/>
        <v>1</v>
      </c>
      <c r="F32" s="49">
        <f>[4]Ene!F32</f>
        <v>0</v>
      </c>
      <c r="G32" s="50">
        <f>[4]Ene!G32</f>
        <v>0</v>
      </c>
      <c r="H32" s="49">
        <f>[4]Ene!H32</f>
        <v>0</v>
      </c>
      <c r="I32" s="50">
        <f>[4]Feb!I32</f>
        <v>0</v>
      </c>
      <c r="J32" s="49">
        <f>[4]Ene!J32</f>
        <v>0</v>
      </c>
      <c r="K32" s="50">
        <f>[4]Mar!K32</f>
        <v>0</v>
      </c>
      <c r="L32" s="49">
        <f>[4]Ene!L32</f>
        <v>0</v>
      </c>
      <c r="M32" s="50">
        <f>[4]Abr!M32</f>
        <v>0</v>
      </c>
      <c r="N32" s="49">
        <f>[4]Ene!N32</f>
        <v>0</v>
      </c>
      <c r="O32" s="50">
        <f>[4]May!O32</f>
        <v>0</v>
      </c>
      <c r="P32" s="49">
        <f>[4]Ene!P32</f>
        <v>0</v>
      </c>
      <c r="Q32" s="50">
        <f>[4]Jun!Q32</f>
        <v>0</v>
      </c>
      <c r="R32" s="49">
        <f>[4]Ene!R32</f>
        <v>1</v>
      </c>
      <c r="S32" s="50">
        <f>[4]Jul!S32</f>
        <v>1</v>
      </c>
      <c r="T32" s="49">
        <f>[4]Ene!T32</f>
        <v>0</v>
      </c>
      <c r="U32" s="50">
        <f>[4]Ago!U32</f>
        <v>0</v>
      </c>
      <c r="V32" s="49">
        <f>[4]Ene!V32</f>
        <v>0</v>
      </c>
      <c r="W32" s="50">
        <f>[4]Sep!W32</f>
        <v>0</v>
      </c>
      <c r="X32" s="49">
        <f>[4]Ene!X32</f>
        <v>0</v>
      </c>
      <c r="Y32" s="50">
        <f>[4]Oct!Y32</f>
        <v>0</v>
      </c>
      <c r="Z32" s="49">
        <f>[4]Ene!Z32</f>
        <v>0</v>
      </c>
      <c r="AA32" s="50">
        <v>0</v>
      </c>
      <c r="AB32" s="49"/>
      <c r="AC32" s="51"/>
      <c r="AD32" s="52">
        <f t="shared" si="0"/>
        <v>1</v>
      </c>
      <c r="AE32" s="52">
        <f t="shared" si="0"/>
        <v>1</v>
      </c>
      <c r="AF32" s="53">
        <f t="shared" si="1"/>
        <v>1</v>
      </c>
      <c r="AG32" s="53">
        <f t="shared" si="2"/>
        <v>0</v>
      </c>
      <c r="AH32" s="57"/>
      <c r="AI32" s="58"/>
    </row>
    <row r="33" spans="1:35" s="56" customFormat="1" ht="20.100000000000001" hidden="1" customHeight="1" x14ac:dyDescent="0.2">
      <c r="A33" s="45">
        <f>'[4]Ficha Anual 2025'!A33</f>
        <v>0</v>
      </c>
      <c r="B33" s="46">
        <f>'[4]Ficha Anual 2025'!B33</f>
        <v>0</v>
      </c>
      <c r="C33" s="46"/>
      <c r="D33" s="47">
        <f>'[4]Ficha Anual 2025'!E33</f>
        <v>0</v>
      </c>
      <c r="E33" s="48">
        <f t="shared" si="3"/>
        <v>4</v>
      </c>
      <c r="F33" s="49">
        <f>[4]Ene!F33</f>
        <v>0</v>
      </c>
      <c r="G33" s="50">
        <f>[4]Ene!G33</f>
        <v>1</v>
      </c>
      <c r="H33" s="49">
        <f>[4]Ene!H33</f>
        <v>1</v>
      </c>
      <c r="I33" s="50">
        <f>[4]Feb!I33</f>
        <v>0</v>
      </c>
      <c r="J33" s="49">
        <f>[4]Ene!J33</f>
        <v>1</v>
      </c>
      <c r="K33" s="50">
        <f>[4]Mar!K33</f>
        <v>0</v>
      </c>
      <c r="L33" s="49">
        <f>[4]Ene!L33</f>
        <v>0</v>
      </c>
      <c r="M33" s="50">
        <f>[4]Abr!M33</f>
        <v>0</v>
      </c>
      <c r="N33" s="49">
        <f>[4]Ene!N33</f>
        <v>1</v>
      </c>
      <c r="O33" s="50">
        <f>[4]May!O33</f>
        <v>0</v>
      </c>
      <c r="P33" s="49">
        <f>[4]Ene!P33</f>
        <v>0</v>
      </c>
      <c r="Q33" s="50">
        <f>[4]Jun!Q33</f>
        <v>0</v>
      </c>
      <c r="R33" s="49">
        <f>[4]Ene!R33</f>
        <v>1</v>
      </c>
      <c r="S33" s="50">
        <f>[4]Jul!S33</f>
        <v>1</v>
      </c>
      <c r="T33" s="49">
        <f>[4]Ene!T33</f>
        <v>0</v>
      </c>
      <c r="U33" s="50">
        <f>[4]Ago!U33</f>
        <v>0</v>
      </c>
      <c r="V33" s="49">
        <f>[4]Ene!V33</f>
        <v>0</v>
      </c>
      <c r="W33" s="50">
        <f>[4]Sep!W33</f>
        <v>0</v>
      </c>
      <c r="X33" s="49">
        <f>[4]Ene!X33</f>
        <v>0</v>
      </c>
      <c r="Y33" s="50">
        <f>[4]Oct!Y33</f>
        <v>0</v>
      </c>
      <c r="Z33" s="49">
        <f>[4]Ene!Z33</f>
        <v>0</v>
      </c>
      <c r="AA33" s="50">
        <v>0</v>
      </c>
      <c r="AB33" s="51">
        <f>[4]Ene!AB33</f>
        <v>0</v>
      </c>
      <c r="AC33" s="51">
        <v>1</v>
      </c>
      <c r="AD33" s="52">
        <f t="shared" si="0"/>
        <v>4</v>
      </c>
      <c r="AE33" s="52">
        <f t="shared" si="0"/>
        <v>3</v>
      </c>
      <c r="AF33" s="53">
        <f t="shared" si="1"/>
        <v>0.75</v>
      </c>
      <c r="AG33" s="53">
        <f t="shared" si="2"/>
        <v>0.25</v>
      </c>
      <c r="AH33" s="54"/>
      <c r="AI33" s="55"/>
    </row>
    <row r="34" spans="1:35" s="56" customFormat="1" ht="20.100000000000001" hidden="1" customHeight="1" x14ac:dyDescent="0.2">
      <c r="A34" s="45">
        <f>'[4]Ficha Anual 2025'!A34</f>
        <v>0</v>
      </c>
      <c r="B34" s="46">
        <f>'[4]Ficha Anual 2025'!B34</f>
        <v>0</v>
      </c>
      <c r="C34" s="46"/>
      <c r="D34" s="47">
        <f>'[4]Ficha Anual 2025'!E34</f>
        <v>0</v>
      </c>
      <c r="E34" s="48">
        <f t="shared" si="3"/>
        <v>7</v>
      </c>
      <c r="F34" s="49">
        <f>[4]Ene!F34</f>
        <v>0</v>
      </c>
      <c r="G34" s="50">
        <f>[4]Ene!G34</f>
        <v>1</v>
      </c>
      <c r="H34" s="49">
        <f>[4]Ene!H34</f>
        <v>1</v>
      </c>
      <c r="I34" s="50">
        <f>[4]Feb!I34</f>
        <v>0</v>
      </c>
      <c r="J34" s="49">
        <f>[4]Ene!J34</f>
        <v>1</v>
      </c>
      <c r="K34" s="50">
        <f>[4]Mar!K34</f>
        <v>0</v>
      </c>
      <c r="L34" s="49">
        <f>[4]Ene!L34</f>
        <v>0</v>
      </c>
      <c r="M34" s="50">
        <f>[4]Abr!M34</f>
        <v>0</v>
      </c>
      <c r="N34" s="49">
        <f>[4]Ene!N34</f>
        <v>1</v>
      </c>
      <c r="O34" s="50">
        <f>[4]May!O34</f>
        <v>0</v>
      </c>
      <c r="P34" s="49">
        <f>[4]Ene!P34</f>
        <v>1</v>
      </c>
      <c r="Q34" s="50">
        <f>[4]Jun!Q34</f>
        <v>0</v>
      </c>
      <c r="R34" s="49">
        <f>[4]Ene!R34</f>
        <v>0</v>
      </c>
      <c r="S34" s="50">
        <f>[4]Jul!S34</f>
        <v>1</v>
      </c>
      <c r="T34" s="49">
        <f>[4]Ene!T34</f>
        <v>1</v>
      </c>
      <c r="U34" s="50">
        <f>[4]Ago!U34</f>
        <v>0</v>
      </c>
      <c r="V34" s="49">
        <f>[4]Ene!V34</f>
        <v>0</v>
      </c>
      <c r="W34" s="50">
        <f>[4]Sep!W34</f>
        <v>0</v>
      </c>
      <c r="X34" s="49">
        <f>[4]Ene!X34</f>
        <v>1</v>
      </c>
      <c r="Y34" s="50">
        <f>[4]Oct!Y34</f>
        <v>0</v>
      </c>
      <c r="Z34" s="49">
        <v>1</v>
      </c>
      <c r="AA34" s="50">
        <v>0</v>
      </c>
      <c r="AB34" s="51">
        <f>[4]Ene!AB34</f>
        <v>0</v>
      </c>
      <c r="AC34" s="51">
        <v>1</v>
      </c>
      <c r="AD34" s="52">
        <f t="shared" si="0"/>
        <v>7</v>
      </c>
      <c r="AE34" s="52">
        <f t="shared" si="0"/>
        <v>3</v>
      </c>
      <c r="AF34" s="53">
        <f t="shared" si="1"/>
        <v>0.42857142857142855</v>
      </c>
      <c r="AG34" s="53">
        <f t="shared" si="2"/>
        <v>0.5714285714285714</v>
      </c>
      <c r="AH34" s="54"/>
      <c r="AI34" s="55"/>
    </row>
    <row r="35" spans="1:35" s="56" customFormat="1" ht="20.100000000000001" hidden="1" customHeight="1" x14ac:dyDescent="0.2">
      <c r="A35" s="45">
        <f>'[4]Ficha Anual 2025'!A35</f>
        <v>0</v>
      </c>
      <c r="B35" s="46">
        <f>'[4]Ficha Anual 2025'!B35</f>
        <v>0</v>
      </c>
      <c r="C35" s="46"/>
      <c r="D35" s="47">
        <f>'[4]Ficha Anual 2025'!E35</f>
        <v>0</v>
      </c>
      <c r="E35" s="48">
        <f t="shared" si="3"/>
        <v>0</v>
      </c>
      <c r="F35" s="51">
        <f>[4]Ene!F35</f>
        <v>0</v>
      </c>
      <c r="G35" s="48">
        <f>[4]Ene!G35</f>
        <v>0</v>
      </c>
      <c r="H35" s="51">
        <f>[4]Ene!H35</f>
        <v>0</v>
      </c>
      <c r="I35" s="48">
        <f>[4]Feb!I35</f>
        <v>0</v>
      </c>
      <c r="J35" s="51">
        <f>[4]Ene!J35</f>
        <v>0</v>
      </c>
      <c r="K35" s="48">
        <f>[4]Mar!K35</f>
        <v>0</v>
      </c>
      <c r="L35" s="51">
        <f>[4]Ene!L35</f>
        <v>0</v>
      </c>
      <c r="M35" s="48">
        <f>[4]Abr!M35</f>
        <v>0</v>
      </c>
      <c r="N35" s="51">
        <f>[4]Ene!N35</f>
        <v>0</v>
      </c>
      <c r="O35" s="48">
        <f>[4]May!O35</f>
        <v>0</v>
      </c>
      <c r="P35" s="51">
        <f>[4]Ene!P35</f>
        <v>0</v>
      </c>
      <c r="Q35" s="48">
        <f>[4]Jun!Q35</f>
        <v>0</v>
      </c>
      <c r="R35" s="51">
        <f>[4]Ene!R35</f>
        <v>0</v>
      </c>
      <c r="S35" s="48">
        <f>[4]Jul!S35</f>
        <v>0</v>
      </c>
      <c r="T35" s="51">
        <f>[4]Ene!T35</f>
        <v>0</v>
      </c>
      <c r="U35" s="48">
        <f>[4]Ago!U35</f>
        <v>0</v>
      </c>
      <c r="V35" s="51">
        <f>[4]Ene!V35</f>
        <v>0</v>
      </c>
      <c r="W35" s="48">
        <f>[4]Sep!W35</f>
        <v>0</v>
      </c>
      <c r="X35" s="51">
        <f>[4]Ene!X35</f>
        <v>0</v>
      </c>
      <c r="Y35" s="50">
        <f>[4]Oct!Y35</f>
        <v>0</v>
      </c>
      <c r="Z35" s="51">
        <f>[4]Ene!Z35</f>
        <v>0</v>
      </c>
      <c r="AA35" s="50"/>
      <c r="AB35" s="51">
        <f>[4]Ene!AB35</f>
        <v>0</v>
      </c>
      <c r="AC35" s="51"/>
      <c r="AD35" s="52">
        <f t="shared" si="0"/>
        <v>0</v>
      </c>
      <c r="AE35" s="52">
        <f t="shared" si="0"/>
        <v>0</v>
      </c>
      <c r="AF35" s="53" t="e">
        <f t="shared" si="1"/>
        <v>#DIV/0!</v>
      </c>
      <c r="AG35" s="53" t="e">
        <f t="shared" si="2"/>
        <v>#DIV/0!</v>
      </c>
      <c r="AH35" s="57"/>
      <c r="AI35" s="58"/>
    </row>
    <row r="36" spans="1:35" s="56" customFormat="1" ht="20.100000000000001" hidden="1" customHeight="1" x14ac:dyDescent="0.2">
      <c r="A36" s="45">
        <f>'[4]Ficha Anual 2025'!A36</f>
        <v>0</v>
      </c>
      <c r="B36" s="46">
        <f>'[4]Ficha Anual 2025'!B36</f>
        <v>0</v>
      </c>
      <c r="C36" s="46"/>
      <c r="D36" s="47">
        <f>'[4]Ficha Anual 2025'!E36</f>
        <v>0</v>
      </c>
      <c r="E36" s="48">
        <f t="shared" si="3"/>
        <v>0</v>
      </c>
      <c r="F36" s="51">
        <f>[4]Ene!F36</f>
        <v>0</v>
      </c>
      <c r="G36" s="48">
        <f>[4]Ene!G36</f>
        <v>0</v>
      </c>
      <c r="H36" s="51">
        <f>[4]Ene!H36</f>
        <v>0</v>
      </c>
      <c r="I36" s="48">
        <f>[4]Feb!I36</f>
        <v>0</v>
      </c>
      <c r="J36" s="51">
        <f>[4]Ene!J36</f>
        <v>0</v>
      </c>
      <c r="K36" s="48">
        <f>[4]Mar!K36</f>
        <v>0</v>
      </c>
      <c r="L36" s="51">
        <f>[4]Ene!L36</f>
        <v>0</v>
      </c>
      <c r="M36" s="48">
        <f>[4]Abr!M36</f>
        <v>0</v>
      </c>
      <c r="N36" s="51">
        <f>[4]Ene!N36</f>
        <v>0</v>
      </c>
      <c r="O36" s="48">
        <f>[4]May!O36</f>
        <v>0</v>
      </c>
      <c r="P36" s="51">
        <f>[4]Ene!P36</f>
        <v>0</v>
      </c>
      <c r="Q36" s="48">
        <f>[4]Jun!Q36</f>
        <v>0</v>
      </c>
      <c r="R36" s="51">
        <f>[4]Ene!R36</f>
        <v>0</v>
      </c>
      <c r="S36" s="48">
        <f>[4]Jul!S36</f>
        <v>0</v>
      </c>
      <c r="T36" s="51">
        <f>[4]Ene!T36</f>
        <v>0</v>
      </c>
      <c r="U36" s="48">
        <f>[4]Ago!U36</f>
        <v>0</v>
      </c>
      <c r="V36" s="51">
        <f>[4]Ene!V36</f>
        <v>0</v>
      </c>
      <c r="W36" s="48">
        <f>[4]Sep!W36</f>
        <v>0</v>
      </c>
      <c r="X36" s="51">
        <f>[4]Ene!X36</f>
        <v>0</v>
      </c>
      <c r="Y36" s="50">
        <f>[4]Oct!Y36</f>
        <v>0</v>
      </c>
      <c r="Z36" s="51">
        <f>[4]Ene!Z36</f>
        <v>0</v>
      </c>
      <c r="AA36" s="50"/>
      <c r="AB36" s="51">
        <f>[4]Ene!AB36</f>
        <v>0</v>
      </c>
      <c r="AC36" s="51"/>
      <c r="AD36" s="52">
        <f t="shared" si="0"/>
        <v>0</v>
      </c>
      <c r="AE36" s="52">
        <f t="shared" si="0"/>
        <v>0</v>
      </c>
      <c r="AF36" s="53" t="e">
        <f t="shared" si="1"/>
        <v>#DIV/0!</v>
      </c>
      <c r="AG36" s="53" t="e">
        <f t="shared" si="2"/>
        <v>#DIV/0!</v>
      </c>
      <c r="AH36" s="54"/>
      <c r="AI36" s="55"/>
    </row>
    <row r="37" spans="1:35" s="56" customFormat="1" ht="20.100000000000001" hidden="1" customHeight="1" x14ac:dyDescent="0.2">
      <c r="A37" s="45">
        <f>'[4]Ficha Anual 2025'!A37</f>
        <v>0</v>
      </c>
      <c r="B37" s="46">
        <f>'[4]Ficha Anual 2025'!B37</f>
        <v>0</v>
      </c>
      <c r="C37" s="46"/>
      <c r="D37" s="47">
        <f>'[4]Ficha Anual 2025'!E37</f>
        <v>0</v>
      </c>
      <c r="E37" s="48">
        <f t="shared" si="3"/>
        <v>0</v>
      </c>
      <c r="F37" s="51">
        <f>[4]Ene!F37</f>
        <v>0</v>
      </c>
      <c r="G37" s="48">
        <f>[4]Ene!G37</f>
        <v>0</v>
      </c>
      <c r="H37" s="51">
        <f>[4]Ene!H37</f>
        <v>0</v>
      </c>
      <c r="I37" s="48">
        <f>[4]Feb!I37</f>
        <v>0</v>
      </c>
      <c r="J37" s="51">
        <f>[4]Ene!J37</f>
        <v>0</v>
      </c>
      <c r="K37" s="48">
        <f>[4]Mar!K37</f>
        <v>0</v>
      </c>
      <c r="L37" s="51">
        <f>[4]Ene!L37</f>
        <v>0</v>
      </c>
      <c r="M37" s="48">
        <f>[4]Abr!M37</f>
        <v>0</v>
      </c>
      <c r="N37" s="51">
        <f>[4]Ene!N37</f>
        <v>0</v>
      </c>
      <c r="O37" s="48">
        <f>[4]May!O37</f>
        <v>0</v>
      </c>
      <c r="P37" s="51">
        <f>[4]Ene!P37</f>
        <v>0</v>
      </c>
      <c r="Q37" s="48">
        <f>[4]Jun!Q37</f>
        <v>0</v>
      </c>
      <c r="R37" s="51">
        <f>[4]Ene!R37</f>
        <v>0</v>
      </c>
      <c r="S37" s="48">
        <f>[4]Jul!S37</f>
        <v>0</v>
      </c>
      <c r="T37" s="51">
        <f>[4]Ene!T37</f>
        <v>0</v>
      </c>
      <c r="U37" s="48">
        <f>[4]Ago!U37</f>
        <v>0</v>
      </c>
      <c r="V37" s="51">
        <f>[4]Ene!V37</f>
        <v>0</v>
      </c>
      <c r="W37" s="48">
        <f>[4]Sep!W37</f>
        <v>0</v>
      </c>
      <c r="X37" s="51">
        <f>[4]Ene!X37</f>
        <v>0</v>
      </c>
      <c r="Y37" s="50">
        <f>[4]Oct!Y37</f>
        <v>0</v>
      </c>
      <c r="Z37" s="51">
        <f>[4]Ene!Z37</f>
        <v>0</v>
      </c>
      <c r="AA37" s="50"/>
      <c r="AB37" s="51">
        <f>[4]Ene!AB37</f>
        <v>0</v>
      </c>
      <c r="AC37" s="51"/>
      <c r="AD37" s="52">
        <f t="shared" si="0"/>
        <v>0</v>
      </c>
      <c r="AE37" s="52">
        <f t="shared" si="0"/>
        <v>0</v>
      </c>
      <c r="AF37" s="53" t="e">
        <f t="shared" si="1"/>
        <v>#DIV/0!</v>
      </c>
      <c r="AG37" s="53" t="e">
        <f t="shared" si="2"/>
        <v>#DIV/0!</v>
      </c>
      <c r="AH37" s="54"/>
      <c r="AI37" s="55"/>
    </row>
    <row r="38" spans="1:35" s="56" customFormat="1" ht="20.100000000000001" hidden="1" customHeight="1" x14ac:dyDescent="0.2">
      <c r="A38" s="45">
        <f>'[4]Ficha Anual 2025'!A38</f>
        <v>0</v>
      </c>
      <c r="B38" s="46">
        <f>'[4]Ficha Anual 2025'!B38</f>
        <v>0</v>
      </c>
      <c r="C38" s="46"/>
      <c r="D38" s="47">
        <f>'[4]Ficha Anual 2025'!E38</f>
        <v>0</v>
      </c>
      <c r="E38" s="48">
        <f t="shared" si="3"/>
        <v>0</v>
      </c>
      <c r="F38" s="51">
        <f>[4]Ene!F38</f>
        <v>0</v>
      </c>
      <c r="G38" s="48">
        <f>[4]Ene!G38</f>
        <v>0</v>
      </c>
      <c r="H38" s="51">
        <f>[4]Ene!H38</f>
        <v>0</v>
      </c>
      <c r="I38" s="48">
        <f>[4]Feb!I38</f>
        <v>0</v>
      </c>
      <c r="J38" s="51">
        <f>[4]Ene!J38</f>
        <v>0</v>
      </c>
      <c r="K38" s="48">
        <f>[4]Mar!K38</f>
        <v>0</v>
      </c>
      <c r="L38" s="51">
        <f>[4]Ene!L38</f>
        <v>0</v>
      </c>
      <c r="M38" s="48">
        <f>[4]Abr!M38</f>
        <v>0</v>
      </c>
      <c r="N38" s="51">
        <f>[4]Ene!N38</f>
        <v>0</v>
      </c>
      <c r="O38" s="48">
        <f>[4]May!O38</f>
        <v>0</v>
      </c>
      <c r="P38" s="51">
        <f>[4]Ene!P38</f>
        <v>0</v>
      </c>
      <c r="Q38" s="48">
        <f>[4]Jun!Q38</f>
        <v>0</v>
      </c>
      <c r="R38" s="51">
        <f>[4]Ene!R38</f>
        <v>0</v>
      </c>
      <c r="S38" s="48">
        <f>[4]Jul!S38</f>
        <v>0</v>
      </c>
      <c r="T38" s="51">
        <f>[4]Ene!T38</f>
        <v>0</v>
      </c>
      <c r="U38" s="48">
        <f>[4]Ago!U38</f>
        <v>0</v>
      </c>
      <c r="V38" s="51">
        <f>[4]Ene!V38</f>
        <v>0</v>
      </c>
      <c r="W38" s="48">
        <f>[4]Sep!W38</f>
        <v>0</v>
      </c>
      <c r="X38" s="51">
        <f>[4]Ene!X38</f>
        <v>0</v>
      </c>
      <c r="Y38" s="50">
        <f>[4]Oct!Y38</f>
        <v>0</v>
      </c>
      <c r="Z38" s="51">
        <f>[4]Ene!Z38</f>
        <v>0</v>
      </c>
      <c r="AA38" s="50"/>
      <c r="AB38" s="51">
        <f>[4]Ene!AB38</f>
        <v>0</v>
      </c>
      <c r="AC38" s="51"/>
      <c r="AD38" s="52">
        <f t="shared" si="0"/>
        <v>0</v>
      </c>
      <c r="AE38" s="52">
        <f t="shared" si="0"/>
        <v>0</v>
      </c>
      <c r="AF38" s="53" t="e">
        <f t="shared" si="1"/>
        <v>#DIV/0!</v>
      </c>
      <c r="AG38" s="53" t="e">
        <f t="shared" si="2"/>
        <v>#DIV/0!</v>
      </c>
      <c r="AH38" s="54"/>
      <c r="AI38" s="55"/>
    </row>
    <row r="39" spans="1:35" s="56" customFormat="1" ht="20.100000000000001" hidden="1" customHeight="1" x14ac:dyDescent="0.2">
      <c r="A39" s="45">
        <f>'[4]Ficha Anual 2025'!A39</f>
        <v>0</v>
      </c>
      <c r="B39" s="46">
        <f>'[4]Ficha Anual 2025'!B39</f>
        <v>0</v>
      </c>
      <c r="C39" s="46"/>
      <c r="D39" s="47">
        <f>'[4]Ficha Anual 2025'!E39</f>
        <v>0</v>
      </c>
      <c r="E39" s="48">
        <f t="shared" si="3"/>
        <v>0</v>
      </c>
      <c r="F39" s="51">
        <f>[4]Ene!F39</f>
        <v>0</v>
      </c>
      <c r="G39" s="48">
        <f>[4]Ene!G39</f>
        <v>0</v>
      </c>
      <c r="H39" s="51">
        <f>[4]Ene!H39</f>
        <v>0</v>
      </c>
      <c r="I39" s="48">
        <f>[4]Feb!I39</f>
        <v>0</v>
      </c>
      <c r="J39" s="51">
        <f>[4]Ene!J39</f>
        <v>0</v>
      </c>
      <c r="K39" s="48">
        <f>[4]Mar!K39</f>
        <v>0</v>
      </c>
      <c r="L39" s="51">
        <f>[4]Ene!L39</f>
        <v>0</v>
      </c>
      <c r="M39" s="48">
        <f>[4]Abr!M39</f>
        <v>0</v>
      </c>
      <c r="N39" s="51">
        <f>[4]Ene!N39</f>
        <v>0</v>
      </c>
      <c r="O39" s="48">
        <f>[4]May!O39</f>
        <v>0</v>
      </c>
      <c r="P39" s="51">
        <f>[4]Ene!P39</f>
        <v>0</v>
      </c>
      <c r="Q39" s="48">
        <f>[4]Jun!Q39</f>
        <v>0</v>
      </c>
      <c r="R39" s="51">
        <f>[4]Ene!R39</f>
        <v>0</v>
      </c>
      <c r="S39" s="48">
        <f>[4]Jul!S39</f>
        <v>0</v>
      </c>
      <c r="T39" s="51">
        <f>[4]Ene!T39</f>
        <v>0</v>
      </c>
      <c r="U39" s="48">
        <f>[4]Ago!U39</f>
        <v>0</v>
      </c>
      <c r="V39" s="51">
        <f>[4]Ene!V39</f>
        <v>0</v>
      </c>
      <c r="W39" s="48">
        <f>[4]Sep!W39</f>
        <v>0</v>
      </c>
      <c r="X39" s="51">
        <f>[4]Ene!X39</f>
        <v>0</v>
      </c>
      <c r="Y39" s="50">
        <f>[4]Oct!Y39</f>
        <v>0</v>
      </c>
      <c r="Z39" s="51">
        <f>[4]Ene!Z39</f>
        <v>0</v>
      </c>
      <c r="AA39" s="50"/>
      <c r="AB39" s="51">
        <f>[4]Ene!AB39</f>
        <v>0</v>
      </c>
      <c r="AC39" s="51"/>
      <c r="AD39" s="52">
        <f t="shared" si="0"/>
        <v>0</v>
      </c>
      <c r="AE39" s="52">
        <f t="shared" si="0"/>
        <v>0</v>
      </c>
      <c r="AF39" s="53" t="e">
        <f t="shared" si="1"/>
        <v>#DIV/0!</v>
      </c>
      <c r="AG39" s="53" t="e">
        <f t="shared" si="2"/>
        <v>#DIV/0!</v>
      </c>
      <c r="AH39" s="54"/>
      <c r="AI39" s="55"/>
    </row>
    <row r="40" spans="1:35" s="56" customFormat="1" ht="20.100000000000001" hidden="1" customHeight="1" x14ac:dyDescent="0.2">
      <c r="A40" s="67">
        <f>'[4]Ficha Anual 2025'!A40</f>
        <v>0</v>
      </c>
      <c r="B40" s="151">
        <f>'[4]Ficha Anual 2025'!B40</f>
        <v>0</v>
      </c>
      <c r="C40" s="151"/>
      <c r="D40" s="69">
        <f>'[4]Ficha Anual 2025'!E40</f>
        <v>0</v>
      </c>
      <c r="E40" s="48">
        <f t="shared" si="3"/>
        <v>0</v>
      </c>
      <c r="F40" s="51">
        <f>[4]Ene!F40</f>
        <v>0</v>
      </c>
      <c r="G40" s="48">
        <f>[4]Ene!G40</f>
        <v>0</v>
      </c>
      <c r="H40" s="51">
        <f>[4]Ene!H40</f>
        <v>0</v>
      </c>
      <c r="I40" s="48">
        <f>[4]Feb!I40</f>
        <v>0</v>
      </c>
      <c r="J40" s="51">
        <f>[4]Ene!J40</f>
        <v>0</v>
      </c>
      <c r="K40" s="48">
        <f>[4]Mar!K40</f>
        <v>0</v>
      </c>
      <c r="L40" s="51">
        <f>[4]Ene!L40</f>
        <v>0</v>
      </c>
      <c r="M40" s="48">
        <f>[4]Abr!M40</f>
        <v>0</v>
      </c>
      <c r="N40" s="51">
        <f>[4]Ene!N40</f>
        <v>0</v>
      </c>
      <c r="O40" s="48">
        <f>[4]May!O40</f>
        <v>0</v>
      </c>
      <c r="P40" s="51">
        <f>[4]Ene!P40</f>
        <v>0</v>
      </c>
      <c r="Q40" s="48">
        <f>[4]Jun!Q40</f>
        <v>0</v>
      </c>
      <c r="R40" s="51">
        <f>[4]Ene!R40</f>
        <v>0</v>
      </c>
      <c r="S40" s="48">
        <f>[4]Jul!S40</f>
        <v>0</v>
      </c>
      <c r="T40" s="51">
        <f>[4]Ene!T40</f>
        <v>0</v>
      </c>
      <c r="U40" s="48">
        <f>[4]Ago!U40</f>
        <v>0</v>
      </c>
      <c r="V40" s="51">
        <f>[4]Ene!V40</f>
        <v>0</v>
      </c>
      <c r="W40" s="48">
        <f>[4]Sep!W40</f>
        <v>0</v>
      </c>
      <c r="X40" s="51">
        <f>[4]Ene!X40</f>
        <v>0</v>
      </c>
      <c r="Y40" s="50">
        <f>[4]Oct!Y40</f>
        <v>0</v>
      </c>
      <c r="Z40" s="51">
        <f>[4]Ene!Z40</f>
        <v>0</v>
      </c>
      <c r="AA40" s="70"/>
      <c r="AB40" s="51">
        <f>[4]Ene!AB40</f>
        <v>0</v>
      </c>
      <c r="AC40" s="71"/>
      <c r="AD40" s="52">
        <f t="shared" si="0"/>
        <v>0</v>
      </c>
      <c r="AE40" s="52">
        <f t="shared" si="0"/>
        <v>0</v>
      </c>
      <c r="AF40" s="53" t="e">
        <f t="shared" si="1"/>
        <v>#DIV/0!</v>
      </c>
      <c r="AG40" s="53" t="e">
        <f t="shared" si="2"/>
        <v>#DIV/0!</v>
      </c>
      <c r="AH40" s="72"/>
      <c r="AI40" s="73"/>
    </row>
    <row r="41" spans="1:35" s="44" customFormat="1" ht="20.100000000000001" customHeight="1" x14ac:dyDescent="0.2">
      <c r="A41" s="74">
        <f>'[4]Ficha Anual 2025'!A41</f>
        <v>0</v>
      </c>
      <c r="B41" s="152">
        <f>'[4]Ficha Anual 2025'!B41</f>
        <v>0</v>
      </c>
      <c r="C41" s="152"/>
      <c r="D41" s="76"/>
      <c r="E41" s="77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9"/>
      <c r="AE41" s="79"/>
      <c r="AF41" s="79"/>
      <c r="AG41" s="79"/>
      <c r="AH41" s="79"/>
      <c r="AI41" s="80"/>
    </row>
    <row r="42" spans="1:35" s="56" customFormat="1" ht="20.100000000000001" customHeight="1" x14ac:dyDescent="0.2">
      <c r="A42" s="81">
        <f>'[4]Ficha Anual 2025'!A42</f>
        <v>0</v>
      </c>
      <c r="B42" s="82">
        <f>'[4]Ficha Anual 2025'!B42</f>
        <v>0</v>
      </c>
      <c r="C42" s="82"/>
      <c r="D42" s="83">
        <f>'[4]Ficha Anual 2025'!E42</f>
        <v>0</v>
      </c>
      <c r="E42" s="48">
        <f t="shared" si="3"/>
        <v>22</v>
      </c>
      <c r="F42" s="49">
        <f>[4]Ene!F42</f>
        <v>2</v>
      </c>
      <c r="G42" s="50">
        <f>[4]Ene!G42</f>
        <v>1</v>
      </c>
      <c r="H42" s="49">
        <f>[4]Ene!H42</f>
        <v>2</v>
      </c>
      <c r="I42" s="50">
        <f>[4]Feb!I42</f>
        <v>1</v>
      </c>
      <c r="J42" s="49">
        <f>[4]Ene!J42</f>
        <v>2</v>
      </c>
      <c r="K42" s="50">
        <f>[4]Mar!K42</f>
        <v>0</v>
      </c>
      <c r="L42" s="49">
        <f>[4]Ene!L42</f>
        <v>2</v>
      </c>
      <c r="M42" s="50">
        <f>[4]Abr!M42</f>
        <v>1</v>
      </c>
      <c r="N42" s="49">
        <f>[4]Ene!N42</f>
        <v>2</v>
      </c>
      <c r="O42" s="50">
        <f>[4]May!O42</f>
        <v>2</v>
      </c>
      <c r="P42" s="49">
        <f>[4]Ene!P42</f>
        <v>2</v>
      </c>
      <c r="Q42" s="50">
        <f>[4]Jun!Q42</f>
        <v>3</v>
      </c>
      <c r="R42" s="49">
        <f>[4]Ene!R42</f>
        <v>2</v>
      </c>
      <c r="S42" s="50">
        <f>[4]Jul!S42</f>
        <v>1</v>
      </c>
      <c r="T42" s="49">
        <f>[4]Ene!T42</f>
        <v>2</v>
      </c>
      <c r="U42" s="50">
        <f>[4]Ago!U42</f>
        <v>3</v>
      </c>
      <c r="V42" s="49">
        <f>[4]Ene!V42</f>
        <v>2</v>
      </c>
      <c r="W42" s="50">
        <f>[4]Sep!W42</f>
        <v>2</v>
      </c>
      <c r="X42" s="49">
        <f>[4]Ene!X42</f>
        <v>2</v>
      </c>
      <c r="Y42" s="50">
        <f>[4]Oct!Y42</f>
        <v>2</v>
      </c>
      <c r="Z42" s="49">
        <v>2</v>
      </c>
      <c r="AA42" s="50">
        <v>2</v>
      </c>
      <c r="AB42" s="49"/>
      <c r="AC42" s="85"/>
      <c r="AD42" s="52">
        <f t="shared" si="0"/>
        <v>22</v>
      </c>
      <c r="AE42" s="52">
        <f t="shared" si="0"/>
        <v>18</v>
      </c>
      <c r="AF42" s="53">
        <f t="shared" si="1"/>
        <v>0.81818181818181823</v>
      </c>
      <c r="AG42" s="53">
        <f t="shared" si="2"/>
        <v>0.18181818181818177</v>
      </c>
      <c r="AH42" s="86"/>
      <c r="AI42" s="87"/>
    </row>
    <row r="43" spans="1:35" s="56" customFormat="1" ht="20.100000000000001" customHeight="1" x14ac:dyDescent="0.2">
      <c r="A43" s="81">
        <f>'[4]Ficha Anual 2025'!A43</f>
        <v>0</v>
      </c>
      <c r="B43" s="82">
        <f>'[4]Ficha Anual 2025'!B43</f>
        <v>0</v>
      </c>
      <c r="C43" s="82"/>
      <c r="D43" s="83">
        <f>'[4]Ficha Anual 2025'!E43</f>
        <v>0</v>
      </c>
      <c r="E43" s="48">
        <f t="shared" si="3"/>
        <v>3</v>
      </c>
      <c r="F43" s="49">
        <f>[4]Ene!F43</f>
        <v>0</v>
      </c>
      <c r="G43" s="50">
        <f>[4]Ene!G43</f>
        <v>1</v>
      </c>
      <c r="H43" s="49">
        <f>[4]Ene!H43</f>
        <v>0</v>
      </c>
      <c r="I43" s="50">
        <f>[4]Feb!I43</f>
        <v>1</v>
      </c>
      <c r="J43" s="49">
        <f>[4]Ene!J43</f>
        <v>0</v>
      </c>
      <c r="K43" s="50">
        <f>[4]Mar!K43</f>
        <v>0</v>
      </c>
      <c r="L43" s="49">
        <f>[4]Ene!L43</f>
        <v>0</v>
      </c>
      <c r="M43" s="50">
        <f>[4]Abr!M43</f>
        <v>1</v>
      </c>
      <c r="N43" s="49">
        <f>[4]Ene!N43</f>
        <v>0</v>
      </c>
      <c r="O43" s="50">
        <f>[4]May!O43</f>
        <v>2</v>
      </c>
      <c r="P43" s="49">
        <f>[4]Ene!P43</f>
        <v>0</v>
      </c>
      <c r="Q43" s="50">
        <f>[4]Jun!Q43</f>
        <v>3</v>
      </c>
      <c r="R43" s="49">
        <f>[4]Ene!R43</f>
        <v>0</v>
      </c>
      <c r="S43" s="50">
        <f>[4]Jul!S43</f>
        <v>1</v>
      </c>
      <c r="T43" s="49">
        <f>[4]Ene!T43</f>
        <v>0</v>
      </c>
      <c r="U43" s="50">
        <f>[4]Ago!U43</f>
        <v>3</v>
      </c>
      <c r="V43" s="49">
        <f>[4]Ene!V43</f>
        <v>0</v>
      </c>
      <c r="W43" s="50">
        <f>[4]Sep!W43</f>
        <v>2</v>
      </c>
      <c r="X43" s="49">
        <v>0</v>
      </c>
      <c r="Y43" s="50">
        <f>[4]Oct!Y43</f>
        <v>2</v>
      </c>
      <c r="Z43" s="49">
        <v>2</v>
      </c>
      <c r="AA43" s="50">
        <v>0</v>
      </c>
      <c r="AB43" s="150">
        <v>1</v>
      </c>
      <c r="AC43" s="88"/>
      <c r="AD43" s="52">
        <f t="shared" si="0"/>
        <v>3</v>
      </c>
      <c r="AE43" s="52">
        <f t="shared" si="0"/>
        <v>16</v>
      </c>
      <c r="AF43" s="53">
        <f t="shared" si="1"/>
        <v>5.333333333333333</v>
      </c>
      <c r="AG43" s="53">
        <f t="shared" si="2"/>
        <v>-4.333333333333333</v>
      </c>
      <c r="AH43" s="89"/>
      <c r="AI43" s="90"/>
    </row>
    <row r="44" spans="1:35" s="56" customFormat="1" ht="20.100000000000001" customHeight="1" x14ac:dyDescent="0.2">
      <c r="A44" s="81">
        <f>'[4]Ficha Anual 2025'!A44</f>
        <v>0</v>
      </c>
      <c r="B44" s="82">
        <f>'[4]Ficha Anual 2025'!B44</f>
        <v>0</v>
      </c>
      <c r="C44" s="82"/>
      <c r="D44" s="83">
        <f>'[4]Ficha Anual 2025'!E44</f>
        <v>0</v>
      </c>
      <c r="E44" s="48">
        <f t="shared" si="3"/>
        <v>17</v>
      </c>
      <c r="F44" s="49">
        <f>[4]Ene!F44</f>
        <v>0</v>
      </c>
      <c r="G44" s="50">
        <f>[4]Ene!G44</f>
        <v>2</v>
      </c>
      <c r="H44" s="49">
        <f>[4]Ene!H44</f>
        <v>0</v>
      </c>
      <c r="I44" s="50">
        <f>[4]Feb!I44</f>
        <v>0</v>
      </c>
      <c r="J44" s="49">
        <f>[4]Ene!J44</f>
        <v>5</v>
      </c>
      <c r="K44" s="50">
        <f>[4]Mar!K44</f>
        <v>0</v>
      </c>
      <c r="L44" s="49">
        <f>[4]Ene!L44</f>
        <v>0</v>
      </c>
      <c r="M44" s="50">
        <f>[4]Abr!M44</f>
        <v>0</v>
      </c>
      <c r="N44" s="49">
        <f>[4]Ene!N44</f>
        <v>0</v>
      </c>
      <c r="O44" s="50">
        <f>[4]May!O44</f>
        <v>0</v>
      </c>
      <c r="P44" s="49">
        <f>[4]Ene!P44</f>
        <v>5</v>
      </c>
      <c r="Q44" s="50">
        <f>[4]Jun!Q44</f>
        <v>0</v>
      </c>
      <c r="R44" s="49">
        <f>[4]Ene!R44</f>
        <v>0</v>
      </c>
      <c r="S44" s="50">
        <f>[4]Jul!S44</f>
        <v>0</v>
      </c>
      <c r="T44" s="49">
        <f>[4]Ene!T44</f>
        <v>0</v>
      </c>
      <c r="U44" s="50">
        <f>[4]Ago!U44</f>
        <v>3</v>
      </c>
      <c r="V44" s="49">
        <f>[4]Ene!V44</f>
        <v>0</v>
      </c>
      <c r="W44" s="50">
        <f>[4]Sep!W44</f>
        <v>0</v>
      </c>
      <c r="X44" s="49">
        <f>[4]Ene!X44</f>
        <v>5</v>
      </c>
      <c r="Y44" s="50">
        <f>[4]Oct!Y44</f>
        <v>1</v>
      </c>
      <c r="Z44" s="49">
        <v>2</v>
      </c>
      <c r="AA44" s="50">
        <v>5</v>
      </c>
      <c r="AB44" s="49"/>
      <c r="AC44" s="88"/>
      <c r="AD44" s="52">
        <f t="shared" si="0"/>
        <v>17</v>
      </c>
      <c r="AE44" s="52">
        <f t="shared" si="0"/>
        <v>11</v>
      </c>
      <c r="AF44" s="53">
        <f t="shared" si="1"/>
        <v>0.6470588235294118</v>
      </c>
      <c r="AG44" s="53">
        <f t="shared" si="2"/>
        <v>0.3529411764705882</v>
      </c>
      <c r="AH44" s="91"/>
      <c r="AI44" s="92"/>
    </row>
    <row r="45" spans="1:35" s="56" customFormat="1" ht="20.100000000000001" hidden="1" customHeight="1" x14ac:dyDescent="0.2">
      <c r="A45" s="81">
        <f>'[4]Ficha Anual 2025'!A45</f>
        <v>0</v>
      </c>
      <c r="B45" s="82">
        <f>'[4]Ficha Anual 2025'!B45</f>
        <v>0</v>
      </c>
      <c r="C45" s="82"/>
      <c r="D45" s="83">
        <f>'[4]Ficha Anual 2025'!E45</f>
        <v>0</v>
      </c>
      <c r="E45" s="48">
        <f t="shared" si="3"/>
        <v>22</v>
      </c>
      <c r="F45" s="49">
        <f>[4]Ene!F45</f>
        <v>2</v>
      </c>
      <c r="G45" s="50">
        <f>[4]Ene!G45</f>
        <v>0</v>
      </c>
      <c r="H45" s="49">
        <f>[4]Ene!H45</f>
        <v>2</v>
      </c>
      <c r="I45" s="50">
        <f>[4]Feb!I45</f>
        <v>2</v>
      </c>
      <c r="J45" s="49">
        <f>[4]Ene!J45</f>
        <v>2</v>
      </c>
      <c r="K45" s="50">
        <f>[4]Mar!K45</f>
        <v>0</v>
      </c>
      <c r="L45" s="49">
        <f>[4]Ene!L45</f>
        <v>2</v>
      </c>
      <c r="M45" s="50">
        <f>[4]Abr!M45</f>
        <v>2</v>
      </c>
      <c r="N45" s="49">
        <f>[4]Ene!N45</f>
        <v>2</v>
      </c>
      <c r="O45" s="50">
        <f>[4]May!O45</f>
        <v>2</v>
      </c>
      <c r="P45" s="49">
        <f>[4]Ene!P45</f>
        <v>2</v>
      </c>
      <c r="Q45" s="50">
        <f>[4]Jun!Q45</f>
        <v>2</v>
      </c>
      <c r="R45" s="49">
        <f>[4]Ene!R45</f>
        <v>2</v>
      </c>
      <c r="S45" s="50">
        <f>[4]Jul!S45</f>
        <v>2</v>
      </c>
      <c r="T45" s="49">
        <f>[4]Ene!T45</f>
        <v>2</v>
      </c>
      <c r="U45" s="50">
        <f>[4]Ago!U45</f>
        <v>2</v>
      </c>
      <c r="V45" s="49">
        <f>[4]Ene!V45</f>
        <v>2</v>
      </c>
      <c r="W45" s="50">
        <f>[4]Sep!W45</f>
        <v>4</v>
      </c>
      <c r="X45" s="49">
        <f>[4]Ene!X45</f>
        <v>2</v>
      </c>
      <c r="Y45" s="50">
        <f>[4]Oct!Y45</f>
        <v>2</v>
      </c>
      <c r="Z45" s="49">
        <f>[4]Ene!Z45</f>
        <v>2</v>
      </c>
      <c r="AA45" s="50">
        <v>2</v>
      </c>
      <c r="AB45" s="49"/>
      <c r="AC45" s="88"/>
      <c r="AD45" s="52">
        <f t="shared" si="0"/>
        <v>22</v>
      </c>
      <c r="AE45" s="52">
        <f t="shared" si="0"/>
        <v>20</v>
      </c>
      <c r="AF45" s="53">
        <f t="shared" si="1"/>
        <v>0.90909090909090906</v>
      </c>
      <c r="AG45" s="53">
        <f t="shared" si="2"/>
        <v>9.0909090909090939E-2</v>
      </c>
      <c r="AH45" s="91"/>
      <c r="AI45" s="92"/>
    </row>
    <row r="46" spans="1:35" s="56" customFormat="1" ht="20.100000000000001" hidden="1" customHeight="1" x14ac:dyDescent="0.2">
      <c r="A46" s="81">
        <f>'[4]Ficha Anual 2025'!A46</f>
        <v>0</v>
      </c>
      <c r="B46" s="82">
        <f>'[4]Ficha Anual 2025'!B46</f>
        <v>0</v>
      </c>
      <c r="C46" s="82"/>
      <c r="D46" s="83">
        <f>'[4]Ficha Anual 2025'!E46</f>
        <v>0</v>
      </c>
      <c r="E46" s="48">
        <f t="shared" si="3"/>
        <v>22</v>
      </c>
      <c r="F46" s="49">
        <f>[4]Ene!F46</f>
        <v>2</v>
      </c>
      <c r="G46" s="50">
        <f>[4]Ene!G46</f>
        <v>0</v>
      </c>
      <c r="H46" s="49">
        <f>[4]Ene!H46</f>
        <v>2</v>
      </c>
      <c r="I46" s="50">
        <f>[4]Feb!I46</f>
        <v>2</v>
      </c>
      <c r="J46" s="49">
        <f>[4]Ene!J46</f>
        <v>2</v>
      </c>
      <c r="K46" s="50">
        <f>[4]Mar!K46</f>
        <v>0</v>
      </c>
      <c r="L46" s="49">
        <f>[4]Ene!L46</f>
        <v>2</v>
      </c>
      <c r="M46" s="50">
        <f>[4]Abr!M46</f>
        <v>2</v>
      </c>
      <c r="N46" s="49">
        <f>[4]Ene!N46</f>
        <v>2</v>
      </c>
      <c r="O46" s="50">
        <f>[4]May!O46</f>
        <v>2</v>
      </c>
      <c r="P46" s="49">
        <f>[4]Ene!P46</f>
        <v>2</v>
      </c>
      <c r="Q46" s="50">
        <f>[4]Jun!Q46</f>
        <v>2</v>
      </c>
      <c r="R46" s="49">
        <f>[4]Ene!R46</f>
        <v>2</v>
      </c>
      <c r="S46" s="50">
        <f>[4]Jul!S46</f>
        <v>2</v>
      </c>
      <c r="T46" s="49">
        <f>[4]Ene!T46</f>
        <v>2</v>
      </c>
      <c r="U46" s="50">
        <f>[4]Ago!U46</f>
        <v>2</v>
      </c>
      <c r="V46" s="49">
        <f>[4]Ene!V46</f>
        <v>2</v>
      </c>
      <c r="W46" s="50">
        <f>[4]Sep!W46</f>
        <v>4</v>
      </c>
      <c r="X46" s="49">
        <f>[4]Ene!X46</f>
        <v>2</v>
      </c>
      <c r="Y46" s="50">
        <f>[4]Oct!Y46</f>
        <v>2</v>
      </c>
      <c r="Z46" s="49">
        <f>[4]Ene!Z46</f>
        <v>2</v>
      </c>
      <c r="AA46" s="50">
        <v>2</v>
      </c>
      <c r="AB46" s="49"/>
      <c r="AC46" s="88"/>
      <c r="AD46" s="52">
        <f t="shared" si="0"/>
        <v>22</v>
      </c>
      <c r="AE46" s="52">
        <f t="shared" si="0"/>
        <v>20</v>
      </c>
      <c r="AF46" s="53">
        <f t="shared" si="1"/>
        <v>0.90909090909090906</v>
      </c>
      <c r="AG46" s="53">
        <f t="shared" si="2"/>
        <v>9.0909090909090939E-2</v>
      </c>
      <c r="AH46" s="91"/>
      <c r="AI46" s="92"/>
    </row>
    <row r="47" spans="1:35" s="56" customFormat="1" ht="20.100000000000001" hidden="1" customHeight="1" x14ac:dyDescent="0.2">
      <c r="A47" s="81">
        <f>'[4]Ficha Anual 2025'!A47</f>
        <v>0</v>
      </c>
      <c r="B47" s="82">
        <f>'[4]Ficha Anual 2025'!B47</f>
        <v>0</v>
      </c>
      <c r="C47" s="82"/>
      <c r="D47" s="83">
        <f>'[4]Ficha Anual 2025'!E47</f>
        <v>0</v>
      </c>
      <c r="E47" s="48">
        <f t="shared" si="3"/>
        <v>2</v>
      </c>
      <c r="F47" s="49">
        <f>[4]Ene!F47</f>
        <v>0</v>
      </c>
      <c r="G47" s="50">
        <f>[4]Ene!G47</f>
        <v>0</v>
      </c>
      <c r="H47" s="49">
        <f>[4]Ene!H47</f>
        <v>0</v>
      </c>
      <c r="I47" s="50">
        <f>[4]Feb!I47</f>
        <v>0</v>
      </c>
      <c r="J47" s="49">
        <f>[4]Ene!J47</f>
        <v>1</v>
      </c>
      <c r="K47" s="50">
        <f>[4]Mar!K47</f>
        <v>0</v>
      </c>
      <c r="L47" s="49">
        <f>[4]Ene!L47</f>
        <v>0</v>
      </c>
      <c r="M47" s="50">
        <f>[4]Abr!M47</f>
        <v>0</v>
      </c>
      <c r="N47" s="49">
        <f>[4]Ene!N47</f>
        <v>0</v>
      </c>
      <c r="O47" s="50">
        <f>[4]May!O47</f>
        <v>0</v>
      </c>
      <c r="P47" s="49">
        <f>[4]Ene!P47</f>
        <v>0</v>
      </c>
      <c r="Q47" s="50">
        <f>[4]Jun!Q47</f>
        <v>0</v>
      </c>
      <c r="R47" s="49">
        <f>[4]Ene!R47</f>
        <v>0</v>
      </c>
      <c r="S47" s="50">
        <f>[4]Jul!S47</f>
        <v>0</v>
      </c>
      <c r="T47" s="49">
        <f>[4]Ene!T47</f>
        <v>1</v>
      </c>
      <c r="U47" s="50">
        <f>[4]Ago!U47</f>
        <v>0</v>
      </c>
      <c r="V47" s="49">
        <f>[4]Ene!V47</f>
        <v>0</v>
      </c>
      <c r="W47" s="50">
        <f>[4]Sep!W47</f>
        <v>0</v>
      </c>
      <c r="X47" s="49">
        <f>[4]Ene!X47</f>
        <v>0</v>
      </c>
      <c r="Y47" s="50">
        <f>[4]Oct!Y47</f>
        <v>0</v>
      </c>
      <c r="Z47" s="49">
        <f>[4]Ene!Z47</f>
        <v>0</v>
      </c>
      <c r="AA47" s="50">
        <v>0</v>
      </c>
      <c r="AB47" s="49"/>
      <c r="AC47" s="88"/>
      <c r="AD47" s="52">
        <f t="shared" si="0"/>
        <v>2</v>
      </c>
      <c r="AE47" s="52">
        <f t="shared" si="0"/>
        <v>0</v>
      </c>
      <c r="AF47" s="53">
        <f t="shared" si="1"/>
        <v>0</v>
      </c>
      <c r="AG47" s="53">
        <f t="shared" si="2"/>
        <v>1</v>
      </c>
      <c r="AH47" s="91"/>
      <c r="AI47" s="92"/>
    </row>
    <row r="48" spans="1:35" s="56" customFormat="1" ht="20.100000000000001" hidden="1" customHeight="1" x14ac:dyDescent="0.2">
      <c r="A48" s="81">
        <f>'[4]Ficha Anual 2025'!A48</f>
        <v>0</v>
      </c>
      <c r="B48" s="82">
        <f>'[4]Ficha Anual 2025'!B48</f>
        <v>0</v>
      </c>
      <c r="C48" s="82"/>
      <c r="D48" s="83">
        <f>'[4]Ficha Anual 2025'!E48</f>
        <v>0</v>
      </c>
      <c r="E48" s="48">
        <f t="shared" si="3"/>
        <v>0</v>
      </c>
      <c r="F48" s="51">
        <f>[4]Ene!F48</f>
        <v>0</v>
      </c>
      <c r="G48" s="48">
        <f>[4]Ene!G48</f>
        <v>0</v>
      </c>
      <c r="H48" s="51">
        <f>[4]Ene!H48</f>
        <v>0</v>
      </c>
      <c r="I48" s="48">
        <f>[4]Feb!I48</f>
        <v>0</v>
      </c>
      <c r="J48" s="51">
        <f>[4]Ene!J48</f>
        <v>0</v>
      </c>
      <c r="K48" s="48">
        <f>[4]Mar!K48</f>
        <v>0</v>
      </c>
      <c r="L48" s="51">
        <f>[4]Ene!L48</f>
        <v>0</v>
      </c>
      <c r="M48" s="48">
        <f>[4]Abr!M48</f>
        <v>0</v>
      </c>
      <c r="N48" s="51">
        <f>[4]Ene!N48</f>
        <v>0</v>
      </c>
      <c r="O48" s="48">
        <f>[4]May!O48</f>
        <v>0</v>
      </c>
      <c r="P48" s="51">
        <f>[4]Ene!P48</f>
        <v>0</v>
      </c>
      <c r="Q48" s="48">
        <f>[4]Jun!Q48</f>
        <v>0</v>
      </c>
      <c r="R48" s="51">
        <f>[4]Ene!R48</f>
        <v>0</v>
      </c>
      <c r="S48" s="48">
        <f>[4]Jul!S48</f>
        <v>0</v>
      </c>
      <c r="T48" s="51">
        <f>[4]Ene!T48</f>
        <v>0</v>
      </c>
      <c r="U48" s="48">
        <f>[4]Ago!U48</f>
        <v>0</v>
      </c>
      <c r="V48" s="51">
        <f>[4]Ene!V48</f>
        <v>0</v>
      </c>
      <c r="W48" s="48">
        <f>[4]Sep!W48</f>
        <v>0</v>
      </c>
      <c r="X48" s="51">
        <f>[4]Ene!X48</f>
        <v>0</v>
      </c>
      <c r="Y48" s="48" t="e">
        <f>#REF!</f>
        <v>#REF!</v>
      </c>
      <c r="Z48" s="51">
        <f>[4]Ene!Z48</f>
        <v>0</v>
      </c>
      <c r="AA48" s="84"/>
      <c r="AB48" s="51">
        <f>[4]Ene!AB48</f>
        <v>0</v>
      </c>
      <c r="AC48" s="88"/>
      <c r="AD48" s="52">
        <f t="shared" si="0"/>
        <v>0</v>
      </c>
      <c r="AE48" s="52" t="e">
        <f t="shared" si="0"/>
        <v>#REF!</v>
      </c>
      <c r="AF48" s="53" t="e">
        <f t="shared" si="1"/>
        <v>#REF!</v>
      </c>
      <c r="AG48" s="53" t="e">
        <f t="shared" si="2"/>
        <v>#REF!</v>
      </c>
      <c r="AH48" s="91"/>
      <c r="AI48" s="92"/>
    </row>
    <row r="49" spans="1:35" s="56" customFormat="1" ht="20.100000000000001" hidden="1" customHeight="1" x14ac:dyDescent="0.2">
      <c r="A49" s="81">
        <f>'[4]Ficha Anual 2025'!A49</f>
        <v>0</v>
      </c>
      <c r="B49" s="82">
        <f>'[4]Ficha Anual 2025'!B49</f>
        <v>0</v>
      </c>
      <c r="C49" s="82"/>
      <c r="D49" s="83">
        <f>'[4]Ficha Anual 2025'!E49</f>
        <v>0</v>
      </c>
      <c r="E49" s="48">
        <f t="shared" si="3"/>
        <v>0</v>
      </c>
      <c r="F49" s="51">
        <f>[4]Ene!F49</f>
        <v>0</v>
      </c>
      <c r="G49" s="48">
        <f>[4]Ene!G49</f>
        <v>0</v>
      </c>
      <c r="H49" s="51">
        <f>[4]Ene!H49</f>
        <v>0</v>
      </c>
      <c r="I49" s="48">
        <f>[4]Feb!I49</f>
        <v>0</v>
      </c>
      <c r="J49" s="51">
        <f>[4]Ene!J49</f>
        <v>0</v>
      </c>
      <c r="K49" s="48">
        <f>[4]Mar!K49</f>
        <v>0</v>
      </c>
      <c r="L49" s="51">
        <f>[4]Ene!L49</f>
        <v>0</v>
      </c>
      <c r="M49" s="48">
        <f>[4]Abr!M49</f>
        <v>0</v>
      </c>
      <c r="N49" s="51">
        <f>[4]Ene!N49</f>
        <v>0</v>
      </c>
      <c r="O49" s="48">
        <f>[4]May!O49</f>
        <v>0</v>
      </c>
      <c r="P49" s="51">
        <f>[4]Ene!P49</f>
        <v>0</v>
      </c>
      <c r="Q49" s="48">
        <f>[4]Jun!Q49</f>
        <v>0</v>
      </c>
      <c r="R49" s="51">
        <f>[4]Ene!R49</f>
        <v>0</v>
      </c>
      <c r="S49" s="48">
        <f>[4]Jul!S49</f>
        <v>0</v>
      </c>
      <c r="T49" s="51">
        <f>[4]Ene!T49</f>
        <v>0</v>
      </c>
      <c r="U49" s="48">
        <f>[4]Ago!U49</f>
        <v>0</v>
      </c>
      <c r="V49" s="51">
        <f>[4]Ene!V49</f>
        <v>0</v>
      </c>
      <c r="W49" s="48">
        <f>[4]Sep!W49</f>
        <v>0</v>
      </c>
      <c r="X49" s="51">
        <f>[4]Ene!X49</f>
        <v>0</v>
      </c>
      <c r="Y49" s="48" t="e">
        <f>#REF!</f>
        <v>#REF!</v>
      </c>
      <c r="Z49" s="51">
        <f>[4]Ene!Z49</f>
        <v>0</v>
      </c>
      <c r="AA49" s="84"/>
      <c r="AB49" s="51">
        <f>[4]Ene!AB49</f>
        <v>0</v>
      </c>
      <c r="AC49" s="88"/>
      <c r="AD49" s="52">
        <f t="shared" si="0"/>
        <v>0</v>
      </c>
      <c r="AE49" s="52" t="e">
        <f t="shared" si="0"/>
        <v>#REF!</v>
      </c>
      <c r="AF49" s="53" t="e">
        <f t="shared" si="1"/>
        <v>#REF!</v>
      </c>
      <c r="AG49" s="53" t="e">
        <f t="shared" si="2"/>
        <v>#REF!</v>
      </c>
      <c r="AH49" s="91"/>
      <c r="AI49" s="92"/>
    </row>
    <row r="50" spans="1:35" s="56" customFormat="1" ht="20.100000000000001" hidden="1" customHeight="1" x14ac:dyDescent="0.2">
      <c r="A50" s="81">
        <f>'[4]Ficha Anual 2025'!A50</f>
        <v>0</v>
      </c>
      <c r="B50" s="82">
        <f>'[4]Ficha Anual 2025'!B50</f>
        <v>0</v>
      </c>
      <c r="C50" s="82"/>
      <c r="D50" s="83">
        <f>'[4]Ficha Anual 2025'!E50</f>
        <v>0</v>
      </c>
      <c r="E50" s="48">
        <f t="shared" si="3"/>
        <v>0</v>
      </c>
      <c r="F50" s="51">
        <f>[4]Ene!F50</f>
        <v>0</v>
      </c>
      <c r="G50" s="48">
        <f>[4]Ene!G50</f>
        <v>0</v>
      </c>
      <c r="H50" s="51">
        <f>[4]Ene!H50</f>
        <v>0</v>
      </c>
      <c r="I50" s="48">
        <f>[4]Feb!I50</f>
        <v>0</v>
      </c>
      <c r="J50" s="51">
        <f>[4]Ene!J50</f>
        <v>0</v>
      </c>
      <c r="K50" s="48">
        <f>[4]Mar!K50</f>
        <v>0</v>
      </c>
      <c r="L50" s="51">
        <f>[4]Ene!L50</f>
        <v>0</v>
      </c>
      <c r="M50" s="48">
        <f>[4]Abr!M50</f>
        <v>0</v>
      </c>
      <c r="N50" s="51">
        <f>[4]Ene!N50</f>
        <v>0</v>
      </c>
      <c r="O50" s="48">
        <f>[4]May!O50</f>
        <v>0</v>
      </c>
      <c r="P50" s="51">
        <f>[4]Ene!P50</f>
        <v>0</v>
      </c>
      <c r="Q50" s="48">
        <f>[4]Jun!Q50</f>
        <v>0</v>
      </c>
      <c r="R50" s="51">
        <f>[4]Ene!R50</f>
        <v>0</v>
      </c>
      <c r="S50" s="48">
        <f>[4]Jul!S50</f>
        <v>0</v>
      </c>
      <c r="T50" s="51">
        <f>[4]Ene!T50</f>
        <v>0</v>
      </c>
      <c r="U50" s="48">
        <f>[4]Ago!U50</f>
        <v>0</v>
      </c>
      <c r="V50" s="51">
        <f>[4]Ene!V50</f>
        <v>0</v>
      </c>
      <c r="W50" s="48">
        <f>[4]Sep!W50</f>
        <v>0</v>
      </c>
      <c r="X50" s="51">
        <f>[4]Ene!X50</f>
        <v>0</v>
      </c>
      <c r="Y50" s="48" t="e">
        <f>#REF!</f>
        <v>#REF!</v>
      </c>
      <c r="Z50" s="51">
        <f>[4]Ene!Z50</f>
        <v>0</v>
      </c>
      <c r="AA50" s="84"/>
      <c r="AB50" s="51">
        <f>[4]Ene!AB50</f>
        <v>0</v>
      </c>
      <c r="AC50" s="88"/>
      <c r="AD50" s="52">
        <f t="shared" si="0"/>
        <v>0</v>
      </c>
      <c r="AE50" s="52" t="e">
        <f t="shared" si="0"/>
        <v>#REF!</v>
      </c>
      <c r="AF50" s="53" t="e">
        <f t="shared" si="1"/>
        <v>#REF!</v>
      </c>
      <c r="AG50" s="53" t="e">
        <f t="shared" si="2"/>
        <v>#REF!</v>
      </c>
      <c r="AH50" s="91"/>
      <c r="AI50" s="92"/>
    </row>
    <row r="51" spans="1:35" s="56" customFormat="1" ht="20.100000000000001" hidden="1" customHeight="1" x14ac:dyDescent="0.2">
      <c r="A51" s="81">
        <f>'[4]Ficha Anual 2025'!A51</f>
        <v>0</v>
      </c>
      <c r="B51" s="82">
        <f>'[4]Ficha Anual 2025'!B51</f>
        <v>0</v>
      </c>
      <c r="C51" s="82"/>
      <c r="D51" s="83">
        <f>'[4]Ficha Anual 2025'!E51</f>
        <v>0</v>
      </c>
      <c r="E51" s="48">
        <f t="shared" si="3"/>
        <v>0</v>
      </c>
      <c r="F51" s="51">
        <f>[4]Ene!F51</f>
        <v>0</v>
      </c>
      <c r="G51" s="48">
        <f>[4]Ene!G51</f>
        <v>0</v>
      </c>
      <c r="H51" s="51">
        <f>[4]Ene!H51</f>
        <v>0</v>
      </c>
      <c r="I51" s="48">
        <f>[4]Feb!I51</f>
        <v>0</v>
      </c>
      <c r="J51" s="51">
        <f>[4]Ene!J51</f>
        <v>0</v>
      </c>
      <c r="K51" s="48">
        <f>[4]Mar!K51</f>
        <v>0</v>
      </c>
      <c r="L51" s="51">
        <f>[4]Ene!L51</f>
        <v>0</v>
      </c>
      <c r="M51" s="48">
        <f>[4]Abr!M51</f>
        <v>0</v>
      </c>
      <c r="N51" s="51">
        <f>[4]Ene!N51</f>
        <v>0</v>
      </c>
      <c r="O51" s="48">
        <f>[4]May!O51</f>
        <v>0</v>
      </c>
      <c r="P51" s="51">
        <f>[4]Ene!P51</f>
        <v>0</v>
      </c>
      <c r="Q51" s="48">
        <f>[4]Jun!Q51</f>
        <v>0</v>
      </c>
      <c r="R51" s="51">
        <f>[4]Ene!R51</f>
        <v>0</v>
      </c>
      <c r="S51" s="48">
        <f>[4]Jul!S51</f>
        <v>0</v>
      </c>
      <c r="T51" s="51">
        <f>[4]Ene!T51</f>
        <v>0</v>
      </c>
      <c r="U51" s="48">
        <f>[4]Ago!U51</f>
        <v>0</v>
      </c>
      <c r="V51" s="51">
        <f>[4]Ene!V51</f>
        <v>0</v>
      </c>
      <c r="W51" s="48">
        <f>[4]Sep!W51</f>
        <v>0</v>
      </c>
      <c r="X51" s="51">
        <f>[4]Ene!X51</f>
        <v>0</v>
      </c>
      <c r="Y51" s="48" t="e">
        <f>#REF!</f>
        <v>#REF!</v>
      </c>
      <c r="Z51" s="51">
        <f>[4]Ene!Z51</f>
        <v>0</v>
      </c>
      <c r="AA51" s="84"/>
      <c r="AB51" s="51">
        <f>[4]Ene!AB51</f>
        <v>0</v>
      </c>
      <c r="AC51" s="88"/>
      <c r="AD51" s="52">
        <f t="shared" si="0"/>
        <v>0</v>
      </c>
      <c r="AE51" s="52" t="e">
        <f t="shared" si="0"/>
        <v>#REF!</v>
      </c>
      <c r="AF51" s="53" t="e">
        <f t="shared" si="1"/>
        <v>#REF!</v>
      </c>
      <c r="AG51" s="53" t="e">
        <f t="shared" si="2"/>
        <v>#REF!</v>
      </c>
      <c r="AH51" s="91"/>
      <c r="AI51" s="92"/>
    </row>
    <row r="52" spans="1:35" s="56" customFormat="1" ht="20.100000000000001" hidden="1" customHeight="1" x14ac:dyDescent="0.2">
      <c r="A52" s="81">
        <f>'[4]Ficha Anual 2025'!A52</f>
        <v>0</v>
      </c>
      <c r="B52" s="82">
        <f>'[4]Ficha Anual 2025'!B52</f>
        <v>0</v>
      </c>
      <c r="C52" s="82"/>
      <c r="D52" s="83">
        <f>'[4]Ficha Anual 2025'!E52</f>
        <v>0</v>
      </c>
      <c r="E52" s="48">
        <f t="shared" si="3"/>
        <v>0</v>
      </c>
      <c r="F52" s="51">
        <f>[4]Ene!F52</f>
        <v>0</v>
      </c>
      <c r="G52" s="48">
        <f>[4]Ene!G52</f>
        <v>0</v>
      </c>
      <c r="H52" s="51">
        <f>[4]Ene!H52</f>
        <v>0</v>
      </c>
      <c r="I52" s="48">
        <f>[4]Feb!I52</f>
        <v>0</v>
      </c>
      <c r="J52" s="51">
        <f>[4]Ene!J52</f>
        <v>0</v>
      </c>
      <c r="K52" s="48">
        <f>[4]Mar!K52</f>
        <v>0</v>
      </c>
      <c r="L52" s="51">
        <f>[4]Ene!L52</f>
        <v>0</v>
      </c>
      <c r="M52" s="48">
        <f>[4]Abr!M52</f>
        <v>0</v>
      </c>
      <c r="N52" s="51">
        <f>[4]Ene!N52</f>
        <v>0</v>
      </c>
      <c r="O52" s="48">
        <f>[4]May!O52</f>
        <v>0</v>
      </c>
      <c r="P52" s="51">
        <f>[4]Ene!P52</f>
        <v>0</v>
      </c>
      <c r="Q52" s="48">
        <f>[4]Jun!Q52</f>
        <v>0</v>
      </c>
      <c r="R52" s="51">
        <f>[4]Ene!R52</f>
        <v>0</v>
      </c>
      <c r="S52" s="48">
        <f>[4]Jul!S52</f>
        <v>0</v>
      </c>
      <c r="T52" s="51">
        <f>[4]Ene!T52</f>
        <v>0</v>
      </c>
      <c r="U52" s="48">
        <f>[4]Ago!U52</f>
        <v>0</v>
      </c>
      <c r="V52" s="51">
        <f>[4]Ene!V52</f>
        <v>0</v>
      </c>
      <c r="W52" s="48">
        <f>[4]Sep!W52</f>
        <v>0</v>
      </c>
      <c r="X52" s="51">
        <f>[4]Ene!X52</f>
        <v>0</v>
      </c>
      <c r="Y52" s="48" t="e">
        <f>#REF!</f>
        <v>#REF!</v>
      </c>
      <c r="Z52" s="51">
        <f>[4]Ene!Z52</f>
        <v>0</v>
      </c>
      <c r="AA52" s="84"/>
      <c r="AB52" s="51">
        <f>[4]Ene!AB52</f>
        <v>0</v>
      </c>
      <c r="AC52" s="88"/>
      <c r="AD52" s="52">
        <f t="shared" si="0"/>
        <v>0</v>
      </c>
      <c r="AE52" s="52" t="e">
        <f t="shared" si="0"/>
        <v>#REF!</v>
      </c>
      <c r="AF52" s="53" t="e">
        <f t="shared" si="1"/>
        <v>#REF!</v>
      </c>
      <c r="AG52" s="53" t="e">
        <f t="shared" si="2"/>
        <v>#REF!</v>
      </c>
      <c r="AH52" s="91"/>
      <c r="AI52" s="92"/>
    </row>
    <row r="53" spans="1:35" s="56" customFormat="1" ht="20.100000000000001" hidden="1" customHeight="1" x14ac:dyDescent="0.2">
      <c r="A53" s="81">
        <f>'[4]Ficha Anual 2025'!A53</f>
        <v>0</v>
      </c>
      <c r="B53" s="82">
        <f>'[4]Ficha Anual 2025'!B53</f>
        <v>0</v>
      </c>
      <c r="C53" s="82"/>
      <c r="D53" s="83">
        <f>'[4]Ficha Anual 2025'!E53</f>
        <v>0</v>
      </c>
      <c r="E53" s="48">
        <f t="shared" si="3"/>
        <v>0</v>
      </c>
      <c r="F53" s="51">
        <f>[4]Ene!F53</f>
        <v>0</v>
      </c>
      <c r="G53" s="48">
        <f>[4]Ene!G53</f>
        <v>0</v>
      </c>
      <c r="H53" s="51">
        <f>[4]Ene!H53</f>
        <v>0</v>
      </c>
      <c r="I53" s="48">
        <f>[4]Feb!I53</f>
        <v>0</v>
      </c>
      <c r="J53" s="51">
        <f>[4]Ene!J53</f>
        <v>0</v>
      </c>
      <c r="K53" s="48">
        <f>[4]Mar!K53</f>
        <v>0</v>
      </c>
      <c r="L53" s="51">
        <f>[4]Ene!L53</f>
        <v>0</v>
      </c>
      <c r="M53" s="48">
        <f>[4]Abr!M53</f>
        <v>0</v>
      </c>
      <c r="N53" s="51">
        <f>[4]Ene!N53</f>
        <v>0</v>
      </c>
      <c r="O53" s="48">
        <f>[4]May!O53</f>
        <v>0</v>
      </c>
      <c r="P53" s="51">
        <f>[4]Ene!P53</f>
        <v>0</v>
      </c>
      <c r="Q53" s="48">
        <f>[4]Jun!Q53</f>
        <v>0</v>
      </c>
      <c r="R53" s="51">
        <f>[4]Ene!R53</f>
        <v>0</v>
      </c>
      <c r="S53" s="48">
        <f>[4]Jul!S53</f>
        <v>0</v>
      </c>
      <c r="T53" s="51">
        <f>[4]Ene!T53</f>
        <v>0</v>
      </c>
      <c r="U53" s="48">
        <f>[4]Ago!U53</f>
        <v>0</v>
      </c>
      <c r="V53" s="51">
        <f>[4]Ene!V53</f>
        <v>0</v>
      </c>
      <c r="W53" s="48">
        <f>[4]Sep!W53</f>
        <v>0</v>
      </c>
      <c r="X53" s="51">
        <f>[4]Ene!X53</f>
        <v>0</v>
      </c>
      <c r="Y53" s="48" t="e">
        <f>#REF!</f>
        <v>#REF!</v>
      </c>
      <c r="Z53" s="51">
        <f>[4]Ene!Z53</f>
        <v>0</v>
      </c>
      <c r="AA53" s="84"/>
      <c r="AB53" s="51">
        <f>[4]Ene!AB53</f>
        <v>0</v>
      </c>
      <c r="AC53" s="88"/>
      <c r="AD53" s="52">
        <f t="shared" si="0"/>
        <v>0</v>
      </c>
      <c r="AE53" s="52" t="e">
        <f t="shared" si="0"/>
        <v>#REF!</v>
      </c>
      <c r="AF53" s="53" t="e">
        <f t="shared" si="1"/>
        <v>#REF!</v>
      </c>
      <c r="AG53" s="53" t="e">
        <f t="shared" si="2"/>
        <v>#REF!</v>
      </c>
      <c r="AH53" s="91"/>
      <c r="AI53" s="92"/>
    </row>
    <row r="54" spans="1:35" s="44" customFormat="1" ht="20.100000000000001" customHeight="1" x14ac:dyDescent="0.2">
      <c r="A54" s="74">
        <f>'[4]Ficha Anual 2025'!A54</f>
        <v>0</v>
      </c>
      <c r="B54" s="152">
        <f>'[4]Ficha Anual 2025'!B54</f>
        <v>0</v>
      </c>
      <c r="C54" s="152"/>
      <c r="D54" s="76"/>
      <c r="E54" s="77"/>
      <c r="F54" s="94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6"/>
      <c r="AD54" s="97"/>
      <c r="AE54" s="98"/>
      <c r="AF54" s="98"/>
      <c r="AG54" s="98"/>
      <c r="AH54" s="98"/>
      <c r="AI54" s="99"/>
    </row>
    <row r="55" spans="1:35" s="56" customFormat="1" ht="20.100000000000001" customHeight="1" x14ac:dyDescent="0.2">
      <c r="A55" s="81">
        <f>'[4]Ficha Anual 2025'!A55</f>
        <v>0</v>
      </c>
      <c r="B55" s="82">
        <f>'[4]Ficha Anual 2025'!B55</f>
        <v>0</v>
      </c>
      <c r="C55" s="82"/>
      <c r="D55" s="83">
        <f>'[4]Ficha Anual 2025'!E55</f>
        <v>0</v>
      </c>
      <c r="E55" s="85">
        <f t="shared" ref="E55:E66" si="4">F55+H55+J55+L55+N55+P55++R55+T55+V55+X55+Z55+AB55</f>
        <v>11</v>
      </c>
      <c r="F55" s="49">
        <f>[4]Ene!F55</f>
        <v>0</v>
      </c>
      <c r="G55" s="50">
        <f>[4]Ene!G55</f>
        <v>9</v>
      </c>
      <c r="H55" s="49">
        <f>[4]Ene!H55</f>
        <v>0</v>
      </c>
      <c r="I55" s="50">
        <f>[4]Feb!I55</f>
        <v>9</v>
      </c>
      <c r="J55" s="49">
        <f>[4]Ene!J55</f>
        <v>1</v>
      </c>
      <c r="K55" s="50">
        <f>[4]Mar!K55</f>
        <v>0</v>
      </c>
      <c r="L55" s="49">
        <f>[4]Ene!L55</f>
        <v>0</v>
      </c>
      <c r="M55" s="50">
        <f>[4]Abr!M55</f>
        <v>7</v>
      </c>
      <c r="N55" s="49">
        <f>[4]Ene!N55</f>
        <v>0</v>
      </c>
      <c r="O55" s="50">
        <f>[4]May!O55</f>
        <v>8</v>
      </c>
      <c r="P55" s="49">
        <f>[4]Ene!P55</f>
        <v>1</v>
      </c>
      <c r="Q55" s="50">
        <f>[4]Jun!Q55</f>
        <v>8</v>
      </c>
      <c r="R55" s="49">
        <f>[4]Ene!R55</f>
        <v>0</v>
      </c>
      <c r="S55" s="50">
        <f>[4]Jul!S55</f>
        <v>2</v>
      </c>
      <c r="T55" s="49">
        <f>[4]Ene!T55</f>
        <v>0</v>
      </c>
      <c r="U55" s="50">
        <f>[4]Ago!U55</f>
        <v>6</v>
      </c>
      <c r="V55" s="49">
        <f>[4]Ene!V55</f>
        <v>0</v>
      </c>
      <c r="W55" s="50">
        <f>[4]Sep!W55</f>
        <v>14</v>
      </c>
      <c r="X55" s="49">
        <f>[4]Ene!X55</f>
        <v>1</v>
      </c>
      <c r="Y55" s="50">
        <f>[4]Oct!Y55</f>
        <v>10</v>
      </c>
      <c r="Z55" s="49">
        <v>8</v>
      </c>
      <c r="AA55" s="50">
        <v>1</v>
      </c>
      <c r="AB55" s="49"/>
      <c r="AC55" s="85"/>
      <c r="AD55" s="52">
        <f t="shared" si="0"/>
        <v>11</v>
      </c>
      <c r="AE55" s="52">
        <f t="shared" si="0"/>
        <v>74</v>
      </c>
      <c r="AF55" s="53">
        <f t="shared" si="1"/>
        <v>6.7272727272727275</v>
      </c>
      <c r="AG55" s="53">
        <f t="shared" si="2"/>
        <v>-5.7272727272727275</v>
      </c>
      <c r="AH55" s="91"/>
      <c r="AI55" s="92"/>
    </row>
    <row r="56" spans="1:35" s="56" customFormat="1" ht="20.100000000000001" customHeight="1" x14ac:dyDescent="0.2">
      <c r="A56" s="81">
        <f>'[4]Ficha Anual 2025'!A56</f>
        <v>0</v>
      </c>
      <c r="B56" s="82">
        <f>'[4]Ficha Anual 2025'!B56</f>
        <v>0</v>
      </c>
      <c r="C56" s="82"/>
      <c r="D56" s="83">
        <f>'[4]Ficha Anual 2025'!E56</f>
        <v>0</v>
      </c>
      <c r="E56" s="85">
        <f t="shared" si="4"/>
        <v>210</v>
      </c>
      <c r="F56" s="49">
        <f>[4]Ene!F56</f>
        <v>20</v>
      </c>
      <c r="G56" s="50">
        <f>[4]Ene!G56</f>
        <v>47</v>
      </c>
      <c r="H56" s="49">
        <f>[4]Ene!H56</f>
        <v>20</v>
      </c>
      <c r="I56" s="50">
        <f>[4]Feb!I56</f>
        <v>68</v>
      </c>
      <c r="J56" s="49">
        <f>[4]Ene!J56</f>
        <v>20</v>
      </c>
      <c r="K56" s="50">
        <f>[4]Mar!K56</f>
        <v>0</v>
      </c>
      <c r="L56" s="49">
        <f>[4]Ene!L56</f>
        <v>20</v>
      </c>
      <c r="M56" s="50">
        <f>[4]Abr!M56</f>
        <v>20</v>
      </c>
      <c r="N56" s="49">
        <f>[4]Ene!N56</f>
        <v>20</v>
      </c>
      <c r="O56" s="50">
        <f>[4]May!O56</f>
        <v>20</v>
      </c>
      <c r="P56" s="49">
        <f>[4]Ene!P56</f>
        <v>20</v>
      </c>
      <c r="Q56" s="50">
        <f>[4]Jun!Q56</f>
        <v>15</v>
      </c>
      <c r="R56" s="49">
        <f>[4]Ene!R56</f>
        <v>20</v>
      </c>
      <c r="S56" s="50">
        <f>[4]Jul!S56</f>
        <v>20</v>
      </c>
      <c r="T56" s="49">
        <f>[4]Ene!T56</f>
        <v>20</v>
      </c>
      <c r="U56" s="50">
        <f>[4]Ago!U56</f>
        <v>20</v>
      </c>
      <c r="V56" s="49">
        <f>[4]Ene!V56</f>
        <v>20</v>
      </c>
      <c r="W56" s="50">
        <f>[4]Sep!W56</f>
        <v>50</v>
      </c>
      <c r="X56" s="49">
        <f>[4]Ene!X56</f>
        <v>20</v>
      </c>
      <c r="Y56" s="50">
        <f>[4]Oct!Y56</f>
        <v>8</v>
      </c>
      <c r="Z56" s="49">
        <v>10</v>
      </c>
      <c r="AA56" s="50">
        <v>0</v>
      </c>
      <c r="AB56" s="49"/>
      <c r="AC56" s="88"/>
      <c r="AD56" s="52">
        <f t="shared" si="0"/>
        <v>210</v>
      </c>
      <c r="AE56" s="52">
        <f t="shared" si="0"/>
        <v>268</v>
      </c>
      <c r="AF56" s="53">
        <f t="shared" si="1"/>
        <v>1.2761904761904761</v>
      </c>
      <c r="AG56" s="53">
        <f t="shared" si="2"/>
        <v>-0.2761904761904761</v>
      </c>
      <c r="AH56" s="91"/>
      <c r="AI56" s="92"/>
    </row>
    <row r="57" spans="1:35" s="56" customFormat="1" ht="20.100000000000001" customHeight="1" x14ac:dyDescent="0.2">
      <c r="A57" s="81">
        <f>'[4]Ficha Anual 2025'!A57</f>
        <v>0</v>
      </c>
      <c r="B57" s="82">
        <f>'[4]Ficha Anual 2025'!B57</f>
        <v>0</v>
      </c>
      <c r="C57" s="82"/>
      <c r="D57" s="83">
        <f>'[4]Ficha Anual 2025'!E57</f>
        <v>0</v>
      </c>
      <c r="E57" s="85">
        <f t="shared" si="4"/>
        <v>90</v>
      </c>
      <c r="F57" s="49">
        <f>[4]Ene!F57</f>
        <v>0</v>
      </c>
      <c r="G57" s="50">
        <f>[4]Ene!G57</f>
        <v>0</v>
      </c>
      <c r="H57" s="49">
        <f>[4]Ene!H57</f>
        <v>10</v>
      </c>
      <c r="I57" s="50">
        <f>[4]Feb!I57</f>
        <v>1</v>
      </c>
      <c r="J57" s="49">
        <f>[4]Ene!J57</f>
        <v>10</v>
      </c>
      <c r="K57" s="50">
        <f>[4]Mar!K57</f>
        <v>0</v>
      </c>
      <c r="L57" s="49">
        <f>[4]Ene!L57</f>
        <v>10</v>
      </c>
      <c r="M57" s="50">
        <f>[4]Abr!M57</f>
        <v>0</v>
      </c>
      <c r="N57" s="49">
        <f>[4]Ene!N57</f>
        <v>10</v>
      </c>
      <c r="O57" s="50">
        <f>[4]May!O57</f>
        <v>0</v>
      </c>
      <c r="P57" s="49">
        <f>[4]Ene!P57</f>
        <v>10</v>
      </c>
      <c r="Q57" s="50">
        <f>[4]Jun!Q57</f>
        <v>0</v>
      </c>
      <c r="R57" s="49">
        <f>[4]Ene!R57</f>
        <v>10</v>
      </c>
      <c r="S57" s="50">
        <f>[4]Jul!S57</f>
        <v>1</v>
      </c>
      <c r="T57" s="49">
        <f>[4]Ene!T57</f>
        <v>10</v>
      </c>
      <c r="U57" s="50">
        <f>[4]Ago!U57</f>
        <v>1</v>
      </c>
      <c r="V57" s="49">
        <f>[4]Ene!V57</f>
        <v>10</v>
      </c>
      <c r="W57" s="50">
        <f>[4]Sep!W57</f>
        <v>1</v>
      </c>
      <c r="X57" s="49">
        <f>[4]Ene!X57</f>
        <v>10</v>
      </c>
      <c r="Y57" s="50">
        <f>[4]Oct!Y57</f>
        <v>0</v>
      </c>
      <c r="Z57" s="49">
        <v>0</v>
      </c>
      <c r="AA57" s="50">
        <v>75</v>
      </c>
      <c r="AB57" s="49"/>
      <c r="AC57" s="88"/>
      <c r="AD57" s="52">
        <f t="shared" si="0"/>
        <v>90</v>
      </c>
      <c r="AE57" s="52">
        <f t="shared" si="0"/>
        <v>79</v>
      </c>
      <c r="AF57" s="53">
        <f t="shared" si="1"/>
        <v>0.87777777777777777</v>
      </c>
      <c r="AG57" s="53">
        <f t="shared" si="2"/>
        <v>0.12222222222222223</v>
      </c>
      <c r="AH57" s="91"/>
      <c r="AI57" s="92"/>
    </row>
    <row r="58" spans="1:35" s="56" customFormat="1" ht="20.100000000000001" customHeight="1" x14ac:dyDescent="0.2">
      <c r="A58" s="81">
        <f>'[4]Ficha Anual 2025'!A58</f>
        <v>0</v>
      </c>
      <c r="B58" s="82">
        <f>'[4]Ficha Anual 2025'!B58</f>
        <v>0</v>
      </c>
      <c r="C58" s="82"/>
      <c r="D58" s="83">
        <f>'[4]Ficha Anual 2025'!E58</f>
        <v>0</v>
      </c>
      <c r="E58" s="85">
        <f t="shared" si="4"/>
        <v>1</v>
      </c>
      <c r="F58" s="49">
        <f>[4]Ene!F58</f>
        <v>0</v>
      </c>
      <c r="G58" s="50">
        <f>[4]Ene!G58</f>
        <v>0</v>
      </c>
      <c r="H58" s="49">
        <f>[4]Ene!H58</f>
        <v>0</v>
      </c>
      <c r="I58" s="50">
        <f>[4]Feb!I58</f>
        <v>0</v>
      </c>
      <c r="J58" s="49">
        <f>[4]Ene!J58</f>
        <v>0</v>
      </c>
      <c r="K58" s="50">
        <f>[4]Mar!K58</f>
        <v>0</v>
      </c>
      <c r="L58" s="49">
        <f>[4]Ene!L58</f>
        <v>0</v>
      </c>
      <c r="M58" s="50">
        <f>[4]Abr!M58</f>
        <v>0</v>
      </c>
      <c r="N58" s="49">
        <f>[4]Ene!N58</f>
        <v>0</v>
      </c>
      <c r="O58" s="50">
        <f>[4]May!O58</f>
        <v>0</v>
      </c>
      <c r="P58" s="49">
        <f>[4]Ene!P58</f>
        <v>1</v>
      </c>
      <c r="Q58" s="50">
        <f>[4]Jun!Q58</f>
        <v>0</v>
      </c>
      <c r="R58" s="49">
        <f>[4]Ene!R58</f>
        <v>0</v>
      </c>
      <c r="S58" s="50">
        <f>[4]Jul!S58</f>
        <v>0</v>
      </c>
      <c r="T58" s="49">
        <f>[4]Ene!T58</f>
        <v>0</v>
      </c>
      <c r="U58" s="50">
        <f>[4]Ago!U58</f>
        <v>0</v>
      </c>
      <c r="V58" s="49">
        <f>[4]Ene!V58</f>
        <v>0</v>
      </c>
      <c r="W58" s="50">
        <f>[4]Sep!W58</f>
        <v>0</v>
      </c>
      <c r="X58" s="49">
        <f>[4]Ene!X58</f>
        <v>0</v>
      </c>
      <c r="Y58" s="50">
        <f>[4]Oct!Y58</f>
        <v>0</v>
      </c>
      <c r="Z58" s="49">
        <v>0</v>
      </c>
      <c r="AA58" s="50">
        <v>15</v>
      </c>
      <c r="AB58" s="49"/>
      <c r="AC58" s="88"/>
      <c r="AD58" s="52">
        <f t="shared" si="0"/>
        <v>1</v>
      </c>
      <c r="AE58" s="52">
        <f t="shared" si="0"/>
        <v>15</v>
      </c>
      <c r="AF58" s="53">
        <f t="shared" si="1"/>
        <v>15</v>
      </c>
      <c r="AG58" s="53">
        <f t="shared" si="2"/>
        <v>-14</v>
      </c>
      <c r="AH58" s="91"/>
      <c r="AI58" s="92"/>
    </row>
    <row r="59" spans="1:35" s="56" customFormat="1" ht="20.100000000000001" customHeight="1" x14ac:dyDescent="0.2">
      <c r="A59" s="81">
        <f>'[4]Ficha Anual 2025'!A59</f>
        <v>0</v>
      </c>
      <c r="B59" s="82">
        <f>'[4]Ficha Anual 2025'!B59</f>
        <v>0</v>
      </c>
      <c r="C59" s="82"/>
      <c r="D59" s="83">
        <f>'[4]Ficha Anual 2025'!E59</f>
        <v>0</v>
      </c>
      <c r="E59" s="85">
        <f t="shared" si="4"/>
        <v>100</v>
      </c>
      <c r="F59" s="49">
        <f>[4]Ene!F59</f>
        <v>0</v>
      </c>
      <c r="G59" s="50">
        <f>[4]Ene!G59</f>
        <v>0</v>
      </c>
      <c r="H59" s="49">
        <f>[4]Ene!H59</f>
        <v>10</v>
      </c>
      <c r="I59" s="50">
        <f>[4]Feb!I59</f>
        <v>0</v>
      </c>
      <c r="J59" s="49">
        <f>[4]Ene!J59</f>
        <v>10</v>
      </c>
      <c r="K59" s="50">
        <f>[4]Mar!K59</f>
        <v>0</v>
      </c>
      <c r="L59" s="49">
        <f>[4]Ene!L59</f>
        <v>10</v>
      </c>
      <c r="M59" s="50">
        <f>[4]Abr!M59</f>
        <v>15</v>
      </c>
      <c r="N59" s="49">
        <f>[4]Ene!N59</f>
        <v>10</v>
      </c>
      <c r="O59" s="50">
        <f>[4]May!O59</f>
        <v>15</v>
      </c>
      <c r="P59" s="49">
        <f>[4]Ene!P59</f>
        <v>10</v>
      </c>
      <c r="Q59" s="50">
        <f>[4]Jun!Q59</f>
        <v>15</v>
      </c>
      <c r="R59" s="49">
        <f>[4]Ene!R59</f>
        <v>10</v>
      </c>
      <c r="S59" s="50">
        <f>[4]Jul!S59</f>
        <v>20</v>
      </c>
      <c r="T59" s="49">
        <f>[4]Ene!T59</f>
        <v>10</v>
      </c>
      <c r="U59" s="50">
        <f>[4]Ago!U59</f>
        <v>15</v>
      </c>
      <c r="V59" s="49">
        <f>[4]Ene!V59</f>
        <v>10</v>
      </c>
      <c r="W59" s="50">
        <f>[4]Sep!W59</f>
        <v>10</v>
      </c>
      <c r="X59" s="49">
        <f>[4]Ene!X59</f>
        <v>10</v>
      </c>
      <c r="Y59" s="50">
        <f>[4]Oct!Y59</f>
        <v>15</v>
      </c>
      <c r="Z59" s="49">
        <v>10</v>
      </c>
      <c r="AA59" s="50">
        <v>0</v>
      </c>
      <c r="AB59" s="49"/>
      <c r="AC59" s="88"/>
      <c r="AD59" s="52">
        <f t="shared" si="0"/>
        <v>100</v>
      </c>
      <c r="AE59" s="52">
        <f t="shared" si="0"/>
        <v>105</v>
      </c>
      <c r="AF59" s="53">
        <f t="shared" si="1"/>
        <v>1.05</v>
      </c>
      <c r="AG59" s="53">
        <f t="shared" si="2"/>
        <v>-5.0000000000000044E-2</v>
      </c>
      <c r="AH59" s="91"/>
      <c r="AI59" s="92"/>
    </row>
    <row r="60" spans="1:35" s="56" customFormat="1" ht="20.100000000000001" hidden="1" customHeight="1" x14ac:dyDescent="0.2">
      <c r="A60" s="81">
        <f>'[4]Ficha Anual 2025'!A60</f>
        <v>0</v>
      </c>
      <c r="B60" s="82">
        <f>'[4]Ficha Anual 2025'!B60</f>
        <v>0</v>
      </c>
      <c r="C60" s="82"/>
      <c r="D60" s="83">
        <f>'[4]Ficha Anual 2025'!E60</f>
        <v>0</v>
      </c>
      <c r="E60" s="85">
        <f t="shared" si="4"/>
        <v>272</v>
      </c>
      <c r="F60" s="49">
        <f>[4]Ene!F60</f>
        <v>0</v>
      </c>
      <c r="G60" s="50">
        <f>[4]Ene!G60</f>
        <v>0</v>
      </c>
      <c r="H60" s="49">
        <f>[4]Ene!H60</f>
        <v>27</v>
      </c>
      <c r="I60" s="50">
        <f>[4]Feb!I60</f>
        <v>27</v>
      </c>
      <c r="J60" s="49">
        <f>[4]Ene!J60</f>
        <v>27</v>
      </c>
      <c r="K60" s="50">
        <f>[4]Mar!K60</f>
        <v>0</v>
      </c>
      <c r="L60" s="49">
        <f>[4]Ene!L60</f>
        <v>27</v>
      </c>
      <c r="M60" s="50">
        <f>[4]Abr!M60</f>
        <v>27</v>
      </c>
      <c r="N60" s="49">
        <f>[4]Ene!N60</f>
        <v>27</v>
      </c>
      <c r="O60" s="50">
        <f>[4]May!O60</f>
        <v>27</v>
      </c>
      <c r="P60" s="49">
        <f>[4]Ene!P60</f>
        <v>27</v>
      </c>
      <c r="Q60" s="50">
        <f>[4]Jun!Q60</f>
        <v>27</v>
      </c>
      <c r="R60" s="49">
        <f>[4]Ene!R60</f>
        <v>27</v>
      </c>
      <c r="S60" s="50">
        <f>[4]Jul!S60</f>
        <v>27</v>
      </c>
      <c r="T60" s="49">
        <f>[4]Ene!T60</f>
        <v>27</v>
      </c>
      <c r="U60" s="50">
        <f>[4]Ago!U60</f>
        <v>27</v>
      </c>
      <c r="V60" s="49">
        <f>[4]Ene!V60</f>
        <v>27</v>
      </c>
      <c r="W60" s="50">
        <f>[4]Sep!W60</f>
        <v>10</v>
      </c>
      <c r="X60" s="49">
        <f>[4]Ene!X60</f>
        <v>28</v>
      </c>
      <c r="Y60" s="50">
        <f>[4]Oct!Y60</f>
        <v>15</v>
      </c>
      <c r="Z60" s="49">
        <f>[4]Ene!Z60</f>
        <v>28</v>
      </c>
      <c r="AA60" s="50">
        <v>31</v>
      </c>
      <c r="AB60" s="49"/>
      <c r="AC60" s="88"/>
      <c r="AD60" s="52">
        <f t="shared" si="0"/>
        <v>272</v>
      </c>
      <c r="AE60" s="52">
        <f t="shared" si="0"/>
        <v>218</v>
      </c>
      <c r="AF60" s="53">
        <f t="shared" si="1"/>
        <v>0.80147058823529416</v>
      </c>
      <c r="AG60" s="53">
        <f t="shared" si="2"/>
        <v>0.19852941176470584</v>
      </c>
      <c r="AH60" s="91"/>
      <c r="AI60" s="92"/>
    </row>
    <row r="61" spans="1:35" s="56" customFormat="1" ht="20.100000000000001" hidden="1" customHeight="1" x14ac:dyDescent="0.2">
      <c r="A61" s="81">
        <f>'[4]Ficha Anual 2025'!A61</f>
        <v>0</v>
      </c>
      <c r="B61" s="82">
        <f>'[4]Ficha Anual 2025'!B61</f>
        <v>0</v>
      </c>
      <c r="C61" s="82"/>
      <c r="D61" s="83">
        <f>'[4]Ficha Anual 2025'!E61</f>
        <v>0</v>
      </c>
      <c r="E61" s="85">
        <f t="shared" si="4"/>
        <v>5</v>
      </c>
      <c r="F61" s="49">
        <f>[4]Ene!F61</f>
        <v>0</v>
      </c>
      <c r="G61" s="50">
        <f>[4]Ene!G61</f>
        <v>0</v>
      </c>
      <c r="H61" s="49">
        <f>[4]Ene!H61</f>
        <v>0</v>
      </c>
      <c r="I61" s="50">
        <f>[4]Feb!I61</f>
        <v>0</v>
      </c>
      <c r="J61" s="49">
        <f>[4]Ene!J61</f>
        <v>0</v>
      </c>
      <c r="K61" s="50">
        <f>[4]Mar!K61</f>
        <v>0</v>
      </c>
      <c r="L61" s="49">
        <f>[4]Ene!L61</f>
        <v>0</v>
      </c>
      <c r="M61" s="50">
        <f>[4]Abr!M61</f>
        <v>0</v>
      </c>
      <c r="N61" s="49">
        <f>[4]Ene!N61</f>
        <v>0</v>
      </c>
      <c r="O61" s="50">
        <f>[4]May!O61</f>
        <v>0</v>
      </c>
      <c r="P61" s="49">
        <f>[4]Ene!P61</f>
        <v>2</v>
      </c>
      <c r="Q61" s="50">
        <f>[4]Jun!Q61</f>
        <v>2</v>
      </c>
      <c r="R61" s="49">
        <f>[4]Ene!R61</f>
        <v>0</v>
      </c>
      <c r="S61" s="50">
        <f>[4]Jul!S61</f>
        <v>0</v>
      </c>
      <c r="T61" s="49">
        <f>[4]Ene!T61</f>
        <v>0</v>
      </c>
      <c r="U61" s="50">
        <f>[4]Ago!U61</f>
        <v>0</v>
      </c>
      <c r="V61" s="49">
        <f>[4]Ene!V61</f>
        <v>0</v>
      </c>
      <c r="W61" s="50">
        <f>[4]Sep!W61</f>
        <v>0</v>
      </c>
      <c r="X61" s="49">
        <f>[4]Ene!X61</f>
        <v>2</v>
      </c>
      <c r="Y61" s="50">
        <f>[4]Oct!Y61</f>
        <v>0</v>
      </c>
      <c r="Z61" s="49">
        <f>[4]Ene!Z61</f>
        <v>1</v>
      </c>
      <c r="AA61" s="50">
        <v>0</v>
      </c>
      <c r="AB61" s="49"/>
      <c r="AC61" s="88"/>
      <c r="AD61" s="52">
        <f t="shared" si="0"/>
        <v>5</v>
      </c>
      <c r="AE61" s="52">
        <f t="shared" si="0"/>
        <v>2</v>
      </c>
      <c r="AF61" s="53">
        <f t="shared" si="1"/>
        <v>0.4</v>
      </c>
      <c r="AG61" s="53">
        <f t="shared" si="2"/>
        <v>0.6</v>
      </c>
      <c r="AH61" s="91"/>
      <c r="AI61" s="92"/>
    </row>
    <row r="62" spans="1:35" s="56" customFormat="1" ht="20.100000000000001" hidden="1" customHeight="1" x14ac:dyDescent="0.2">
      <c r="A62" s="81">
        <f>'[4]Ficha Anual 2025'!A62</f>
        <v>0</v>
      </c>
      <c r="B62" s="82">
        <f>'[4]Ficha Anual 2025'!B62</f>
        <v>0</v>
      </c>
      <c r="C62" s="82"/>
      <c r="D62" s="83">
        <f>'[4]Ficha Anual 2025'!E62</f>
        <v>0</v>
      </c>
      <c r="E62" s="85">
        <f t="shared" si="4"/>
        <v>0</v>
      </c>
      <c r="F62" s="51">
        <f>[4]Ene!F62</f>
        <v>0</v>
      </c>
      <c r="G62" s="48">
        <f>[4]Ene!G62</f>
        <v>0</v>
      </c>
      <c r="H62" s="51">
        <f>[4]Ene!H62</f>
        <v>0</v>
      </c>
      <c r="I62" s="48">
        <f>[4]Feb!I62</f>
        <v>0</v>
      </c>
      <c r="J62" s="51">
        <f>[4]Ene!J62</f>
        <v>0</v>
      </c>
      <c r="K62" s="48">
        <f>[4]Mar!K62</f>
        <v>0</v>
      </c>
      <c r="L62" s="51">
        <f>[4]Ene!L62</f>
        <v>0</v>
      </c>
      <c r="M62" s="48">
        <f>[4]Abr!M62</f>
        <v>0</v>
      </c>
      <c r="N62" s="51">
        <f>[4]Ene!N62</f>
        <v>0</v>
      </c>
      <c r="O62" s="48">
        <f>[4]May!O62</f>
        <v>0</v>
      </c>
      <c r="P62" s="51">
        <f>[4]Ene!P62</f>
        <v>0</v>
      </c>
      <c r="Q62" s="48">
        <f>[4]Jun!Q62</f>
        <v>0</v>
      </c>
      <c r="R62" s="51">
        <f>[4]Ene!R62</f>
        <v>0</v>
      </c>
      <c r="S62" s="48">
        <f>[4]Jul!S62</f>
        <v>0</v>
      </c>
      <c r="T62" s="51">
        <f>[4]Ene!T62</f>
        <v>0</v>
      </c>
      <c r="U62" s="48">
        <f>[4]Ago!U62</f>
        <v>0</v>
      </c>
      <c r="V62" s="51">
        <f>[4]Ene!V62</f>
        <v>0</v>
      </c>
      <c r="W62" s="48">
        <f>[4]Sep!W62</f>
        <v>0</v>
      </c>
      <c r="X62" s="51">
        <f>[4]Ene!X62</f>
        <v>0</v>
      </c>
      <c r="Y62" s="48" t="e">
        <f>#REF!</f>
        <v>#REF!</v>
      </c>
      <c r="Z62" s="51">
        <f>[4]Ene!Z62</f>
        <v>0</v>
      </c>
      <c r="AA62" s="84"/>
      <c r="AB62" s="51">
        <f>[4]Ene!AB62</f>
        <v>0</v>
      </c>
      <c r="AC62" s="88"/>
      <c r="AD62" s="52">
        <f t="shared" si="0"/>
        <v>0</v>
      </c>
      <c r="AE62" s="52" t="e">
        <f t="shared" si="0"/>
        <v>#REF!</v>
      </c>
      <c r="AF62" s="53" t="e">
        <f t="shared" si="1"/>
        <v>#REF!</v>
      </c>
      <c r="AG62" s="53" t="e">
        <f t="shared" si="2"/>
        <v>#REF!</v>
      </c>
      <c r="AH62" s="91"/>
      <c r="AI62" s="92"/>
    </row>
    <row r="63" spans="1:35" s="56" customFormat="1" ht="20.100000000000001" hidden="1" customHeight="1" x14ac:dyDescent="0.2">
      <c r="A63" s="81">
        <f>'[4]Ficha Anual 2025'!A63</f>
        <v>0</v>
      </c>
      <c r="B63" s="82">
        <f>'[4]Ficha Anual 2025'!B63</f>
        <v>0</v>
      </c>
      <c r="C63" s="82"/>
      <c r="D63" s="83">
        <f>'[4]Ficha Anual 2025'!E63</f>
        <v>0</v>
      </c>
      <c r="E63" s="85">
        <f t="shared" si="4"/>
        <v>0</v>
      </c>
      <c r="F63" s="51">
        <f>[4]Ene!F63</f>
        <v>0</v>
      </c>
      <c r="G63" s="48">
        <f>[4]Ene!G63</f>
        <v>0</v>
      </c>
      <c r="H63" s="51">
        <f>[4]Ene!H63</f>
        <v>0</v>
      </c>
      <c r="I63" s="48">
        <f>[4]Feb!I63</f>
        <v>0</v>
      </c>
      <c r="J63" s="51">
        <f>[4]Ene!J63</f>
        <v>0</v>
      </c>
      <c r="K63" s="48">
        <f>[4]Mar!K63</f>
        <v>0</v>
      </c>
      <c r="L63" s="51">
        <f>[4]Ene!L63</f>
        <v>0</v>
      </c>
      <c r="M63" s="48">
        <f>[4]Abr!M63</f>
        <v>0</v>
      </c>
      <c r="N63" s="51">
        <f>[4]Ene!N63</f>
        <v>0</v>
      </c>
      <c r="O63" s="48">
        <f>[4]May!O63</f>
        <v>0</v>
      </c>
      <c r="P63" s="51">
        <f>[4]Ene!P63</f>
        <v>0</v>
      </c>
      <c r="Q63" s="48">
        <f>[4]Jun!Q63</f>
        <v>0</v>
      </c>
      <c r="R63" s="51">
        <f>[4]Ene!R63</f>
        <v>0</v>
      </c>
      <c r="S63" s="48">
        <f>[4]Jul!S63</f>
        <v>0</v>
      </c>
      <c r="T63" s="51">
        <f>[4]Ene!T63</f>
        <v>0</v>
      </c>
      <c r="U63" s="48">
        <f>[4]Ago!U63</f>
        <v>0</v>
      </c>
      <c r="V63" s="51">
        <f>[4]Ene!V63</f>
        <v>0</v>
      </c>
      <c r="W63" s="48">
        <f>[4]Sep!W63</f>
        <v>0</v>
      </c>
      <c r="X63" s="51">
        <f>[4]Ene!X63</f>
        <v>0</v>
      </c>
      <c r="Y63" s="48" t="e">
        <f>#REF!</f>
        <v>#REF!</v>
      </c>
      <c r="Z63" s="51">
        <f>[4]Ene!Z63</f>
        <v>0</v>
      </c>
      <c r="AA63" s="84"/>
      <c r="AB63" s="51">
        <f>[4]Ene!AB63</f>
        <v>0</v>
      </c>
      <c r="AC63" s="88"/>
      <c r="AD63" s="52">
        <f t="shared" si="0"/>
        <v>0</v>
      </c>
      <c r="AE63" s="52" t="e">
        <f t="shared" si="0"/>
        <v>#REF!</v>
      </c>
      <c r="AF63" s="53" t="e">
        <f t="shared" si="1"/>
        <v>#REF!</v>
      </c>
      <c r="AG63" s="53" t="e">
        <f t="shared" si="2"/>
        <v>#REF!</v>
      </c>
      <c r="AH63" s="91"/>
      <c r="AI63" s="92"/>
    </row>
    <row r="64" spans="1:35" s="56" customFormat="1" ht="20.100000000000001" hidden="1" customHeight="1" x14ac:dyDescent="0.2">
      <c r="A64" s="81">
        <f>'[4]Ficha Anual 2025'!A64</f>
        <v>0</v>
      </c>
      <c r="B64" s="82">
        <f>'[4]Ficha Anual 2025'!B64</f>
        <v>0</v>
      </c>
      <c r="C64" s="82"/>
      <c r="D64" s="83">
        <f>'[4]Ficha Anual 2025'!E64</f>
        <v>0</v>
      </c>
      <c r="E64" s="85">
        <f t="shared" si="4"/>
        <v>0</v>
      </c>
      <c r="F64" s="51">
        <f>[4]Ene!F64</f>
        <v>0</v>
      </c>
      <c r="G64" s="48">
        <f>[4]Ene!G64</f>
        <v>0</v>
      </c>
      <c r="H64" s="51">
        <f>[4]Ene!H64</f>
        <v>0</v>
      </c>
      <c r="I64" s="48">
        <f>[4]Feb!I64</f>
        <v>0</v>
      </c>
      <c r="J64" s="51">
        <f>[4]Ene!J64</f>
        <v>0</v>
      </c>
      <c r="K64" s="48">
        <f>[4]Mar!K64</f>
        <v>0</v>
      </c>
      <c r="L64" s="51">
        <f>[4]Ene!L64</f>
        <v>0</v>
      </c>
      <c r="M64" s="48">
        <f>[4]Abr!M64</f>
        <v>0</v>
      </c>
      <c r="N64" s="51">
        <f>[4]Ene!N64</f>
        <v>0</v>
      </c>
      <c r="O64" s="48">
        <f>[4]May!O64</f>
        <v>0</v>
      </c>
      <c r="P64" s="51">
        <f>[4]Ene!P64</f>
        <v>0</v>
      </c>
      <c r="Q64" s="48">
        <f>[4]Jun!Q64</f>
        <v>0</v>
      </c>
      <c r="R64" s="51">
        <f>[4]Ene!R64</f>
        <v>0</v>
      </c>
      <c r="S64" s="48">
        <f>[4]Jul!S64</f>
        <v>0</v>
      </c>
      <c r="T64" s="51">
        <f>[4]Ene!T64</f>
        <v>0</v>
      </c>
      <c r="U64" s="48">
        <f>[4]Ago!U64</f>
        <v>0</v>
      </c>
      <c r="V64" s="51">
        <f>[4]Ene!V64</f>
        <v>0</v>
      </c>
      <c r="W64" s="48">
        <f>[4]Sep!W64</f>
        <v>0</v>
      </c>
      <c r="X64" s="51">
        <f>[4]Ene!X64</f>
        <v>0</v>
      </c>
      <c r="Y64" s="48" t="e">
        <f>#REF!</f>
        <v>#REF!</v>
      </c>
      <c r="Z64" s="51">
        <f>[4]Ene!Z64</f>
        <v>0</v>
      </c>
      <c r="AA64" s="84"/>
      <c r="AB64" s="51">
        <f>[4]Ene!AB64</f>
        <v>0</v>
      </c>
      <c r="AC64" s="88"/>
      <c r="AD64" s="52">
        <f t="shared" si="0"/>
        <v>0</v>
      </c>
      <c r="AE64" s="52" t="e">
        <f t="shared" si="0"/>
        <v>#REF!</v>
      </c>
      <c r="AF64" s="53" t="e">
        <f t="shared" si="1"/>
        <v>#REF!</v>
      </c>
      <c r="AG64" s="53" t="e">
        <f t="shared" si="2"/>
        <v>#REF!</v>
      </c>
      <c r="AH64" s="91"/>
      <c r="AI64" s="92"/>
    </row>
    <row r="65" spans="1:35" s="56" customFormat="1" ht="20.100000000000001" hidden="1" customHeight="1" x14ac:dyDescent="0.2">
      <c r="A65" s="81">
        <f>'[4]Ficha Anual 2025'!A65</f>
        <v>0</v>
      </c>
      <c r="B65" s="82">
        <f>'[4]Ficha Anual 2025'!B65</f>
        <v>0</v>
      </c>
      <c r="C65" s="82"/>
      <c r="D65" s="83">
        <f>'[4]Ficha Anual 2025'!E65</f>
        <v>0</v>
      </c>
      <c r="E65" s="85">
        <f t="shared" si="4"/>
        <v>0</v>
      </c>
      <c r="F65" s="51">
        <f>[4]Ene!F65</f>
        <v>0</v>
      </c>
      <c r="G65" s="48">
        <f>[4]Ene!G65</f>
        <v>0</v>
      </c>
      <c r="H65" s="51">
        <f>[4]Ene!H65</f>
        <v>0</v>
      </c>
      <c r="I65" s="48">
        <f>[4]Feb!I65</f>
        <v>0</v>
      </c>
      <c r="J65" s="51">
        <f>[4]Ene!J65</f>
        <v>0</v>
      </c>
      <c r="K65" s="48">
        <f>[4]Mar!K65</f>
        <v>0</v>
      </c>
      <c r="L65" s="51">
        <f>[4]Ene!L65</f>
        <v>0</v>
      </c>
      <c r="M65" s="48">
        <f>[4]Abr!M65</f>
        <v>0</v>
      </c>
      <c r="N65" s="51">
        <f>[4]Ene!N65</f>
        <v>0</v>
      </c>
      <c r="O65" s="48">
        <f>[4]May!O65</f>
        <v>0</v>
      </c>
      <c r="P65" s="51">
        <f>[4]Ene!P65</f>
        <v>0</v>
      </c>
      <c r="Q65" s="48">
        <f>[4]Jun!Q65</f>
        <v>0</v>
      </c>
      <c r="R65" s="51">
        <f>[4]Ene!R65</f>
        <v>0</v>
      </c>
      <c r="S65" s="48">
        <f>[4]Jul!S65</f>
        <v>0</v>
      </c>
      <c r="T65" s="51">
        <f>[4]Ene!T65</f>
        <v>0</v>
      </c>
      <c r="U65" s="48">
        <f>[4]Ago!U65</f>
        <v>0</v>
      </c>
      <c r="V65" s="51">
        <f>[4]Ene!V65</f>
        <v>0</v>
      </c>
      <c r="W65" s="48">
        <f>[4]Sep!W65</f>
        <v>0</v>
      </c>
      <c r="X65" s="51">
        <f>[4]Ene!X65</f>
        <v>0</v>
      </c>
      <c r="Y65" s="48" t="e">
        <f>#REF!</f>
        <v>#REF!</v>
      </c>
      <c r="Z65" s="51">
        <f>[4]Ene!Z65</f>
        <v>0</v>
      </c>
      <c r="AA65" s="84"/>
      <c r="AB65" s="51">
        <f>[4]Ene!AB65</f>
        <v>0</v>
      </c>
      <c r="AC65" s="88"/>
      <c r="AD65" s="52">
        <f t="shared" si="0"/>
        <v>0</v>
      </c>
      <c r="AE65" s="52" t="e">
        <f t="shared" si="0"/>
        <v>#REF!</v>
      </c>
      <c r="AF65" s="53" t="e">
        <f t="shared" si="1"/>
        <v>#REF!</v>
      </c>
      <c r="AG65" s="53" t="e">
        <f t="shared" si="2"/>
        <v>#REF!</v>
      </c>
      <c r="AH65" s="86"/>
      <c r="AI65" s="87"/>
    </row>
    <row r="66" spans="1:35" s="56" customFormat="1" ht="20.100000000000001" hidden="1" customHeight="1" x14ac:dyDescent="0.2">
      <c r="A66" s="100">
        <f>'[4]Ficha Anual 2025'!A66</f>
        <v>0</v>
      </c>
      <c r="B66" s="153">
        <f>'[4]Ficha Anual 2025'!B66</f>
        <v>0</v>
      </c>
      <c r="C66" s="153"/>
      <c r="D66" s="102">
        <f>'[4]Ficha Anual 2025'!E66</f>
        <v>0</v>
      </c>
      <c r="E66" s="103">
        <f t="shared" si="4"/>
        <v>0</v>
      </c>
      <c r="F66" s="104">
        <f>[4]Ene!F66</f>
        <v>0</v>
      </c>
      <c r="G66" s="105">
        <f>[4]Ene!G66</f>
        <v>0</v>
      </c>
      <c r="H66" s="104">
        <f>[4]Ene!H66</f>
        <v>0</v>
      </c>
      <c r="I66" s="105">
        <f>[4]Feb!I66</f>
        <v>0</v>
      </c>
      <c r="J66" s="104">
        <f>[4]Ene!J66</f>
        <v>0</v>
      </c>
      <c r="K66" s="105">
        <f>[4]Mar!K66</f>
        <v>0</v>
      </c>
      <c r="L66" s="104">
        <f>[4]Ene!L66</f>
        <v>0</v>
      </c>
      <c r="M66" s="105">
        <f>[4]Abr!M66</f>
        <v>0</v>
      </c>
      <c r="N66" s="104">
        <f>[4]Ene!N66</f>
        <v>0</v>
      </c>
      <c r="O66" s="105">
        <f>[4]May!O66</f>
        <v>0</v>
      </c>
      <c r="P66" s="104">
        <f>[4]Ene!P66</f>
        <v>0</v>
      </c>
      <c r="Q66" s="105">
        <f>[4]Jun!Q66</f>
        <v>0</v>
      </c>
      <c r="R66" s="104">
        <f>[4]Ene!R66</f>
        <v>0</v>
      </c>
      <c r="S66" s="105">
        <f>[4]Jul!S66</f>
        <v>0</v>
      </c>
      <c r="T66" s="104">
        <f>[4]Ene!T66</f>
        <v>0</v>
      </c>
      <c r="U66" s="105">
        <f>[4]Ago!U66</f>
        <v>0</v>
      </c>
      <c r="V66" s="104">
        <f>[4]Ene!V66</f>
        <v>0</v>
      </c>
      <c r="W66" s="105">
        <f>[4]Sep!W66</f>
        <v>0</v>
      </c>
      <c r="X66" s="104">
        <f>[4]Ene!X66</f>
        <v>0</v>
      </c>
      <c r="Y66" s="105" t="e">
        <f>#REF!</f>
        <v>#REF!</v>
      </c>
      <c r="Z66" s="104">
        <f>[4]Ene!Z66</f>
        <v>0</v>
      </c>
      <c r="AA66" s="106"/>
      <c r="AB66" s="104">
        <f>[4]Ene!AB66</f>
        <v>0</v>
      </c>
      <c r="AC66" s="107"/>
      <c r="AD66" s="108">
        <f t="shared" si="0"/>
        <v>0</v>
      </c>
      <c r="AE66" s="109" t="e">
        <f t="shared" si="0"/>
        <v>#REF!</v>
      </c>
      <c r="AF66" s="110" t="e">
        <f t="shared" si="1"/>
        <v>#REF!</v>
      </c>
      <c r="AG66" s="110" t="e">
        <f t="shared" si="2"/>
        <v>#REF!</v>
      </c>
      <c r="AH66" s="111"/>
      <c r="AI66" s="112"/>
    </row>
    <row r="67" spans="1:35" s="56" customFormat="1" ht="12.75" customHeight="1" x14ac:dyDescent="0.2">
      <c r="A67" s="113"/>
      <c r="B67" s="114" t="s">
        <v>21</v>
      </c>
      <c r="C67" s="114"/>
      <c r="D67" s="115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7"/>
      <c r="AE67" s="117"/>
      <c r="AF67" s="118"/>
      <c r="AG67" s="118"/>
      <c r="AH67" s="119"/>
      <c r="AI67" s="119"/>
    </row>
    <row r="68" spans="1:35" ht="12.75" customHeight="1" x14ac:dyDescent="0.2">
      <c r="A68" s="120"/>
      <c r="B68" s="121"/>
      <c r="C68" s="121"/>
      <c r="D68" s="122"/>
      <c r="E68" s="122"/>
      <c r="F68" s="122"/>
      <c r="G68" s="123"/>
      <c r="H68" s="122"/>
      <c r="I68" s="123"/>
      <c r="J68" s="122"/>
      <c r="K68" s="123"/>
      <c r="L68" s="122"/>
      <c r="M68" s="123"/>
      <c r="N68" s="122"/>
      <c r="O68" s="123"/>
      <c r="P68" s="122"/>
      <c r="Q68" s="123"/>
      <c r="R68" s="122"/>
      <c r="S68" s="123"/>
      <c r="T68" s="122"/>
      <c r="U68" s="123"/>
      <c r="V68" s="122"/>
      <c r="W68" s="123"/>
      <c r="X68" s="122"/>
      <c r="Y68" s="123"/>
      <c r="Z68" s="122"/>
      <c r="AA68" s="123"/>
      <c r="AB68" s="124"/>
      <c r="AC68" s="125"/>
    </row>
    <row r="69" spans="1:35" ht="12.75" customHeight="1" x14ac:dyDescent="0.2">
      <c r="A69" s="120"/>
      <c r="B69" s="121"/>
      <c r="C69" s="121"/>
      <c r="D69" s="122"/>
      <c r="E69" s="122"/>
      <c r="F69" s="122"/>
      <c r="G69" s="123"/>
      <c r="H69" s="122"/>
      <c r="I69" s="123"/>
      <c r="J69" s="122"/>
      <c r="K69" s="123"/>
      <c r="L69" s="122"/>
      <c r="M69" s="123"/>
      <c r="N69" s="122"/>
      <c r="O69" s="123"/>
      <c r="P69" s="122"/>
      <c r="Q69" s="123"/>
      <c r="R69" s="122"/>
      <c r="S69" s="123"/>
      <c r="T69" s="122"/>
      <c r="U69" s="123"/>
      <c r="V69" s="122"/>
      <c r="W69" s="123"/>
      <c r="X69" s="122"/>
      <c r="Y69" s="123"/>
      <c r="Z69" s="122"/>
      <c r="AA69" s="123"/>
      <c r="AB69" s="124"/>
      <c r="AC69" s="125"/>
    </row>
    <row r="70" spans="1:35" ht="12.75" customHeight="1" x14ac:dyDescent="0.2">
      <c r="A70" s="120"/>
      <c r="B70" s="121"/>
      <c r="C70" s="121"/>
      <c r="D70" s="122"/>
      <c r="E70" s="122"/>
      <c r="F70" s="122"/>
      <c r="G70" s="123"/>
      <c r="H70" s="122"/>
      <c r="I70" s="123"/>
      <c r="J70" s="122"/>
      <c r="K70" s="123"/>
      <c r="L70" s="122"/>
      <c r="M70" s="123"/>
      <c r="N70" s="122"/>
      <c r="O70" s="123"/>
      <c r="P70" s="122"/>
      <c r="Q70" s="123"/>
      <c r="R70" s="122"/>
      <c r="S70" s="123"/>
      <c r="T70" s="122"/>
      <c r="U70" s="123"/>
      <c r="V70" s="122"/>
      <c r="W70" s="123"/>
      <c r="X70" s="122"/>
      <c r="Y70" s="123"/>
      <c r="Z70" s="122"/>
      <c r="AA70" s="123"/>
      <c r="AB70" s="124"/>
      <c r="AC70" s="125"/>
    </row>
    <row r="71" spans="1:35" ht="12.75" customHeight="1" x14ac:dyDescent="0.2">
      <c r="A71" s="120"/>
      <c r="B71" s="121"/>
      <c r="C71" s="121"/>
      <c r="D71" s="122"/>
      <c r="E71" s="122"/>
      <c r="F71" s="122"/>
      <c r="G71" s="123"/>
      <c r="H71" s="122"/>
      <c r="I71" s="123"/>
      <c r="J71" s="122"/>
      <c r="K71" s="123"/>
      <c r="L71" s="122"/>
      <c r="M71" s="123"/>
      <c r="N71" s="122"/>
      <c r="O71" s="123"/>
      <c r="P71" s="122"/>
      <c r="Q71" s="123"/>
      <c r="R71" s="122"/>
      <c r="S71" s="123"/>
      <c r="T71" s="122"/>
      <c r="U71" s="123"/>
      <c r="V71" s="122"/>
      <c r="W71" s="123"/>
      <c r="X71" s="122"/>
      <c r="Y71" s="123"/>
      <c r="Z71" s="122"/>
      <c r="AA71" s="123"/>
      <c r="AB71" s="124"/>
      <c r="AC71" s="125"/>
    </row>
    <row r="72" spans="1:35" ht="12.75" customHeight="1" x14ac:dyDescent="0.2">
      <c r="A72" s="120"/>
      <c r="B72" s="121"/>
      <c r="C72" s="121"/>
      <c r="D72" s="122"/>
      <c r="E72" s="122"/>
      <c r="F72" s="122"/>
      <c r="G72" s="123"/>
      <c r="H72" s="122"/>
      <c r="I72" s="123"/>
      <c r="J72" s="122"/>
      <c r="K72" s="123"/>
      <c r="L72" s="122"/>
      <c r="M72" s="123"/>
      <c r="N72" s="122"/>
      <c r="O72" s="123"/>
      <c r="P72" s="122"/>
      <c r="Q72" s="123"/>
      <c r="R72" s="122"/>
      <c r="S72" s="123"/>
      <c r="T72" s="122"/>
      <c r="U72" s="123"/>
      <c r="V72" s="122"/>
      <c r="W72" s="123"/>
      <c r="X72" s="122"/>
      <c r="Y72" s="123"/>
      <c r="Z72" s="122"/>
      <c r="AA72" s="123"/>
      <c r="AB72" s="124"/>
      <c r="AC72" s="125"/>
    </row>
    <row r="73" spans="1:35" ht="12.75" customHeight="1" x14ac:dyDescent="0.2">
      <c r="A73" s="120"/>
      <c r="B73" s="121"/>
      <c r="C73" s="121"/>
      <c r="D73" s="122"/>
      <c r="E73" s="122"/>
      <c r="F73" s="122"/>
      <c r="G73" s="123"/>
      <c r="H73" s="122"/>
      <c r="I73" s="123"/>
      <c r="J73" s="122"/>
      <c r="K73" s="123"/>
      <c r="L73" s="122"/>
      <c r="M73" s="123"/>
      <c r="N73" s="122"/>
      <c r="O73" s="123"/>
      <c r="P73" s="122"/>
      <c r="Q73" s="123"/>
      <c r="R73" s="122"/>
      <c r="S73" s="123"/>
      <c r="T73" s="122"/>
      <c r="U73" s="123"/>
      <c r="V73" s="122"/>
      <c r="W73" s="123"/>
      <c r="X73" s="122"/>
      <c r="Y73" s="123"/>
      <c r="Z73" s="122"/>
      <c r="AA73" s="123"/>
      <c r="AB73" s="124"/>
      <c r="AC73" s="125"/>
    </row>
    <row r="74" spans="1:35" ht="12.75" customHeight="1" x14ac:dyDescent="0.2">
      <c r="A74" s="120"/>
      <c r="B74" s="121"/>
      <c r="C74" s="121"/>
      <c r="D74" s="122"/>
      <c r="E74" s="122"/>
      <c r="F74" s="122"/>
      <c r="G74" s="123"/>
      <c r="H74" s="122"/>
      <c r="I74" s="123"/>
      <c r="J74" s="122"/>
      <c r="K74" s="123"/>
      <c r="L74" s="122"/>
      <c r="M74" s="123"/>
      <c r="N74" s="122"/>
      <c r="O74" s="123"/>
      <c r="P74" s="122"/>
      <c r="Q74" s="123"/>
      <c r="R74" s="122"/>
      <c r="S74" s="123"/>
      <c r="T74" s="122"/>
      <c r="U74" s="123"/>
      <c r="V74" s="122"/>
      <c r="W74" s="123"/>
      <c r="X74" s="122"/>
      <c r="Y74" s="123"/>
      <c r="Z74" s="122"/>
      <c r="AA74" s="123"/>
      <c r="AB74" s="124"/>
      <c r="AC74" s="125"/>
    </row>
    <row r="75" spans="1:35" ht="12.75" customHeight="1" x14ac:dyDescent="0.2">
      <c r="A75" s="120"/>
      <c r="B75" s="121"/>
      <c r="C75" s="121"/>
      <c r="D75" s="122"/>
      <c r="E75" s="122"/>
      <c r="F75" s="122"/>
      <c r="G75" s="123"/>
      <c r="H75" s="122"/>
      <c r="I75" s="123"/>
      <c r="J75" s="122"/>
      <c r="K75" s="123"/>
      <c r="L75" s="122"/>
      <c r="M75" s="123"/>
      <c r="N75" s="122"/>
      <c r="O75" s="123"/>
      <c r="P75" s="122"/>
      <c r="Q75" s="123"/>
      <c r="R75" s="122"/>
      <c r="S75" s="123"/>
      <c r="T75" s="122"/>
      <c r="U75" s="123"/>
      <c r="V75" s="122"/>
      <c r="W75" s="123"/>
      <c r="X75" s="122"/>
      <c r="Y75" s="123"/>
      <c r="Z75" s="122"/>
      <c r="AA75" s="123"/>
      <c r="AB75" s="124"/>
      <c r="AC75" s="125"/>
    </row>
    <row r="76" spans="1:35" ht="12.75" customHeight="1" x14ac:dyDescent="0.2">
      <c r="A76" s="120"/>
      <c r="B76" s="121"/>
      <c r="C76" s="121"/>
      <c r="D76" s="122"/>
      <c r="E76" s="122"/>
      <c r="F76" s="122"/>
      <c r="G76" s="123"/>
      <c r="H76" s="122"/>
      <c r="I76" s="123"/>
      <c r="J76" s="122"/>
      <c r="K76" s="123"/>
      <c r="L76" s="122"/>
      <c r="M76" s="123"/>
      <c r="N76" s="122"/>
      <c r="O76" s="123"/>
      <c r="P76" s="122"/>
      <c r="Q76" s="123"/>
      <c r="R76" s="122"/>
      <c r="S76" s="123"/>
      <c r="T76" s="122"/>
      <c r="U76" s="123"/>
      <c r="V76" s="122"/>
      <c r="W76" s="123"/>
      <c r="X76" s="122"/>
      <c r="Y76" s="123"/>
      <c r="Z76" s="122"/>
      <c r="AA76" s="123"/>
      <c r="AB76" s="124"/>
      <c r="AC76" s="125"/>
    </row>
    <row r="77" spans="1:35" ht="12.75" customHeight="1" x14ac:dyDescent="0.2">
      <c r="A77" s="120"/>
      <c r="B77" s="121"/>
      <c r="C77" s="121"/>
      <c r="D77" s="122"/>
      <c r="E77" s="122"/>
      <c r="F77" s="122"/>
      <c r="G77" s="123"/>
      <c r="H77" s="122"/>
      <c r="I77" s="123"/>
      <c r="J77" s="122"/>
      <c r="K77" s="123"/>
      <c r="L77" s="122"/>
      <c r="M77" s="123"/>
      <c r="N77" s="122"/>
      <c r="O77" s="123"/>
      <c r="P77" s="122"/>
      <c r="Q77" s="123"/>
      <c r="R77" s="122"/>
      <c r="S77" s="123"/>
      <c r="T77" s="122"/>
      <c r="U77" s="123"/>
      <c r="V77" s="122"/>
      <c r="W77" s="123"/>
      <c r="X77" s="122"/>
      <c r="Y77" s="123"/>
      <c r="Z77" s="122"/>
      <c r="AA77" s="123"/>
      <c r="AB77" s="124"/>
      <c r="AC77" s="125"/>
    </row>
    <row r="78" spans="1:35" ht="12.75" customHeight="1" x14ac:dyDescent="0.2">
      <c r="A78" s="120"/>
      <c r="B78" s="121"/>
      <c r="C78" s="121"/>
      <c r="D78" s="122"/>
      <c r="E78" s="122"/>
      <c r="F78" s="122"/>
      <c r="G78" s="123"/>
      <c r="H78" s="122"/>
      <c r="I78" s="123"/>
      <c r="J78" s="122"/>
      <c r="K78" s="123"/>
      <c r="L78" s="122"/>
      <c r="M78" s="123"/>
      <c r="N78" s="122"/>
      <c r="O78" s="123"/>
      <c r="P78" s="122"/>
      <c r="Q78" s="123"/>
      <c r="R78" s="122"/>
      <c r="S78" s="123"/>
      <c r="T78" s="122"/>
      <c r="U78" s="123"/>
      <c r="V78" s="122"/>
      <c r="W78" s="123"/>
      <c r="X78" s="122"/>
      <c r="Y78" s="123"/>
      <c r="Z78" s="122"/>
      <c r="AA78" s="123"/>
      <c r="AB78" s="124"/>
      <c r="AC78" s="125"/>
    </row>
    <row r="79" spans="1:35" ht="12.75" customHeight="1" x14ac:dyDescent="0.2">
      <c r="A79" s="120"/>
    </row>
    <row r="80" spans="1:35" ht="12.75" customHeight="1" x14ac:dyDescent="0.2">
      <c r="B80" s="129">
        <f>'[4]Ficha Anual 2025'!A74</f>
        <v>0</v>
      </c>
      <c r="C80" s="130"/>
      <c r="E80" s="131"/>
      <c r="F80" s="131"/>
      <c r="G80" s="131"/>
      <c r="H80" s="131"/>
      <c r="J80" s="129">
        <f>'[4]Ficha Anual 2025'!D74</f>
        <v>0</v>
      </c>
      <c r="K80" s="132"/>
      <c r="L80" s="132"/>
      <c r="M80" s="132"/>
      <c r="N80" s="132"/>
      <c r="O80" s="132"/>
      <c r="P80" s="132"/>
      <c r="Q80" s="132"/>
      <c r="R80" s="132"/>
      <c r="S80" s="130"/>
      <c r="T80" s="131"/>
      <c r="U80" s="131"/>
      <c r="V80" s="131"/>
      <c r="W80" s="131"/>
      <c r="X80" s="131"/>
      <c r="Y80" s="131"/>
      <c r="Z80" s="131"/>
      <c r="AA80" s="129">
        <f>'[4]Ficha Anual 2025'!G74</f>
        <v>0</v>
      </c>
      <c r="AB80" s="132"/>
      <c r="AC80" s="132"/>
      <c r="AD80" s="132"/>
      <c r="AE80" s="132"/>
      <c r="AF80" s="132"/>
      <c r="AG80" s="132"/>
      <c r="AH80" s="132"/>
      <c r="AI80" s="130"/>
    </row>
    <row r="81" spans="2:35" ht="12.75" customHeight="1" x14ac:dyDescent="0.2">
      <c r="B81" s="133"/>
      <c r="C81" s="134"/>
      <c r="E81" s="2"/>
      <c r="F81" s="2"/>
      <c r="G81" s="2"/>
      <c r="H81" s="2"/>
      <c r="I81" s="131"/>
      <c r="J81" s="135"/>
      <c r="K81" s="136"/>
      <c r="L81" s="136"/>
      <c r="M81" s="136"/>
      <c r="N81" s="136"/>
      <c r="O81" s="136"/>
      <c r="P81" s="136"/>
      <c r="Q81" s="136"/>
      <c r="R81" s="136"/>
      <c r="S81" s="137"/>
      <c r="T81" s="131"/>
      <c r="U81" s="127"/>
      <c r="V81" s="127"/>
      <c r="W81" s="127"/>
      <c r="X81" s="127"/>
      <c r="Y81" s="127"/>
      <c r="Z81" s="127"/>
      <c r="AA81" s="138"/>
      <c r="AB81" s="139"/>
      <c r="AC81" s="139"/>
      <c r="AD81" s="139"/>
      <c r="AE81" s="139"/>
      <c r="AF81" s="139"/>
      <c r="AG81" s="139"/>
      <c r="AH81" s="139"/>
      <c r="AI81" s="140"/>
    </row>
    <row r="82" spans="2:35" ht="12.75" customHeight="1" x14ac:dyDescent="0.2">
      <c r="B82" s="133"/>
      <c r="C82" s="134"/>
      <c r="E82" s="2"/>
      <c r="F82" s="2"/>
      <c r="G82" s="2"/>
      <c r="H82" s="2"/>
      <c r="I82" s="131"/>
      <c r="J82" s="135"/>
      <c r="K82" s="136"/>
      <c r="L82" s="136"/>
      <c r="M82" s="136"/>
      <c r="N82" s="136"/>
      <c r="O82" s="136"/>
      <c r="P82" s="136"/>
      <c r="Q82" s="136"/>
      <c r="R82" s="136"/>
      <c r="S82" s="137"/>
      <c r="T82" s="131"/>
      <c r="U82" s="127"/>
      <c r="V82" s="127"/>
      <c r="W82" s="127"/>
      <c r="X82" s="127"/>
      <c r="Y82" s="127"/>
      <c r="Z82" s="127"/>
      <c r="AA82" s="138"/>
      <c r="AB82" s="139"/>
      <c r="AC82" s="139"/>
      <c r="AD82" s="139"/>
      <c r="AE82" s="139"/>
      <c r="AF82" s="139"/>
      <c r="AG82" s="139"/>
      <c r="AH82" s="139"/>
      <c r="AI82" s="140"/>
    </row>
    <row r="83" spans="2:35" ht="12.75" customHeight="1" x14ac:dyDescent="0.2">
      <c r="B83" s="138">
        <f>'[4]Ficha Anual 2025'!A77</f>
        <v>0</v>
      </c>
      <c r="C83" s="140"/>
      <c r="E83" s="127"/>
      <c r="F83" s="127"/>
      <c r="H83" s="127"/>
      <c r="J83" s="138">
        <f>'[4]Ficha Anual 2025'!A77</f>
        <v>0</v>
      </c>
      <c r="K83" s="139"/>
      <c r="L83" s="139">
        <f>'[4]Ficha Anual 2025'!K76</f>
        <v>0</v>
      </c>
      <c r="M83" s="139"/>
      <c r="N83" s="139">
        <f>'[4]Ficha Anual 2025'!M76</f>
        <v>0</v>
      </c>
      <c r="O83" s="139"/>
      <c r="P83" s="139">
        <f>'[4]Ficha Anual 2025'!O76</f>
        <v>0</v>
      </c>
      <c r="Q83" s="139"/>
      <c r="R83" s="139">
        <f>'[4]Ficha Anual 2025'!Q76</f>
        <v>0</v>
      </c>
      <c r="S83" s="140"/>
      <c r="T83" s="131"/>
      <c r="U83" s="127"/>
      <c r="V83" s="127"/>
      <c r="W83" s="127"/>
      <c r="X83" s="127"/>
      <c r="Y83" s="127"/>
      <c r="Z83" s="127"/>
      <c r="AA83" s="138">
        <f>'[4]Ficha Anual 2025'!G77</f>
        <v>0</v>
      </c>
      <c r="AB83" s="139"/>
      <c r="AC83" s="139"/>
      <c r="AD83" s="139"/>
      <c r="AE83" s="139"/>
      <c r="AF83" s="139"/>
      <c r="AG83" s="139"/>
      <c r="AH83" s="139"/>
      <c r="AI83" s="140"/>
    </row>
    <row r="84" spans="2:35" ht="12.75" customHeight="1" x14ac:dyDescent="0.2">
      <c r="B84" s="141">
        <f>'[4]Ficha Anual 2025'!A78</f>
        <v>0</v>
      </c>
      <c r="C84" s="142"/>
      <c r="E84" s="2"/>
      <c r="F84" s="2"/>
      <c r="G84" s="2"/>
      <c r="H84" s="2"/>
      <c r="J84" s="143">
        <f>'[4]Ficha Anual 2025'!A78</f>
        <v>0</v>
      </c>
      <c r="K84" s="144"/>
      <c r="L84" s="144">
        <f>'[4]Ficha Anual 2025'!K77</f>
        <v>0</v>
      </c>
      <c r="M84" s="144"/>
      <c r="N84" s="144">
        <f>'[4]Ficha Anual 2025'!M77</f>
        <v>0</v>
      </c>
      <c r="O84" s="144"/>
      <c r="P84" s="144">
        <f>'[4]Ficha Anual 2025'!O77</f>
        <v>0</v>
      </c>
      <c r="Q84" s="144"/>
      <c r="R84" s="144">
        <f>'[4]Ficha Anual 2025'!Q77</f>
        <v>0</v>
      </c>
      <c r="S84" s="145"/>
      <c r="T84" s="131"/>
      <c r="U84" s="2"/>
      <c r="V84" s="2"/>
      <c r="W84" s="2"/>
      <c r="X84" s="2"/>
      <c r="Y84" s="2"/>
      <c r="Z84" s="2"/>
      <c r="AA84" s="141">
        <f>'[4]Ficha Anual 2025'!G78</f>
        <v>0</v>
      </c>
      <c r="AB84" s="146"/>
      <c r="AC84" s="146"/>
      <c r="AD84" s="146"/>
      <c r="AE84" s="146"/>
      <c r="AF84" s="146"/>
      <c r="AG84" s="146"/>
      <c r="AH84" s="146"/>
      <c r="AI84" s="142"/>
    </row>
    <row r="85" spans="2:35" ht="12.75" customHeight="1" x14ac:dyDescent="0.2"/>
  </sheetData>
  <mergeCells count="157">
    <mergeCell ref="B83:C83"/>
    <mergeCell ref="J83:S83"/>
    <mergeCell ref="AA83:AI83"/>
    <mergeCell ref="B84:C84"/>
    <mergeCell ref="J84:S84"/>
    <mergeCell ref="AA84:AI84"/>
    <mergeCell ref="B81:C81"/>
    <mergeCell ref="J81:S81"/>
    <mergeCell ref="AA81:AI81"/>
    <mergeCell ref="B82:C82"/>
    <mergeCell ref="J82:S82"/>
    <mergeCell ref="AA82:AI82"/>
    <mergeCell ref="B66:C66"/>
    <mergeCell ref="AH66:AI66"/>
    <mergeCell ref="B67:C67"/>
    <mergeCell ref="AH67:AI67"/>
    <mergeCell ref="B80:C80"/>
    <mergeCell ref="J80:S80"/>
    <mergeCell ref="AA80:AI80"/>
    <mergeCell ref="B63:C63"/>
    <mergeCell ref="AH63:AI63"/>
    <mergeCell ref="B64:C64"/>
    <mergeCell ref="AH64:AI64"/>
    <mergeCell ref="B65:C65"/>
    <mergeCell ref="AH65:AI65"/>
    <mergeCell ref="B60:C60"/>
    <mergeCell ref="AH60:AI60"/>
    <mergeCell ref="B61:C61"/>
    <mergeCell ref="AH61:AI61"/>
    <mergeCell ref="B62:C62"/>
    <mergeCell ref="AH62:AI62"/>
    <mergeCell ref="B57:C57"/>
    <mergeCell ref="AH57:AI57"/>
    <mergeCell ref="B58:C58"/>
    <mergeCell ref="AH58:AI58"/>
    <mergeCell ref="B59:C59"/>
    <mergeCell ref="AH59:AI59"/>
    <mergeCell ref="B54:C54"/>
    <mergeCell ref="F54:AC54"/>
    <mergeCell ref="AD54:AI54"/>
    <mergeCell ref="B55:C55"/>
    <mergeCell ref="AH55:AI55"/>
    <mergeCell ref="B56:C56"/>
    <mergeCell ref="AH56:AI56"/>
    <mergeCell ref="B51:C51"/>
    <mergeCell ref="AH51:AI51"/>
    <mergeCell ref="B52:C52"/>
    <mergeCell ref="AH52:AI52"/>
    <mergeCell ref="B53:C53"/>
    <mergeCell ref="AH53:AI53"/>
    <mergeCell ref="B48:C48"/>
    <mergeCell ref="AH48:AI48"/>
    <mergeCell ref="B49:C49"/>
    <mergeCell ref="AH49:AI49"/>
    <mergeCell ref="B50:C50"/>
    <mergeCell ref="AH50:AI50"/>
    <mergeCell ref="B45:C45"/>
    <mergeCell ref="AH45:AI45"/>
    <mergeCell ref="B46:C46"/>
    <mergeCell ref="AH46:AI46"/>
    <mergeCell ref="B47:C47"/>
    <mergeCell ref="AH47:AI47"/>
    <mergeCell ref="B42:C42"/>
    <mergeCell ref="AH42:AI42"/>
    <mergeCell ref="B43:C43"/>
    <mergeCell ref="AH43:AI43"/>
    <mergeCell ref="B44:C44"/>
    <mergeCell ref="AH44:AI44"/>
    <mergeCell ref="B39:C39"/>
    <mergeCell ref="AH39:AI39"/>
    <mergeCell ref="B40:C40"/>
    <mergeCell ref="AH40:AI40"/>
    <mergeCell ref="B41:C41"/>
    <mergeCell ref="F41:AC41"/>
    <mergeCell ref="AD41:AI41"/>
    <mergeCell ref="B36:C36"/>
    <mergeCell ref="AH36:AI36"/>
    <mergeCell ref="B37:C37"/>
    <mergeCell ref="AH37:AI37"/>
    <mergeCell ref="B38:C38"/>
    <mergeCell ref="AH38:AI38"/>
    <mergeCell ref="B33:C33"/>
    <mergeCell ref="AH33:AI33"/>
    <mergeCell ref="B34:C34"/>
    <mergeCell ref="AH34:AI34"/>
    <mergeCell ref="B35:C35"/>
    <mergeCell ref="AH35:AI35"/>
    <mergeCell ref="B30:C30"/>
    <mergeCell ref="AH30:AI30"/>
    <mergeCell ref="B31:C31"/>
    <mergeCell ref="AH31:AI31"/>
    <mergeCell ref="B32:C32"/>
    <mergeCell ref="AH32:AI32"/>
    <mergeCell ref="B27:C27"/>
    <mergeCell ref="AH27:AI27"/>
    <mergeCell ref="B28:C28"/>
    <mergeCell ref="F28:AC28"/>
    <mergeCell ref="AD28:AI28"/>
    <mergeCell ref="B29:C29"/>
    <mergeCell ref="AH29:AI29"/>
    <mergeCell ref="B24:C24"/>
    <mergeCell ref="AH24:AI24"/>
    <mergeCell ref="B25:C25"/>
    <mergeCell ref="AH25:AI25"/>
    <mergeCell ref="B26:C26"/>
    <mergeCell ref="AH26:AI26"/>
    <mergeCell ref="B21:C21"/>
    <mergeCell ref="AH21:AI21"/>
    <mergeCell ref="B22:C22"/>
    <mergeCell ref="AH22:AI22"/>
    <mergeCell ref="B23:C23"/>
    <mergeCell ref="AH23:AI23"/>
    <mergeCell ref="B18:C18"/>
    <mergeCell ref="AH18:AI18"/>
    <mergeCell ref="B19:C19"/>
    <mergeCell ref="AH19:AI19"/>
    <mergeCell ref="B20:C20"/>
    <mergeCell ref="AH20:AI20"/>
    <mergeCell ref="B15:C15"/>
    <mergeCell ref="F15:AC15"/>
    <mergeCell ref="AD15:AI15"/>
    <mergeCell ref="B16:C16"/>
    <mergeCell ref="AH16:AI16"/>
    <mergeCell ref="B17:C17"/>
    <mergeCell ref="AH17:AI17"/>
    <mergeCell ref="R13:S13"/>
    <mergeCell ref="T13:U13"/>
    <mergeCell ref="V13:W13"/>
    <mergeCell ref="X13:Y13"/>
    <mergeCell ref="Z13:AA13"/>
    <mergeCell ref="AB13:AC13"/>
    <mergeCell ref="AD12:AE13"/>
    <mergeCell ref="AF12:AF14"/>
    <mergeCell ref="AG12:AG14"/>
    <mergeCell ref="AH12:AI14"/>
    <mergeCell ref="F13:G13"/>
    <mergeCell ref="H13:I13"/>
    <mergeCell ref="J13:K13"/>
    <mergeCell ref="L13:M13"/>
    <mergeCell ref="N13:O13"/>
    <mergeCell ref="P13:Q13"/>
    <mergeCell ref="A7:B7"/>
    <mergeCell ref="A8:B8"/>
    <mergeCell ref="A9:B9"/>
    <mergeCell ref="A10:B10"/>
    <mergeCell ref="A11:AI11"/>
    <mergeCell ref="A12:A14"/>
    <mergeCell ref="B12:C14"/>
    <mergeCell ref="D12:D14"/>
    <mergeCell ref="E12:E14"/>
    <mergeCell ref="F12:AC12"/>
    <mergeCell ref="A1:AI1"/>
    <mergeCell ref="A2:AI2"/>
    <mergeCell ref="A3:AI3"/>
    <mergeCell ref="A4:AI4"/>
    <mergeCell ref="A5:B5"/>
    <mergeCell ref="A6:B6"/>
  </mergeCells>
  <printOptions horizontalCentered="1"/>
  <pageMargins left="0.19685039370078741" right="0.19685039370078741" top="0.19685039370078741" bottom="0.19685039370078741" header="0.31496062992125984" footer="0.31496062992125984"/>
  <pageSetup scale="53" orientation="landscape" r:id="rId1"/>
  <headerFooter>
    <oddFooter>&amp;C&amp;P de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AI85"/>
  <sheetViews>
    <sheetView showRuler="0" topLeftCell="A4" zoomScale="95" zoomScaleNormal="95" zoomScaleSheetLayoutView="80" zoomScalePageLayoutView="81" workbookViewId="0">
      <selection activeCell="AA67" sqref="AA67"/>
    </sheetView>
  </sheetViews>
  <sheetFormatPr baseColWidth="10" defaultRowHeight="12.75" x14ac:dyDescent="0.2"/>
  <cols>
    <col min="1" max="1" width="6.7109375" style="2" customWidth="1"/>
    <col min="2" max="2" width="33.7109375" style="2" customWidth="1"/>
    <col min="3" max="3" width="10.7109375" style="2" customWidth="1"/>
    <col min="4" max="4" width="11.42578125" style="126" customWidth="1"/>
    <col min="5" max="5" width="6.7109375" style="126" customWidth="1"/>
    <col min="6" max="6" width="5.7109375" style="126" customWidth="1"/>
    <col min="7" max="7" width="5.7109375" style="127" customWidth="1"/>
    <col min="8" max="8" width="5.7109375" style="126" customWidth="1"/>
    <col min="9" max="9" width="5.7109375" style="127" customWidth="1"/>
    <col min="10" max="10" width="5.7109375" style="126" customWidth="1"/>
    <col min="11" max="11" width="5.7109375" style="127" customWidth="1"/>
    <col min="12" max="12" width="5.7109375" style="126" customWidth="1"/>
    <col min="13" max="13" width="5.7109375" style="127" customWidth="1"/>
    <col min="14" max="14" width="5.7109375" style="126" customWidth="1"/>
    <col min="15" max="15" width="5.7109375" style="127" customWidth="1"/>
    <col min="16" max="16" width="5.7109375" style="126" customWidth="1"/>
    <col min="17" max="17" width="5.7109375" style="127" customWidth="1"/>
    <col min="18" max="18" width="5.7109375" style="126" customWidth="1"/>
    <col min="19" max="19" width="5.7109375" style="127" customWidth="1"/>
    <col min="20" max="20" width="5.7109375" style="126" customWidth="1"/>
    <col min="21" max="21" width="5.7109375" style="128" customWidth="1"/>
    <col min="22" max="22" width="5.7109375" style="126" customWidth="1"/>
    <col min="23" max="23" width="5.7109375" style="128" customWidth="1"/>
    <col min="24" max="24" width="5.7109375" style="126" customWidth="1"/>
    <col min="25" max="25" width="5.7109375" style="128" customWidth="1"/>
    <col min="26" max="26" width="5.7109375" style="126" customWidth="1"/>
    <col min="27" max="27" width="5.7109375" style="127" customWidth="1"/>
    <col min="28" max="28" width="5.7109375" style="126" customWidth="1"/>
    <col min="29" max="29" width="5.7109375" style="128" customWidth="1"/>
    <col min="30" max="31" width="5.7109375" style="2" customWidth="1"/>
    <col min="32" max="32" width="8.7109375" style="2" customWidth="1"/>
    <col min="33" max="33" width="9" style="2" customWidth="1"/>
    <col min="34" max="34" width="11.28515625" style="2" customWidth="1"/>
    <col min="35" max="35" width="6.85546875" style="2" customWidth="1"/>
    <col min="36" max="16384" width="11.42578125" style="2"/>
  </cols>
  <sheetData>
    <row r="1" spans="1:35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2.75" customHeight="1" x14ac:dyDescent="0.2">
      <c r="A2" s="1" t="str">
        <f>'[5]Ficha Anual 2025'!$A$2</f>
        <v>MUNICIPIO DE SAN JOSE TEACALCO, TLAX.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2.75" customHeight="1" x14ac:dyDescent="0.2">
      <c r="A3" s="3" t="str">
        <f>[5]Ene!A3</f>
        <v>PROGRAMA OPERATIVO ANUAL (POA) 2025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2.75" customHeight="1" x14ac:dyDescent="0.2">
      <c r="A5" s="4" t="str">
        <f>'[5]Ficha Anual 2025'!A5:B5</f>
        <v>PROGRAMA:</v>
      </c>
      <c r="B5" s="5"/>
      <c r="C5" s="6" t="str">
        <f>'[5]Ficha Anual 2025'!C5:I5</f>
        <v>16   DESARROLLO URBANO SUSTENTABLE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</row>
    <row r="6" spans="1:35" ht="12.75" customHeight="1" x14ac:dyDescent="0.2">
      <c r="A6" s="9" t="str">
        <f>'[5]Ficha Anual 2025'!A6:B6</f>
        <v>PROYECTO:</v>
      </c>
      <c r="B6" s="10"/>
      <c r="C6" s="11" t="str">
        <f>'[5]Ficha Anual 2025'!C6:I6</f>
        <v>024 INFRAESTRUCTURA Y EQUIPAMIENTO PARA EL DESARROLLO URBANO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/>
    </row>
    <row r="7" spans="1:35" ht="12.75" customHeight="1" x14ac:dyDescent="0.2">
      <c r="A7" s="9" t="str">
        <f>'[5]Ficha Anual 2025'!A7:B7</f>
        <v>UNIDAD ADMINISTRATIVA RESPONSABLE:</v>
      </c>
      <c r="B7" s="10"/>
      <c r="C7" s="11" t="str">
        <f>'[5]Ficha Anual 2025'!C7:I7</f>
        <v>006 OBRAS PÚBLICAS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/>
    </row>
    <row r="8" spans="1:35" ht="12.75" customHeight="1" x14ac:dyDescent="0.2">
      <c r="A8" s="9" t="s">
        <v>0</v>
      </c>
      <c r="B8" s="10"/>
      <c r="C8" s="11" t="s">
        <v>1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/>
    </row>
    <row r="9" spans="1:35" ht="12.75" customHeight="1" x14ac:dyDescent="0.2">
      <c r="A9" s="9" t="str">
        <f>'[5]Ficha Anual 2025'!A9:B9</f>
        <v>FIN:</v>
      </c>
      <c r="B9" s="10"/>
      <c r="C9" s="14" t="str">
        <f>'[5]Ficha Anual 2025'!C9:I9</f>
        <v>CONTRIBUIR A MEJORAR LA CALIDAD DE VIDA DE LA POBLACION MEDIANTE LA SUFICIENTE INFRAESTRUCTURA, EQUIPAMIENTO Y DESARROLLO URBANO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/>
    </row>
    <row r="10" spans="1:35" ht="12.75" customHeight="1" x14ac:dyDescent="0.2">
      <c r="A10" s="15" t="str">
        <f>'[5]Ficha Anual 2025'!A10:B10</f>
        <v>PROPÓSITO:</v>
      </c>
      <c r="B10" s="16"/>
      <c r="C10" s="17" t="str">
        <f>'[5]Ficha Anual 2025'!C10:I10</f>
        <v>CONTAR CON SUFICIENTE INFRAESTRUCTURA, EQUIPAMIENTO Y DESARROLLO URBANO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9"/>
    </row>
    <row r="11" spans="1:35" ht="12.75" customHeight="1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</row>
    <row r="12" spans="1:35" s="26" customFormat="1" ht="12.75" customHeight="1" x14ac:dyDescent="0.2">
      <c r="A12" s="21" t="str">
        <f>'[5]Ficha Anual 2025'!A12:A14</f>
        <v>N0.</v>
      </c>
      <c r="B12" s="22" t="str">
        <f>'[5]Ficha Anual 2025'!B12:D14</f>
        <v>COMPONENTE - ACTIVIDAD</v>
      </c>
      <c r="C12" s="23"/>
      <c r="D12" s="21" t="str">
        <f>'[5]Ficha Anual 2025'!E14</f>
        <v>U. DE MEDIDA</v>
      </c>
      <c r="E12" s="21" t="str">
        <f>'[5]Ficha Anual 2025'!F14</f>
        <v>CANTIDAD</v>
      </c>
      <c r="F12" s="24" t="s">
        <v>2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5" t="s">
        <v>3</v>
      </c>
      <c r="AE12" s="25"/>
      <c r="AF12" s="25" t="s">
        <v>4</v>
      </c>
      <c r="AG12" s="25" t="s">
        <v>5</v>
      </c>
      <c r="AH12" s="25" t="s">
        <v>6</v>
      </c>
      <c r="AI12" s="25"/>
    </row>
    <row r="13" spans="1:35" s="26" customFormat="1" ht="12.75" customHeight="1" x14ac:dyDescent="0.2">
      <c r="A13" s="27"/>
      <c r="B13" s="28"/>
      <c r="C13" s="29"/>
      <c r="D13" s="27"/>
      <c r="E13" s="27"/>
      <c r="F13" s="30" t="s">
        <v>7</v>
      </c>
      <c r="G13" s="30"/>
      <c r="H13" s="30" t="s">
        <v>8</v>
      </c>
      <c r="I13" s="30"/>
      <c r="J13" s="30" t="s">
        <v>9</v>
      </c>
      <c r="K13" s="30"/>
      <c r="L13" s="30" t="s">
        <v>10</v>
      </c>
      <c r="M13" s="30"/>
      <c r="N13" s="30" t="s">
        <v>11</v>
      </c>
      <c r="O13" s="30"/>
      <c r="P13" s="30" t="s">
        <v>12</v>
      </c>
      <c r="Q13" s="30"/>
      <c r="R13" s="30" t="s">
        <v>13</v>
      </c>
      <c r="S13" s="30"/>
      <c r="T13" s="30" t="s">
        <v>14</v>
      </c>
      <c r="U13" s="30"/>
      <c r="V13" s="30" t="s">
        <v>15</v>
      </c>
      <c r="W13" s="30"/>
      <c r="X13" s="30" t="s">
        <v>16</v>
      </c>
      <c r="Y13" s="30"/>
      <c r="Z13" s="30" t="s">
        <v>17</v>
      </c>
      <c r="AA13" s="30"/>
      <c r="AB13" s="30" t="s">
        <v>18</v>
      </c>
      <c r="AC13" s="30"/>
      <c r="AD13" s="25"/>
      <c r="AE13" s="25"/>
      <c r="AF13" s="25"/>
      <c r="AG13" s="25"/>
      <c r="AH13" s="25"/>
      <c r="AI13" s="25"/>
    </row>
    <row r="14" spans="1:35" s="26" customFormat="1" ht="12.75" customHeight="1" x14ac:dyDescent="0.2">
      <c r="A14" s="31"/>
      <c r="B14" s="32"/>
      <c r="C14" s="33"/>
      <c r="D14" s="31"/>
      <c r="E14" s="31"/>
      <c r="F14" s="34" t="s">
        <v>19</v>
      </c>
      <c r="G14" s="35" t="s">
        <v>20</v>
      </c>
      <c r="H14" s="34" t="s">
        <v>19</v>
      </c>
      <c r="I14" s="35" t="s">
        <v>20</v>
      </c>
      <c r="J14" s="34" t="s">
        <v>19</v>
      </c>
      <c r="K14" s="35" t="s">
        <v>20</v>
      </c>
      <c r="L14" s="34" t="s">
        <v>19</v>
      </c>
      <c r="M14" s="35" t="s">
        <v>20</v>
      </c>
      <c r="N14" s="34" t="s">
        <v>19</v>
      </c>
      <c r="O14" s="35" t="s">
        <v>20</v>
      </c>
      <c r="P14" s="34" t="s">
        <v>19</v>
      </c>
      <c r="Q14" s="35" t="s">
        <v>20</v>
      </c>
      <c r="R14" s="34" t="s">
        <v>19</v>
      </c>
      <c r="S14" s="35" t="s">
        <v>20</v>
      </c>
      <c r="T14" s="34" t="s">
        <v>19</v>
      </c>
      <c r="U14" s="35" t="s">
        <v>20</v>
      </c>
      <c r="V14" s="34" t="s">
        <v>19</v>
      </c>
      <c r="W14" s="35" t="s">
        <v>20</v>
      </c>
      <c r="X14" s="34" t="s">
        <v>19</v>
      </c>
      <c r="Y14" s="35" t="s">
        <v>20</v>
      </c>
      <c r="Z14" s="34" t="s">
        <v>19</v>
      </c>
      <c r="AA14" s="35" t="s">
        <v>20</v>
      </c>
      <c r="AB14" s="34" t="s">
        <v>19</v>
      </c>
      <c r="AC14" s="35" t="s">
        <v>20</v>
      </c>
      <c r="AD14" s="36" t="s">
        <v>19</v>
      </c>
      <c r="AE14" s="37" t="s">
        <v>20</v>
      </c>
      <c r="AF14" s="25"/>
      <c r="AG14" s="25"/>
      <c r="AH14" s="25"/>
      <c r="AI14" s="25"/>
    </row>
    <row r="15" spans="1:35" s="44" customFormat="1" ht="20.100000000000001" customHeight="1" x14ac:dyDescent="0.2">
      <c r="A15" s="38" t="str">
        <f>'[5]Ficha Anual 2025'!A15</f>
        <v>C 1</v>
      </c>
      <c r="B15" s="39" t="str">
        <f>'[5]Ficha Anual 2025'!B15</f>
        <v>ABASTECER DEL SERVICIO DE AGUA POTABLE EN EL MUNICIPIO</v>
      </c>
      <c r="C15" s="39"/>
      <c r="D15" s="40"/>
      <c r="E15" s="40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2"/>
      <c r="AE15" s="42"/>
      <c r="AF15" s="42"/>
      <c r="AG15" s="42"/>
      <c r="AH15" s="42"/>
      <c r="AI15" s="43"/>
    </row>
    <row r="16" spans="1:35" s="56" customFormat="1" ht="30" customHeight="1" x14ac:dyDescent="0.2">
      <c r="A16" s="45" t="str">
        <f>'[5]Ficha Anual 2025'!A16</f>
        <v>C1A1</v>
      </c>
      <c r="B16" s="46" t="str">
        <f>'[5]Ficha Anual 2025'!B16</f>
        <v>REALIZAR MANTENIMIENTO EN LOS POZOS DE ABASTECIMIENTO DE AGUA</v>
      </c>
      <c r="C16" s="46"/>
      <c r="D16" s="47" t="str">
        <f>'[5]Ficha Anual 2025'!E16</f>
        <v>CAPACITACION</v>
      </c>
      <c r="E16" s="48">
        <f>F16+H16+J16+L16+N16+P16++R16+T16+V16+X16+Z16+AB16</f>
        <v>4</v>
      </c>
      <c r="F16" s="49">
        <f>[5]Ene!F16</f>
        <v>0</v>
      </c>
      <c r="G16" s="50">
        <f>[5]Ene!G16</f>
        <v>0</v>
      </c>
      <c r="H16" s="49">
        <f>[5]Ene!H16</f>
        <v>0</v>
      </c>
      <c r="I16" s="50">
        <f>[5]Feb!I16</f>
        <v>0</v>
      </c>
      <c r="J16" s="49">
        <f>[5]Ene!J16</f>
        <v>1</v>
      </c>
      <c r="K16" s="50">
        <f>[5]Mar!K16</f>
        <v>0</v>
      </c>
      <c r="L16" s="49">
        <f>[5]Ene!L16</f>
        <v>0</v>
      </c>
      <c r="M16" s="50">
        <f>[5]Abr!M16</f>
        <v>0</v>
      </c>
      <c r="N16" s="49">
        <f>[5]Ene!N16</f>
        <v>1</v>
      </c>
      <c r="O16" s="50">
        <f>[5]May!O16</f>
        <v>0</v>
      </c>
      <c r="P16" s="49">
        <f>[5]Ene!P16</f>
        <v>0</v>
      </c>
      <c r="Q16" s="50">
        <f>[5]Jun!Q16</f>
        <v>1</v>
      </c>
      <c r="R16" s="49">
        <f>[5]Ene!R16</f>
        <v>0</v>
      </c>
      <c r="S16" s="50">
        <f>[5]Jul!S16</f>
        <v>0</v>
      </c>
      <c r="T16" s="49">
        <f>[5]Ene!T16</f>
        <v>1</v>
      </c>
      <c r="U16" s="50">
        <f>[5]Ago!U16</f>
        <v>0</v>
      </c>
      <c r="V16" s="49">
        <f>[5]Ene!V16</f>
        <v>0</v>
      </c>
      <c r="W16" s="50">
        <f>[5]Sep!W16</f>
        <v>0</v>
      </c>
      <c r="X16" s="49">
        <f>[5]Ene!X16</f>
        <v>0</v>
      </c>
      <c r="Y16" s="50">
        <f>[5]Oct!Y16</f>
        <v>0</v>
      </c>
      <c r="Z16" s="49">
        <f>[5]Ene!Z16</f>
        <v>1</v>
      </c>
      <c r="AA16" s="50">
        <v>0</v>
      </c>
      <c r="AB16" s="49"/>
      <c r="AC16" s="51"/>
      <c r="AD16" s="52">
        <f t="shared" ref="AD16:AE66" si="0">F16+H16+J16+L16+N16+P16+R16+T16+V16+X16+Z16+AB16</f>
        <v>4</v>
      </c>
      <c r="AE16" s="52">
        <f t="shared" si="0"/>
        <v>1</v>
      </c>
      <c r="AF16" s="53">
        <f t="shared" ref="AF16:AF66" si="1">+AE16/E16</f>
        <v>0.25</v>
      </c>
      <c r="AG16" s="53">
        <f t="shared" ref="AG16:AG66" si="2">100%-AF16</f>
        <v>0.75</v>
      </c>
      <c r="AH16" s="54"/>
      <c r="AI16" s="55"/>
    </row>
    <row r="17" spans="1:35" s="56" customFormat="1" ht="20.100000000000001" customHeight="1" x14ac:dyDescent="0.2">
      <c r="A17" s="45" t="str">
        <f>'[5]Ficha Anual 2025'!A17</f>
        <v>C1A2</v>
      </c>
      <c r="B17" s="46" t="str">
        <f>'[5]Ficha Anual 2025'!B17</f>
        <v>REHABILITAR LAS REDES DE CONDUCCIÓN DE AGUA POTABLE</v>
      </c>
      <c r="C17" s="46"/>
      <c r="D17" s="47" t="str">
        <f>'[5]Ficha Anual 2025'!E17</f>
        <v>POBLACION</v>
      </c>
      <c r="E17" s="48">
        <f t="shared" ref="E17:E53" si="3">F17+H17+J17+L17+N17+P17++R17+T17+V17+X17+Z17+AB17</f>
        <v>750</v>
      </c>
      <c r="F17" s="49">
        <f>[5]Ene!F17</f>
        <v>0</v>
      </c>
      <c r="G17" s="50">
        <f>[5]Ene!G17</f>
        <v>0</v>
      </c>
      <c r="H17" s="49">
        <f>[5]Ene!H17</f>
        <v>0</v>
      </c>
      <c r="I17" s="50">
        <f>[5]Feb!I17</f>
        <v>0</v>
      </c>
      <c r="J17" s="49">
        <f>[5]Ene!J17</f>
        <v>0</v>
      </c>
      <c r="K17" s="50">
        <f>[5]Mar!K17</f>
        <v>0</v>
      </c>
      <c r="L17" s="49">
        <f>[5]Ene!L17</f>
        <v>0</v>
      </c>
      <c r="M17" s="50">
        <f>[5]Abr!M17</f>
        <v>0</v>
      </c>
      <c r="N17" s="49">
        <f>[5]Ene!N17</f>
        <v>0</v>
      </c>
      <c r="O17" s="50">
        <f>[5]May!O17</f>
        <v>0</v>
      </c>
      <c r="P17" s="49">
        <f>[5]Ene!P17</f>
        <v>0</v>
      </c>
      <c r="Q17" s="50">
        <f>[5]Jun!Q17</f>
        <v>1</v>
      </c>
      <c r="R17" s="49">
        <f>[5]Ene!R17</f>
        <v>0</v>
      </c>
      <c r="S17" s="50">
        <f>[5]Jul!S17</f>
        <v>0</v>
      </c>
      <c r="T17" s="49">
        <f>[5]Ene!T17</f>
        <v>0</v>
      </c>
      <c r="U17" s="50">
        <f>[5]Ago!U17</f>
        <v>0</v>
      </c>
      <c r="V17" s="49">
        <f>[5]Ene!V17</f>
        <v>250</v>
      </c>
      <c r="W17" s="50">
        <f>[5]Sep!W17</f>
        <v>0</v>
      </c>
      <c r="X17" s="49">
        <f>[5]Ene!X17</f>
        <v>250</v>
      </c>
      <c r="Y17" s="50">
        <f>[5]Oct!Y17</f>
        <v>0</v>
      </c>
      <c r="Z17" s="49">
        <f>[5]Ene!Z17</f>
        <v>250</v>
      </c>
      <c r="AA17" s="50">
        <v>700</v>
      </c>
      <c r="AB17" s="49"/>
      <c r="AC17" s="51"/>
      <c r="AD17" s="52">
        <f t="shared" si="0"/>
        <v>750</v>
      </c>
      <c r="AE17" s="52">
        <f t="shared" si="0"/>
        <v>701</v>
      </c>
      <c r="AF17" s="53">
        <f t="shared" si="1"/>
        <v>0.93466666666666665</v>
      </c>
      <c r="AG17" s="53">
        <f t="shared" si="2"/>
        <v>6.5333333333333354E-2</v>
      </c>
      <c r="AH17" s="57"/>
      <c r="AI17" s="58"/>
    </row>
    <row r="18" spans="1:35" s="56" customFormat="1" ht="20.100000000000001" customHeight="1" x14ac:dyDescent="0.2">
      <c r="A18" s="45" t="str">
        <f>'[5]Ficha Anual 2025'!A18</f>
        <v>C1A3</v>
      </c>
      <c r="B18" s="46" t="str">
        <f>'[5]Ficha Anual 2025'!B18</f>
        <v>AMPLIAR LAS REDES DE CONDUCCION DE AGUA POTABLE</v>
      </c>
      <c r="C18" s="46"/>
      <c r="D18" s="47" t="str">
        <f>'[5]Ficha Anual 2025'!E18</f>
        <v>DIAGNOSTICOS</v>
      </c>
      <c r="E18" s="48">
        <f t="shared" si="3"/>
        <v>2</v>
      </c>
      <c r="F18" s="49">
        <f>[5]Ene!F18</f>
        <v>0</v>
      </c>
      <c r="G18" s="50">
        <f>[5]Ene!G18</f>
        <v>0</v>
      </c>
      <c r="H18" s="49">
        <f>[5]Ene!H18</f>
        <v>0</v>
      </c>
      <c r="I18" s="50">
        <f>[5]Feb!I18</f>
        <v>0</v>
      </c>
      <c r="J18" s="49">
        <f>[5]Ene!J18</f>
        <v>0</v>
      </c>
      <c r="K18" s="50">
        <f>[5]Mar!K18</f>
        <v>0</v>
      </c>
      <c r="L18" s="49">
        <f>[5]Ene!L18</f>
        <v>1</v>
      </c>
      <c r="M18" s="50">
        <f>[5]Abr!M18</f>
        <v>0</v>
      </c>
      <c r="N18" s="49">
        <f>[5]Ene!N18</f>
        <v>0</v>
      </c>
      <c r="O18" s="50">
        <f>[5]May!O18</f>
        <v>0</v>
      </c>
      <c r="P18" s="49">
        <f>[5]Ene!P18</f>
        <v>0</v>
      </c>
      <c r="Q18" s="50">
        <f>[5]Jun!Q18</f>
        <v>0</v>
      </c>
      <c r="R18" s="49">
        <f>[5]Ene!R18</f>
        <v>0</v>
      </c>
      <c r="S18" s="50">
        <f>[5]Jul!S18</f>
        <v>0</v>
      </c>
      <c r="T18" s="49">
        <f>[5]Ene!T18</f>
        <v>0</v>
      </c>
      <c r="U18" s="50">
        <f>[5]Ago!U18</f>
        <v>0</v>
      </c>
      <c r="V18" s="49">
        <f>[5]Ene!V18</f>
        <v>0</v>
      </c>
      <c r="W18" s="50">
        <f>[5]Sep!W18</f>
        <v>0</v>
      </c>
      <c r="X18" s="49">
        <f>[5]Ene!X18</f>
        <v>0</v>
      </c>
      <c r="Y18" s="50">
        <f>[5]Oct!Y18</f>
        <v>0</v>
      </c>
      <c r="Z18" s="49">
        <f>[5]Ene!Z18</f>
        <v>1</v>
      </c>
      <c r="AA18" s="50">
        <v>0</v>
      </c>
      <c r="AB18" s="49"/>
      <c r="AC18" s="51"/>
      <c r="AD18" s="52">
        <f t="shared" si="0"/>
        <v>2</v>
      </c>
      <c r="AE18" s="52">
        <f t="shared" si="0"/>
        <v>0</v>
      </c>
      <c r="AF18" s="53">
        <f t="shared" si="1"/>
        <v>0</v>
      </c>
      <c r="AG18" s="53">
        <f t="shared" si="2"/>
        <v>1</v>
      </c>
      <c r="AH18" s="57"/>
      <c r="AI18" s="58"/>
    </row>
    <row r="19" spans="1:35" s="56" customFormat="1" ht="26.25" customHeight="1" x14ac:dyDescent="0.2">
      <c r="A19" s="45" t="str">
        <f>'[5]Ficha Anual 2025'!A19</f>
        <v>C1A4</v>
      </c>
      <c r="B19" s="46" t="str">
        <f>'[5]Ficha Anual 2025'!B19</f>
        <v>CONSTRUCCION DE FUENTES DE ALMACENAMIENTO DE AGUA POTABLE</v>
      </c>
      <c r="C19" s="46"/>
      <c r="D19" s="47" t="str">
        <f>'[5]Ficha Anual 2025'!E19</f>
        <v>PROYECTOS</v>
      </c>
      <c r="E19" s="48">
        <f t="shared" si="3"/>
        <v>1</v>
      </c>
      <c r="F19" s="49">
        <f>[5]Ene!F19</f>
        <v>0</v>
      </c>
      <c r="G19" s="50">
        <f>[5]Ene!G19</f>
        <v>0</v>
      </c>
      <c r="H19" s="49">
        <f>[5]Ene!H19</f>
        <v>0</v>
      </c>
      <c r="I19" s="50">
        <f>[5]Feb!I19</f>
        <v>0</v>
      </c>
      <c r="J19" s="49">
        <f>[5]Ene!J19</f>
        <v>0</v>
      </c>
      <c r="K19" s="50">
        <f>[5]Mar!K19</f>
        <v>0</v>
      </c>
      <c r="L19" s="49">
        <f>[5]Ene!L19</f>
        <v>0</v>
      </c>
      <c r="M19" s="50">
        <f>[5]Abr!M19</f>
        <v>0</v>
      </c>
      <c r="N19" s="49">
        <f>[5]Ene!N19</f>
        <v>0</v>
      </c>
      <c r="O19" s="50">
        <f>[5]May!O19</f>
        <v>0</v>
      </c>
      <c r="P19" s="49">
        <f>[5]Ene!P19</f>
        <v>0</v>
      </c>
      <c r="Q19" s="50">
        <f>[5]Jun!Q19</f>
        <v>0</v>
      </c>
      <c r="R19" s="49">
        <f>[5]Ene!R19</f>
        <v>0</v>
      </c>
      <c r="S19" s="50">
        <f>[5]Jul!S19</f>
        <v>0</v>
      </c>
      <c r="T19" s="49">
        <f>[5]Ene!T19</f>
        <v>0</v>
      </c>
      <c r="U19" s="50">
        <f>[5]Ago!U19</f>
        <v>0</v>
      </c>
      <c r="V19" s="49">
        <f>[5]Ene!V19</f>
        <v>0</v>
      </c>
      <c r="W19" s="50">
        <f>[5]Sep!W19</f>
        <v>0</v>
      </c>
      <c r="X19" s="49">
        <f>[5]Ene!X19</f>
        <v>0</v>
      </c>
      <c r="Y19" s="50">
        <f>[5]Oct!Y19</f>
        <v>0</v>
      </c>
      <c r="Z19" s="49">
        <f>[5]Ene!Z19</f>
        <v>1</v>
      </c>
      <c r="AA19" s="50">
        <v>3</v>
      </c>
      <c r="AB19" s="49"/>
      <c r="AC19" s="51"/>
      <c r="AD19" s="52">
        <f t="shared" si="0"/>
        <v>1</v>
      </c>
      <c r="AE19" s="52">
        <f t="shared" si="0"/>
        <v>3</v>
      </c>
      <c r="AF19" s="53">
        <f t="shared" si="1"/>
        <v>3</v>
      </c>
      <c r="AG19" s="53">
        <f t="shared" si="2"/>
        <v>-2</v>
      </c>
      <c r="AH19" s="57"/>
      <c r="AI19" s="58"/>
    </row>
    <row r="20" spans="1:35" s="56" customFormat="1" ht="20.100000000000001" hidden="1" customHeight="1" x14ac:dyDescent="0.2">
      <c r="A20" s="45" t="str">
        <f>'[5]Ficha Anual 2025'!A20</f>
        <v>C1A5</v>
      </c>
      <c r="B20" s="46" t="str">
        <f>'[5]Ficha Anual 2025'!B20</f>
        <v>REALIZAR OBRAS DE MANTENIMIENTO EN LOS POZOS DE ABASTECIMIENTO DE AGUA</v>
      </c>
      <c r="C20" s="46"/>
      <c r="D20" s="47" t="str">
        <f>'[5]Ficha Anual 2025'!E20</f>
        <v>POZOS</v>
      </c>
      <c r="E20" s="48">
        <f t="shared" si="3"/>
        <v>2</v>
      </c>
      <c r="F20" s="49">
        <f>[5]Ene!F20</f>
        <v>1</v>
      </c>
      <c r="G20" s="50">
        <f>[5]Ene!G20</f>
        <v>1</v>
      </c>
      <c r="H20" s="49">
        <f>[5]Ene!H20</f>
        <v>0</v>
      </c>
      <c r="I20" s="50">
        <f>[5]Feb!I20</f>
        <v>0</v>
      </c>
      <c r="J20" s="49">
        <f>[5]Ene!J20</f>
        <v>0</v>
      </c>
      <c r="K20" s="50">
        <f>[5]Mar!K20</f>
        <v>0</v>
      </c>
      <c r="L20" s="49">
        <f>[5]Ene!L20</f>
        <v>0</v>
      </c>
      <c r="M20" s="50">
        <f>[5]Abr!M20</f>
        <v>0</v>
      </c>
      <c r="N20" s="49">
        <f>[5]Ene!N20</f>
        <v>0</v>
      </c>
      <c r="O20" s="50">
        <f>[5]May!O20</f>
        <v>0</v>
      </c>
      <c r="P20" s="49">
        <f>[5]Ene!P20</f>
        <v>0</v>
      </c>
      <c r="Q20" s="50">
        <f>[5]Jun!Q20</f>
        <v>0</v>
      </c>
      <c r="R20" s="49">
        <f>[5]Ene!R20</f>
        <v>0</v>
      </c>
      <c r="S20" s="50">
        <f>[5]Jul!S20</f>
        <v>0</v>
      </c>
      <c r="T20" s="49">
        <f>[5]Ene!T20</f>
        <v>1</v>
      </c>
      <c r="U20" s="50">
        <f>[5]Ago!U20</f>
        <v>1</v>
      </c>
      <c r="V20" s="49">
        <f>[5]Ene!V20</f>
        <v>0</v>
      </c>
      <c r="W20" s="50">
        <f>[5]Sep!W20</f>
        <v>0</v>
      </c>
      <c r="X20" s="49">
        <f>[5]Ene!X20</f>
        <v>0</v>
      </c>
      <c r="Y20" s="50">
        <f>[5]Oct!Y20</f>
        <v>0</v>
      </c>
      <c r="Z20" s="49">
        <f>[5]Ene!Z20</f>
        <v>0</v>
      </c>
      <c r="AA20" s="50">
        <v>0</v>
      </c>
      <c r="AB20" s="49"/>
      <c r="AC20" s="51"/>
      <c r="AD20" s="52">
        <f t="shared" si="0"/>
        <v>2</v>
      </c>
      <c r="AE20" s="52">
        <f t="shared" si="0"/>
        <v>2</v>
      </c>
      <c r="AF20" s="53">
        <f t="shared" si="1"/>
        <v>1</v>
      </c>
      <c r="AG20" s="53">
        <f t="shared" si="2"/>
        <v>0</v>
      </c>
      <c r="AH20" s="57"/>
      <c r="AI20" s="58"/>
    </row>
    <row r="21" spans="1:35" s="56" customFormat="1" ht="20.100000000000001" hidden="1" customHeight="1" x14ac:dyDescent="0.2">
      <c r="A21" s="45" t="str">
        <f>'[5]Ficha Anual 2025'!A21</f>
        <v>C1A6</v>
      </c>
      <c r="B21" s="46" t="str">
        <f>'[5]Ficha Anual 2025'!B21</f>
        <v>REHABILITAR LAS REDES DE CONDUCCION DE AGUA POTABLE</v>
      </c>
      <c r="C21" s="46"/>
      <c r="D21" s="47" t="str">
        <f>'[5]Ficha Anual 2025'!E21</f>
        <v>METROS</v>
      </c>
      <c r="E21" s="48">
        <f t="shared" si="3"/>
        <v>1200</v>
      </c>
      <c r="F21" s="49">
        <f>[5]Ene!F21</f>
        <v>0</v>
      </c>
      <c r="G21" s="50">
        <f>[5]Ene!G21</f>
        <v>0</v>
      </c>
      <c r="H21" s="49">
        <f>[5]Ene!H21</f>
        <v>0</v>
      </c>
      <c r="I21" s="50">
        <f>[5]Feb!I21</f>
        <v>0</v>
      </c>
      <c r="J21" s="49">
        <f>[5]Ene!J21</f>
        <v>0</v>
      </c>
      <c r="K21" s="50">
        <f>[5]Mar!K21</f>
        <v>0</v>
      </c>
      <c r="L21" s="49">
        <f>[5]Ene!L21</f>
        <v>0</v>
      </c>
      <c r="M21" s="50">
        <f>[5]Abr!M21</f>
        <v>0</v>
      </c>
      <c r="N21" s="49">
        <f>[5]Ene!N21</f>
        <v>300</v>
      </c>
      <c r="O21" s="50">
        <f>[5]May!O21</f>
        <v>300</v>
      </c>
      <c r="P21" s="49">
        <f>[5]Ene!P21</f>
        <v>300</v>
      </c>
      <c r="Q21" s="50">
        <f>[5]Jun!Q21</f>
        <v>300</v>
      </c>
      <c r="R21" s="49">
        <f>[5]Ene!R21</f>
        <v>0</v>
      </c>
      <c r="S21" s="50">
        <f>[5]Jul!S21</f>
        <v>0</v>
      </c>
      <c r="T21" s="49">
        <f>[5]Ene!T21</f>
        <v>0</v>
      </c>
      <c r="U21" s="50">
        <f>[5]Ago!U21</f>
        <v>0</v>
      </c>
      <c r="V21" s="49">
        <f>[5]Ene!V21</f>
        <v>0</v>
      </c>
      <c r="W21" s="50">
        <f>[5]Sep!W21</f>
        <v>0</v>
      </c>
      <c r="X21" s="49">
        <f>[5]Ene!X21</f>
        <v>300</v>
      </c>
      <c r="Y21" s="50">
        <f>[5]Oct!Y21</f>
        <v>0</v>
      </c>
      <c r="Z21" s="49">
        <f>[5]Ene!Z21</f>
        <v>300</v>
      </c>
      <c r="AA21" s="50">
        <v>0</v>
      </c>
      <c r="AB21" s="49"/>
      <c r="AC21" s="51"/>
      <c r="AD21" s="52">
        <f t="shared" si="0"/>
        <v>1200</v>
      </c>
      <c r="AE21" s="52">
        <f t="shared" si="0"/>
        <v>600</v>
      </c>
      <c r="AF21" s="53">
        <f t="shared" si="1"/>
        <v>0.5</v>
      </c>
      <c r="AG21" s="53">
        <f t="shared" si="2"/>
        <v>0.5</v>
      </c>
      <c r="AH21" s="57"/>
      <c r="AI21" s="58"/>
    </row>
    <row r="22" spans="1:35" s="56" customFormat="1" ht="20.100000000000001" hidden="1" customHeight="1" x14ac:dyDescent="0.2">
      <c r="A22" s="45" t="str">
        <f>'[5]Ficha Anual 2025'!A22</f>
        <v>C1A7</v>
      </c>
      <c r="B22" s="46" t="str">
        <f>'[5]Ficha Anual 2025'!B22</f>
        <v>AMPLIAR LAS REDES DE CONDUCCION DE AGUA POTABLE</v>
      </c>
      <c r="C22" s="46"/>
      <c r="D22" s="47" t="str">
        <f>'[5]Ficha Anual 2025'!E22</f>
        <v>METROS</v>
      </c>
      <c r="E22" s="48">
        <f t="shared" si="3"/>
        <v>500</v>
      </c>
      <c r="F22" s="49">
        <f>[5]Ene!F22</f>
        <v>0</v>
      </c>
      <c r="G22" s="50">
        <f>[5]Ene!G22</f>
        <v>0</v>
      </c>
      <c r="H22" s="49">
        <f>[5]Ene!H22</f>
        <v>0</v>
      </c>
      <c r="I22" s="50">
        <f>[5]Feb!I22</f>
        <v>0</v>
      </c>
      <c r="J22" s="49">
        <f>[5]Ene!J22</f>
        <v>0</v>
      </c>
      <c r="K22" s="50">
        <f>[5]Mar!K22</f>
        <v>0</v>
      </c>
      <c r="L22" s="49">
        <f>[5]Ene!L22</f>
        <v>0</v>
      </c>
      <c r="M22" s="50">
        <f>[5]Abr!M22</f>
        <v>0</v>
      </c>
      <c r="N22" s="49">
        <f>[5]Ene!N22</f>
        <v>0</v>
      </c>
      <c r="O22" s="50">
        <f>[5]May!O22</f>
        <v>0</v>
      </c>
      <c r="P22" s="49">
        <f>[5]Ene!P22</f>
        <v>0</v>
      </c>
      <c r="Q22" s="50">
        <f>[5]Jun!Q22</f>
        <v>0</v>
      </c>
      <c r="R22" s="49">
        <f>[5]Ene!R22</f>
        <v>250</v>
      </c>
      <c r="S22" s="50">
        <f>[5]Jul!S22</f>
        <v>250</v>
      </c>
      <c r="T22" s="49">
        <f>[5]Ene!T22</f>
        <v>0</v>
      </c>
      <c r="U22" s="50">
        <f>[5]Ago!U22</f>
        <v>0</v>
      </c>
      <c r="V22" s="49">
        <f>[5]Ene!V22</f>
        <v>0</v>
      </c>
      <c r="W22" s="50">
        <f>[5]Sep!W22</f>
        <v>0</v>
      </c>
      <c r="X22" s="49">
        <f>[5]Ene!X22</f>
        <v>0</v>
      </c>
      <c r="Y22" s="50">
        <f>[5]Oct!Y22</f>
        <v>0</v>
      </c>
      <c r="Z22" s="49">
        <f>[5]Ene!Z22</f>
        <v>250</v>
      </c>
      <c r="AA22" s="50">
        <v>0</v>
      </c>
      <c r="AB22" s="49"/>
      <c r="AC22" s="51"/>
      <c r="AD22" s="52">
        <f t="shared" si="0"/>
        <v>500</v>
      </c>
      <c r="AE22" s="52">
        <f t="shared" si="0"/>
        <v>250</v>
      </c>
      <c r="AF22" s="53">
        <f t="shared" si="1"/>
        <v>0.5</v>
      </c>
      <c r="AG22" s="53">
        <f t="shared" si="2"/>
        <v>0.5</v>
      </c>
      <c r="AH22" s="57"/>
      <c r="AI22" s="58"/>
    </row>
    <row r="23" spans="1:35" s="56" customFormat="1" ht="20.100000000000001" hidden="1" customHeight="1" x14ac:dyDescent="0.2">
      <c r="A23" s="45" t="str">
        <f>'[5]Ficha Anual 2025'!A23</f>
        <v>C1A8</v>
      </c>
      <c r="B23" s="46" t="str">
        <f>'[5]Ficha Anual 2025'!B23</f>
        <v>CONSTRUCCION DE FUENTES DE ALMACENAMIENTO DE AGUA POTABLE</v>
      </c>
      <c r="C23" s="46"/>
      <c r="D23" s="47" t="str">
        <f>'[5]Ficha Anual 2025'!E23</f>
        <v>CAJAS DE ALMACENAMIENTO</v>
      </c>
      <c r="E23" s="48">
        <f t="shared" si="3"/>
        <v>1</v>
      </c>
      <c r="F23" s="49">
        <f>[5]Ene!F23</f>
        <v>0</v>
      </c>
      <c r="G23" s="50">
        <f>[5]Ene!G23</f>
        <v>0</v>
      </c>
      <c r="H23" s="49">
        <f>[5]Ene!H23</f>
        <v>0</v>
      </c>
      <c r="I23" s="50">
        <f>[5]Feb!I23</f>
        <v>0</v>
      </c>
      <c r="J23" s="49">
        <f>[5]Ene!J23</f>
        <v>0</v>
      </c>
      <c r="K23" s="50">
        <f>[5]Mar!K23</f>
        <v>0</v>
      </c>
      <c r="L23" s="49">
        <f>[5]Ene!L23</f>
        <v>0</v>
      </c>
      <c r="M23" s="50">
        <f>[5]Abr!M23</f>
        <v>0</v>
      </c>
      <c r="N23" s="49">
        <f>[5]Ene!N23</f>
        <v>0</v>
      </c>
      <c r="O23" s="50">
        <f>[5]May!O23</f>
        <v>0</v>
      </c>
      <c r="P23" s="49">
        <f>[5]Ene!P23</f>
        <v>0</v>
      </c>
      <c r="Q23" s="50">
        <f>[5]Jun!Q23</f>
        <v>0</v>
      </c>
      <c r="R23" s="49">
        <f>[5]Ene!R23</f>
        <v>0</v>
      </c>
      <c r="S23" s="50">
        <f>[5]Jul!S23</f>
        <v>0</v>
      </c>
      <c r="T23" s="49">
        <f>[5]Ene!T23</f>
        <v>0</v>
      </c>
      <c r="U23" s="50">
        <f>[5]Ago!U23</f>
        <v>0</v>
      </c>
      <c r="V23" s="49">
        <f>[5]Ene!V23</f>
        <v>0</v>
      </c>
      <c r="W23" s="50">
        <f>[5]Sep!W23</f>
        <v>0</v>
      </c>
      <c r="X23" s="49">
        <f>[5]Ene!X23</f>
        <v>0</v>
      </c>
      <c r="Y23" s="50">
        <f>[5]Oct!Y23</f>
        <v>0</v>
      </c>
      <c r="Z23" s="49">
        <f>[5]Ene!Z23</f>
        <v>1</v>
      </c>
      <c r="AA23" s="50">
        <v>0</v>
      </c>
      <c r="AB23" s="49"/>
      <c r="AC23" s="51"/>
      <c r="AD23" s="52">
        <f t="shared" si="0"/>
        <v>1</v>
      </c>
      <c r="AE23" s="52">
        <f t="shared" si="0"/>
        <v>0</v>
      </c>
      <c r="AF23" s="53">
        <f t="shared" si="1"/>
        <v>0</v>
      </c>
      <c r="AG23" s="53">
        <f t="shared" si="2"/>
        <v>1</v>
      </c>
      <c r="AH23" s="54"/>
      <c r="AI23" s="55"/>
    </row>
    <row r="24" spans="1:35" s="56" customFormat="1" ht="20.100000000000001" hidden="1" customHeight="1" x14ac:dyDescent="0.2">
      <c r="A24" s="45">
        <f>'[5]Ficha Anual 2025'!A24</f>
        <v>0</v>
      </c>
      <c r="B24" s="46">
        <f>'[5]Ficha Anual 2025'!B24</f>
        <v>0</v>
      </c>
      <c r="C24" s="46"/>
      <c r="D24" s="47">
        <f>'[5]Ficha Anual 2025'!E24</f>
        <v>0</v>
      </c>
      <c r="E24" s="48">
        <f t="shared" si="3"/>
        <v>0</v>
      </c>
      <c r="F24" s="51">
        <f>[5]Ene!F24</f>
        <v>0</v>
      </c>
      <c r="G24" s="48">
        <f>[5]Ene!G24</f>
        <v>0</v>
      </c>
      <c r="H24" s="51">
        <f>[5]Ene!H24</f>
        <v>0</v>
      </c>
      <c r="I24" s="48">
        <f>[5]Feb!I24</f>
        <v>0</v>
      </c>
      <c r="J24" s="51">
        <f>[5]Ene!J24</f>
        <v>0</v>
      </c>
      <c r="K24" s="48">
        <f>[5]Mar!K24</f>
        <v>0</v>
      </c>
      <c r="L24" s="51">
        <f>[5]Ene!L24</f>
        <v>0</v>
      </c>
      <c r="M24" s="48">
        <f>[5]Abr!M24</f>
        <v>0</v>
      </c>
      <c r="N24" s="51">
        <f>[5]Ene!N24</f>
        <v>0</v>
      </c>
      <c r="O24" s="48">
        <f>[5]May!O24</f>
        <v>0</v>
      </c>
      <c r="P24" s="51">
        <f>[5]Ene!P24</f>
        <v>0</v>
      </c>
      <c r="Q24" s="48">
        <f>[5]Jun!Q24</f>
        <v>0</v>
      </c>
      <c r="R24" s="51">
        <f>[5]Ene!R24</f>
        <v>0</v>
      </c>
      <c r="S24" s="48">
        <f>[5]Jul!S24</f>
        <v>0</v>
      </c>
      <c r="T24" s="51">
        <f>[5]Ene!T24</f>
        <v>0</v>
      </c>
      <c r="U24" s="48">
        <f>[5]Ago!U24</f>
        <v>0</v>
      </c>
      <c r="V24" s="51">
        <f>[5]Ene!V24</f>
        <v>0</v>
      </c>
      <c r="W24" s="48">
        <f>[5]Sep!W24</f>
        <v>0</v>
      </c>
      <c r="X24" s="51">
        <f>[5]Ene!X24</f>
        <v>0</v>
      </c>
      <c r="Y24" s="48">
        <f>[5]Oct!Y24</f>
        <v>0</v>
      </c>
      <c r="Z24" s="51">
        <f>[5]Ene!Z24</f>
        <v>0</v>
      </c>
      <c r="AA24" s="50"/>
      <c r="AB24" s="51">
        <f>[5]Ene!AB24</f>
        <v>0</v>
      </c>
      <c r="AC24" s="51"/>
      <c r="AD24" s="52">
        <f t="shared" si="0"/>
        <v>0</v>
      </c>
      <c r="AE24" s="52">
        <f t="shared" si="0"/>
        <v>0</v>
      </c>
      <c r="AF24" s="53" t="e">
        <f t="shared" si="1"/>
        <v>#DIV/0!</v>
      </c>
      <c r="AG24" s="53" t="e">
        <f t="shared" si="2"/>
        <v>#DIV/0!</v>
      </c>
      <c r="AH24" s="57"/>
      <c r="AI24" s="58"/>
    </row>
    <row r="25" spans="1:35" s="56" customFormat="1" ht="20.100000000000001" hidden="1" customHeight="1" x14ac:dyDescent="0.2">
      <c r="A25" s="45">
        <f>'[5]Ficha Anual 2025'!A25</f>
        <v>0</v>
      </c>
      <c r="B25" s="46">
        <f>'[5]Ficha Anual 2025'!B25</f>
        <v>0</v>
      </c>
      <c r="C25" s="46"/>
      <c r="D25" s="47">
        <f>'[5]Ficha Anual 2025'!E25</f>
        <v>0</v>
      </c>
      <c r="E25" s="48">
        <f t="shared" si="3"/>
        <v>0</v>
      </c>
      <c r="F25" s="51">
        <f>[5]Ene!F25</f>
        <v>0</v>
      </c>
      <c r="G25" s="48">
        <f>[5]Ene!G25</f>
        <v>0</v>
      </c>
      <c r="H25" s="51">
        <f>[5]Ene!H25</f>
        <v>0</v>
      </c>
      <c r="I25" s="48">
        <f>[5]Feb!I25</f>
        <v>0</v>
      </c>
      <c r="J25" s="51">
        <f>[5]Ene!J25</f>
        <v>0</v>
      </c>
      <c r="K25" s="48">
        <f>[5]Mar!K25</f>
        <v>0</v>
      </c>
      <c r="L25" s="51">
        <f>[5]Ene!L25</f>
        <v>0</v>
      </c>
      <c r="M25" s="48">
        <f>[5]Abr!M25</f>
        <v>0</v>
      </c>
      <c r="N25" s="51">
        <f>[5]Ene!N25</f>
        <v>0</v>
      </c>
      <c r="O25" s="48">
        <f>[5]May!O25</f>
        <v>0</v>
      </c>
      <c r="P25" s="51">
        <f>[5]Ene!P25</f>
        <v>0</v>
      </c>
      <c r="Q25" s="48">
        <f>[5]Jun!Q25</f>
        <v>0</v>
      </c>
      <c r="R25" s="51">
        <f>[5]Ene!R25</f>
        <v>0</v>
      </c>
      <c r="S25" s="48">
        <f>[5]Jul!S25</f>
        <v>0</v>
      </c>
      <c r="T25" s="51">
        <f>[5]Ene!T25</f>
        <v>0</v>
      </c>
      <c r="U25" s="48">
        <f>[5]Ago!U25</f>
        <v>0</v>
      </c>
      <c r="V25" s="51">
        <f>[5]Ene!V25</f>
        <v>0</v>
      </c>
      <c r="W25" s="48">
        <f>[5]Sep!W25</f>
        <v>0</v>
      </c>
      <c r="X25" s="51">
        <f>[5]Ene!X25</f>
        <v>0</v>
      </c>
      <c r="Y25" s="48">
        <f>[5]Oct!Y25</f>
        <v>0</v>
      </c>
      <c r="Z25" s="51">
        <f>[5]Ene!Z25</f>
        <v>0</v>
      </c>
      <c r="AA25" s="50"/>
      <c r="AB25" s="51">
        <f>[5]Ene!AB25</f>
        <v>0</v>
      </c>
      <c r="AC25" s="51"/>
      <c r="AD25" s="52">
        <f t="shared" si="0"/>
        <v>0</v>
      </c>
      <c r="AE25" s="52">
        <f t="shared" si="0"/>
        <v>0</v>
      </c>
      <c r="AF25" s="53" t="e">
        <f t="shared" si="1"/>
        <v>#DIV/0!</v>
      </c>
      <c r="AG25" s="53" t="e">
        <f t="shared" si="2"/>
        <v>#DIV/0!</v>
      </c>
      <c r="AH25" s="57"/>
      <c r="AI25" s="58"/>
    </row>
    <row r="26" spans="1:35" s="56" customFormat="1" ht="20.100000000000001" hidden="1" customHeight="1" x14ac:dyDescent="0.2">
      <c r="A26" s="45">
        <f>'[5]Ficha Anual 2025'!A26</f>
        <v>0</v>
      </c>
      <c r="B26" s="46">
        <f>'[5]Ficha Anual 2025'!B26</f>
        <v>0</v>
      </c>
      <c r="C26" s="46"/>
      <c r="D26" s="47">
        <f>'[5]Ficha Anual 2025'!E26</f>
        <v>0</v>
      </c>
      <c r="E26" s="48">
        <f t="shared" si="3"/>
        <v>0</v>
      </c>
      <c r="F26" s="51">
        <f>[5]Ene!F26</f>
        <v>0</v>
      </c>
      <c r="G26" s="48">
        <f>[5]Ene!G26</f>
        <v>0</v>
      </c>
      <c r="H26" s="51">
        <f>[5]Ene!H26</f>
        <v>0</v>
      </c>
      <c r="I26" s="48">
        <f>[5]Feb!I26</f>
        <v>0</v>
      </c>
      <c r="J26" s="51">
        <f>[5]Ene!J26</f>
        <v>0</v>
      </c>
      <c r="K26" s="48">
        <f>[5]Mar!K26</f>
        <v>0</v>
      </c>
      <c r="L26" s="51">
        <f>[5]Ene!L26</f>
        <v>0</v>
      </c>
      <c r="M26" s="48">
        <f>[5]Abr!M26</f>
        <v>0</v>
      </c>
      <c r="N26" s="51">
        <f>[5]Ene!N26</f>
        <v>0</v>
      </c>
      <c r="O26" s="48">
        <f>[5]May!O26</f>
        <v>0</v>
      </c>
      <c r="P26" s="51">
        <f>[5]Ene!P26</f>
        <v>0</v>
      </c>
      <c r="Q26" s="48">
        <f>[5]Jun!Q26</f>
        <v>0</v>
      </c>
      <c r="R26" s="51">
        <f>[5]Ene!R26</f>
        <v>0</v>
      </c>
      <c r="S26" s="48">
        <f>[5]Jul!S26</f>
        <v>0</v>
      </c>
      <c r="T26" s="51">
        <f>[5]Ene!T26</f>
        <v>0</v>
      </c>
      <c r="U26" s="48">
        <f>[5]Ago!U26</f>
        <v>0</v>
      </c>
      <c r="V26" s="51">
        <f>[5]Ene!V26</f>
        <v>0</v>
      </c>
      <c r="W26" s="48">
        <f>[5]Sep!W26</f>
        <v>0</v>
      </c>
      <c r="X26" s="51">
        <f>[5]Ene!X26</f>
        <v>0</v>
      </c>
      <c r="Y26" s="48">
        <f>[5]Oct!Y26</f>
        <v>0</v>
      </c>
      <c r="Z26" s="51">
        <f>[5]Ene!Z26</f>
        <v>0</v>
      </c>
      <c r="AA26" s="50"/>
      <c r="AB26" s="51">
        <f>[5]Ene!AB26</f>
        <v>0</v>
      </c>
      <c r="AC26" s="51"/>
      <c r="AD26" s="52">
        <f t="shared" si="0"/>
        <v>0</v>
      </c>
      <c r="AE26" s="52">
        <f t="shared" si="0"/>
        <v>0</v>
      </c>
      <c r="AF26" s="53" t="e">
        <f t="shared" si="1"/>
        <v>#DIV/0!</v>
      </c>
      <c r="AG26" s="53" t="e">
        <f t="shared" si="2"/>
        <v>#DIV/0!</v>
      </c>
      <c r="AH26" s="57"/>
      <c r="AI26" s="58"/>
    </row>
    <row r="27" spans="1:35" s="56" customFormat="1" ht="20.100000000000001" hidden="1" customHeight="1" x14ac:dyDescent="0.2">
      <c r="A27" s="45">
        <f>'[5]Ficha Anual 2025'!A27</f>
        <v>0</v>
      </c>
      <c r="B27" s="46">
        <f>'[5]Ficha Anual 2025'!B27</f>
        <v>0</v>
      </c>
      <c r="C27" s="46"/>
      <c r="D27" s="47">
        <f>'[5]Ficha Anual 2025'!E27</f>
        <v>0</v>
      </c>
      <c r="E27" s="48">
        <f t="shared" si="3"/>
        <v>0</v>
      </c>
      <c r="F27" s="51">
        <f>[5]Ene!F27</f>
        <v>0</v>
      </c>
      <c r="G27" s="48">
        <f>[5]Ene!G27</f>
        <v>0</v>
      </c>
      <c r="H27" s="51">
        <f>[5]Ene!H27</f>
        <v>0</v>
      </c>
      <c r="I27" s="48">
        <f>[5]Feb!I27</f>
        <v>0</v>
      </c>
      <c r="J27" s="51">
        <f>[5]Ene!J27</f>
        <v>0</v>
      </c>
      <c r="K27" s="48">
        <f>[5]Mar!K27</f>
        <v>0</v>
      </c>
      <c r="L27" s="51">
        <f>[5]Ene!L27</f>
        <v>0</v>
      </c>
      <c r="M27" s="48">
        <f>[5]Abr!M27</f>
        <v>0</v>
      </c>
      <c r="N27" s="51">
        <f>[5]Ene!N27</f>
        <v>0</v>
      </c>
      <c r="O27" s="48">
        <f>[5]May!O27</f>
        <v>0</v>
      </c>
      <c r="P27" s="51">
        <f>[5]Ene!P27</f>
        <v>0</v>
      </c>
      <c r="Q27" s="48">
        <f>[5]Jun!Q27</f>
        <v>0</v>
      </c>
      <c r="R27" s="51">
        <f>[5]Ene!R27</f>
        <v>0</v>
      </c>
      <c r="S27" s="48">
        <f>[5]Jul!S27</f>
        <v>0</v>
      </c>
      <c r="T27" s="51">
        <f>[5]Ene!T27</f>
        <v>0</v>
      </c>
      <c r="U27" s="48">
        <f>[5]Ago!U27</f>
        <v>0</v>
      </c>
      <c r="V27" s="51">
        <f>[5]Ene!V27</f>
        <v>0</v>
      </c>
      <c r="W27" s="48">
        <f>[5]Sep!W27</f>
        <v>0</v>
      </c>
      <c r="X27" s="51">
        <f>[5]Ene!X27</f>
        <v>0</v>
      </c>
      <c r="Y27" s="48">
        <f>[5]Oct!Y27</f>
        <v>0</v>
      </c>
      <c r="Z27" s="51">
        <f>[5]Ene!Z27</f>
        <v>0</v>
      </c>
      <c r="AA27" s="50"/>
      <c r="AB27" s="51">
        <f>[5]Ene!AB27</f>
        <v>0</v>
      </c>
      <c r="AC27" s="51"/>
      <c r="AD27" s="52">
        <f t="shared" si="0"/>
        <v>0</v>
      </c>
      <c r="AE27" s="52">
        <f t="shared" si="0"/>
        <v>0</v>
      </c>
      <c r="AF27" s="53" t="e">
        <f t="shared" si="1"/>
        <v>#DIV/0!</v>
      </c>
      <c r="AG27" s="53" t="e">
        <f t="shared" si="2"/>
        <v>#DIV/0!</v>
      </c>
      <c r="AH27" s="57"/>
      <c r="AI27" s="58"/>
    </row>
    <row r="28" spans="1:35" s="44" customFormat="1" ht="20.100000000000001" customHeight="1" x14ac:dyDescent="0.2">
      <c r="A28" s="60" t="str">
        <f>'[5]Ficha Anual 2025'!A28</f>
        <v>C 2</v>
      </c>
      <c r="B28" s="61" t="str">
        <f>'[5]Ficha Anual 2025'!B28</f>
        <v>INCREMENTAR LA INVERSION DE INFRAESTRUCTURA PUBLICA</v>
      </c>
      <c r="C28" s="61"/>
      <c r="D28" s="62"/>
      <c r="E28" s="63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5"/>
      <c r="AE28" s="65"/>
      <c r="AF28" s="65"/>
      <c r="AG28" s="65"/>
      <c r="AH28" s="65"/>
      <c r="AI28" s="66"/>
    </row>
    <row r="29" spans="1:35" s="56" customFormat="1" ht="26.25" customHeight="1" x14ac:dyDescent="0.2">
      <c r="A29" s="45" t="str">
        <f>'[5]Ficha Anual 2025'!A29</f>
        <v>C2A1</v>
      </c>
      <c r="B29" s="154" t="str">
        <f>'[5]Ficha Anual 2025'!B29</f>
        <v>INCREMENTAR LA CONSTRUCCIÓN DE PAVIMENTACIÓN EN VÍAS DE COMUNICACIÓN</v>
      </c>
      <c r="C29" s="154"/>
      <c r="D29" s="47" t="str">
        <f>'[5]Ficha Anual 2025'!E29</f>
        <v>KM2</v>
      </c>
      <c r="E29" s="48">
        <f t="shared" si="3"/>
        <v>0.3</v>
      </c>
      <c r="F29" s="49">
        <f>[5]Ene!F29</f>
        <v>0</v>
      </c>
      <c r="G29" s="50">
        <f>[5]Ene!G29</f>
        <v>0</v>
      </c>
      <c r="H29" s="49">
        <f>[5]Ene!H29</f>
        <v>0</v>
      </c>
      <c r="I29" s="50">
        <f>[5]Feb!I29</f>
        <v>0</v>
      </c>
      <c r="J29" s="49">
        <f>[5]Ene!J29</f>
        <v>0</v>
      </c>
      <c r="K29" s="50">
        <f>[5]Mar!K29</f>
        <v>0</v>
      </c>
      <c r="L29" s="49">
        <f>[5]Ene!L29</f>
        <v>0</v>
      </c>
      <c r="M29" s="50">
        <f>[5]Abr!M29</f>
        <v>0</v>
      </c>
      <c r="N29" s="49">
        <f>[5]Ene!N29</f>
        <v>0</v>
      </c>
      <c r="O29" s="50">
        <f>[5]May!O29</f>
        <v>0</v>
      </c>
      <c r="P29" s="49">
        <f>[5]Ene!P29</f>
        <v>0</v>
      </c>
      <c r="Q29" s="50">
        <f>[5]Jun!Q29</f>
        <v>0</v>
      </c>
      <c r="R29" s="49">
        <f>[5]Ene!R29</f>
        <v>0</v>
      </c>
      <c r="S29" s="50">
        <f>[5]Jul!S29</f>
        <v>0</v>
      </c>
      <c r="T29" s="49">
        <f>[5]Ene!T29</f>
        <v>0</v>
      </c>
      <c r="U29" s="50">
        <f>[5]Ago!U29</f>
        <v>0</v>
      </c>
      <c r="V29" s="49">
        <f>[5]Ene!V29</f>
        <v>0</v>
      </c>
      <c r="W29" s="50">
        <f>[5]Sep!W29</f>
        <v>0</v>
      </c>
      <c r="X29" s="49">
        <f>[5]Ene!X29</f>
        <v>0</v>
      </c>
      <c r="Y29" s="50">
        <f>[5]Oct!Y29</f>
        <v>0</v>
      </c>
      <c r="Z29" s="49">
        <f>[5]Ene!Z29</f>
        <v>0.3</v>
      </c>
      <c r="AA29" s="50">
        <v>3126</v>
      </c>
      <c r="AB29" s="49"/>
      <c r="AC29" s="48"/>
      <c r="AD29" s="52">
        <f t="shared" si="0"/>
        <v>0.3</v>
      </c>
      <c r="AE29" s="52">
        <f t="shared" si="0"/>
        <v>3126</v>
      </c>
      <c r="AF29" s="53">
        <f t="shared" si="1"/>
        <v>10420</v>
      </c>
      <c r="AG29" s="53">
        <f t="shared" si="2"/>
        <v>-10419</v>
      </c>
      <c r="AH29" s="54"/>
      <c r="AI29" s="55"/>
    </row>
    <row r="30" spans="1:35" s="56" customFormat="1" ht="31.5" customHeight="1" x14ac:dyDescent="0.2">
      <c r="A30" s="45" t="str">
        <f>'[5]Ficha Anual 2025'!A30</f>
        <v>C2A2</v>
      </c>
      <c r="B30" s="154" t="str">
        <f>'[5]Ficha Anual 2025'!B30</f>
        <v>AMPLIAR LA INFRAESTRUCTURA PUBLICA DE ENERGÍA ELÉCTRICA</v>
      </c>
      <c r="C30" s="154"/>
      <c r="D30" s="47" t="str">
        <f>'[5]Ficha Anual 2025'!E30</f>
        <v>ML</v>
      </c>
      <c r="E30" s="48">
        <f t="shared" si="3"/>
        <v>50</v>
      </c>
      <c r="F30" s="49">
        <f>[5]Ene!F30</f>
        <v>0</v>
      </c>
      <c r="G30" s="50">
        <f>[5]Ene!G30</f>
        <v>0</v>
      </c>
      <c r="H30" s="49">
        <f>[5]Ene!H30</f>
        <v>0</v>
      </c>
      <c r="I30" s="50">
        <f>[5]Feb!I30</f>
        <v>0</v>
      </c>
      <c r="J30" s="49">
        <f>[5]Ene!J30</f>
        <v>0</v>
      </c>
      <c r="K30" s="50">
        <f>[5]Mar!K30</f>
        <v>0</v>
      </c>
      <c r="L30" s="49">
        <f>[5]Ene!L30</f>
        <v>0</v>
      </c>
      <c r="M30" s="50">
        <f>[5]Abr!M30</f>
        <v>0</v>
      </c>
      <c r="N30" s="49">
        <f>[5]Ene!N30</f>
        <v>0</v>
      </c>
      <c r="O30" s="50">
        <f>[5]May!O30</f>
        <v>0</v>
      </c>
      <c r="P30" s="49">
        <f>[5]Ene!P30</f>
        <v>0</v>
      </c>
      <c r="Q30" s="50">
        <f>[5]Jun!Q30</f>
        <v>0</v>
      </c>
      <c r="R30" s="49">
        <f>[5]Ene!R30</f>
        <v>0</v>
      </c>
      <c r="S30" s="50">
        <f>[5]Jul!S30</f>
        <v>0</v>
      </c>
      <c r="T30" s="49">
        <f>[5]Ene!T30</f>
        <v>0</v>
      </c>
      <c r="U30" s="50">
        <f>[5]Ago!U30</f>
        <v>0</v>
      </c>
      <c r="V30" s="49">
        <f>[5]Ene!V30</f>
        <v>0</v>
      </c>
      <c r="W30" s="50">
        <f>[5]Sep!W30</f>
        <v>0</v>
      </c>
      <c r="X30" s="49">
        <f>[5]Ene!X30</f>
        <v>0</v>
      </c>
      <c r="Y30" s="50">
        <f>[5]Oct!Y30</f>
        <v>0</v>
      </c>
      <c r="Z30" s="49">
        <f>[5]Ene!Z30</f>
        <v>50</v>
      </c>
      <c r="AA30" s="50">
        <v>0</v>
      </c>
      <c r="AB30" s="49"/>
      <c r="AC30" s="51"/>
      <c r="AD30" s="52">
        <f t="shared" si="0"/>
        <v>50</v>
      </c>
      <c r="AE30" s="52">
        <f t="shared" si="0"/>
        <v>0</v>
      </c>
      <c r="AF30" s="53">
        <f t="shared" si="1"/>
        <v>0</v>
      </c>
      <c r="AG30" s="53">
        <f t="shared" si="2"/>
        <v>1</v>
      </c>
      <c r="AH30" s="54"/>
      <c r="AI30" s="55"/>
    </row>
    <row r="31" spans="1:35" s="56" customFormat="1" ht="27.75" customHeight="1" x14ac:dyDescent="0.2">
      <c r="A31" s="45" t="str">
        <f>'[5]Ficha Anual 2025'!A31</f>
        <v>C2A3</v>
      </c>
      <c r="B31" s="154" t="str">
        <f>'[5]Ficha Anual 2025'!B31</f>
        <v>AMPLIAR LA INFRAESTRUCTURA VIAL PARA LOS PEATONES CON GUARNICIONES</v>
      </c>
      <c r="C31" s="154"/>
      <c r="D31" s="47" t="str">
        <f>'[5]Ficha Anual 2025'!E31</f>
        <v>METROS LINEALES</v>
      </c>
      <c r="E31" s="48">
        <f t="shared" si="3"/>
        <v>900</v>
      </c>
      <c r="F31" s="49">
        <f>[5]Ene!F31</f>
        <v>0</v>
      </c>
      <c r="G31" s="50">
        <f>[5]Ene!G31</f>
        <v>0</v>
      </c>
      <c r="H31" s="49">
        <f>[5]Ene!H31</f>
        <v>0</v>
      </c>
      <c r="I31" s="50">
        <f>[5]Feb!I31</f>
        <v>0</v>
      </c>
      <c r="J31" s="49">
        <f>[5]Ene!J31</f>
        <v>0</v>
      </c>
      <c r="K31" s="50">
        <f>[5]Mar!K31</f>
        <v>0</v>
      </c>
      <c r="L31" s="49">
        <f>[5]Ene!L31</f>
        <v>200</v>
      </c>
      <c r="M31" s="50">
        <f>[5]Abr!M31</f>
        <v>0</v>
      </c>
      <c r="N31" s="49">
        <f>[5]Ene!N31</f>
        <v>150</v>
      </c>
      <c r="O31" s="50">
        <f>[5]May!O31</f>
        <v>0</v>
      </c>
      <c r="P31" s="49">
        <f>[5]Ene!P31</f>
        <v>150</v>
      </c>
      <c r="Q31" s="50">
        <f>[5]Jun!Q31</f>
        <v>0</v>
      </c>
      <c r="R31" s="49">
        <f>[5]Ene!R31</f>
        <v>0</v>
      </c>
      <c r="S31" s="50">
        <f>[5]Jul!S31</f>
        <v>0</v>
      </c>
      <c r="T31" s="49">
        <f>[5]Ene!T31</f>
        <v>100</v>
      </c>
      <c r="U31" s="50">
        <f>[5]Ago!U31</f>
        <v>0</v>
      </c>
      <c r="V31" s="49">
        <f>[5]Ene!V31</f>
        <v>100</v>
      </c>
      <c r="W31" s="50">
        <f>[5]Sep!W31</f>
        <v>0</v>
      </c>
      <c r="X31" s="49">
        <f>[5]Ene!X31</f>
        <v>100</v>
      </c>
      <c r="Y31" s="50">
        <f>[5]Oct!Y31</f>
        <v>0</v>
      </c>
      <c r="Z31" s="49">
        <f>[5]Ene!Z31</f>
        <v>100</v>
      </c>
      <c r="AA31" s="50">
        <v>0</v>
      </c>
      <c r="AB31" s="49"/>
      <c r="AC31" s="51"/>
      <c r="AD31" s="52">
        <f t="shared" si="0"/>
        <v>900</v>
      </c>
      <c r="AE31" s="52">
        <f t="shared" si="0"/>
        <v>0</v>
      </c>
      <c r="AF31" s="53">
        <f t="shared" si="1"/>
        <v>0</v>
      </c>
      <c r="AG31" s="53">
        <f t="shared" si="2"/>
        <v>1</v>
      </c>
      <c r="AH31" s="57"/>
      <c r="AI31" s="58"/>
    </row>
    <row r="32" spans="1:35" s="56" customFormat="1" ht="20.100000000000001" hidden="1" customHeight="1" x14ac:dyDescent="0.2">
      <c r="A32" s="45" t="str">
        <f>'[5]Ficha Anual 2025'!A32</f>
        <v>C2A4</v>
      </c>
      <c r="B32" s="154" t="str">
        <f>'[5]Ficha Anual 2025'!B32</f>
        <v>AMPLIAR LA INFRAESTRUCTURA VIAL PARA LOS PEATONES CON GUARNICIONES</v>
      </c>
      <c r="C32" s="154"/>
      <c r="D32" s="47" t="str">
        <f>'[5]Ficha Anual 2025'!E32</f>
        <v>METROS LINEALES</v>
      </c>
      <c r="E32" s="48">
        <f t="shared" si="3"/>
        <v>300</v>
      </c>
      <c r="F32" s="49">
        <f>[5]Ene!F32</f>
        <v>0</v>
      </c>
      <c r="G32" s="50">
        <f>[5]Ene!G32</f>
        <v>0</v>
      </c>
      <c r="H32" s="49">
        <f>[5]Ene!H32</f>
        <v>0</v>
      </c>
      <c r="I32" s="50">
        <f>[5]Feb!I32</f>
        <v>0</v>
      </c>
      <c r="J32" s="49">
        <f>[5]Ene!J32</f>
        <v>0</v>
      </c>
      <c r="K32" s="50">
        <f>[5]Mar!K32</f>
        <v>0</v>
      </c>
      <c r="L32" s="49">
        <f>[5]Ene!L32</f>
        <v>0</v>
      </c>
      <c r="M32" s="50">
        <f>[5]Abr!M32</f>
        <v>0</v>
      </c>
      <c r="N32" s="49">
        <f>[5]Ene!N32</f>
        <v>0</v>
      </c>
      <c r="O32" s="50">
        <f>[5]May!O32</f>
        <v>0</v>
      </c>
      <c r="P32" s="49">
        <f>[5]Ene!P32</f>
        <v>100</v>
      </c>
      <c r="Q32" s="50">
        <f>[5]Jun!Q32</f>
        <v>100</v>
      </c>
      <c r="R32" s="49">
        <f>[5]Ene!R32</f>
        <v>100</v>
      </c>
      <c r="S32" s="50">
        <f>[5]Jul!S32</f>
        <v>100</v>
      </c>
      <c r="T32" s="49">
        <f>[5]Ene!T32</f>
        <v>100</v>
      </c>
      <c r="U32" s="50">
        <f>[5]Ago!U32</f>
        <v>100</v>
      </c>
      <c r="V32" s="49">
        <f>[5]Ene!V32</f>
        <v>0</v>
      </c>
      <c r="W32" s="50">
        <f>[5]Sep!W32</f>
        <v>0</v>
      </c>
      <c r="X32" s="49">
        <f>[5]Ene!X32</f>
        <v>0</v>
      </c>
      <c r="Y32" s="50">
        <f>[5]Oct!Y32</f>
        <v>0</v>
      </c>
      <c r="Z32" s="49">
        <f>[5]Ene!Z32</f>
        <v>0</v>
      </c>
      <c r="AA32" s="50">
        <v>0</v>
      </c>
      <c r="AB32" s="49"/>
      <c r="AC32" s="51"/>
      <c r="AD32" s="52">
        <f t="shared" si="0"/>
        <v>300</v>
      </c>
      <c r="AE32" s="52">
        <f t="shared" si="0"/>
        <v>300</v>
      </c>
      <c r="AF32" s="53">
        <f t="shared" si="1"/>
        <v>1</v>
      </c>
      <c r="AG32" s="53">
        <f t="shared" si="2"/>
        <v>0</v>
      </c>
      <c r="AH32" s="57"/>
      <c r="AI32" s="58"/>
    </row>
    <row r="33" spans="1:35" s="56" customFormat="1" ht="20.100000000000001" hidden="1" customHeight="1" x14ac:dyDescent="0.2">
      <c r="A33" s="45" t="str">
        <f>'[5]Ficha Anual 2025'!A33</f>
        <v>C2A5</v>
      </c>
      <c r="B33" s="154" t="str">
        <f>'[5]Ficha Anual 2025'!B33</f>
        <v>GESTIONAR ANTE LAS DEPENDENCIAS FEDERALES Y ESTATALES INFRAESTRUCTURA PUBLICA</v>
      </c>
      <c r="C33" s="154"/>
      <c r="D33" s="47" t="str">
        <f>'[5]Ficha Anual 2025'!E33</f>
        <v>PROYECTOS</v>
      </c>
      <c r="E33" s="48">
        <f t="shared" si="3"/>
        <v>1</v>
      </c>
      <c r="F33" s="49">
        <f>[5]Ene!F33</f>
        <v>0</v>
      </c>
      <c r="G33" s="50">
        <f>[5]Ene!G33</f>
        <v>0</v>
      </c>
      <c r="H33" s="49">
        <f>[5]Ene!H33</f>
        <v>0</v>
      </c>
      <c r="I33" s="50">
        <f>[5]Feb!I33</f>
        <v>0</v>
      </c>
      <c r="J33" s="49">
        <f>[5]Ene!J33</f>
        <v>0</v>
      </c>
      <c r="K33" s="50">
        <f>[5]Mar!K33</f>
        <v>0</v>
      </c>
      <c r="L33" s="49">
        <f>[5]Ene!L33</f>
        <v>0</v>
      </c>
      <c r="M33" s="50">
        <f>[5]Abr!M33</f>
        <v>0</v>
      </c>
      <c r="N33" s="49">
        <f>[5]Ene!N33</f>
        <v>0</v>
      </c>
      <c r="O33" s="50">
        <f>[5]May!O33</f>
        <v>0</v>
      </c>
      <c r="P33" s="49">
        <f>[5]Ene!P33</f>
        <v>0</v>
      </c>
      <c r="Q33" s="50">
        <f>[5]Jun!Q33</f>
        <v>0</v>
      </c>
      <c r="R33" s="49">
        <f>[5]Ene!R33</f>
        <v>0</v>
      </c>
      <c r="S33" s="50">
        <f>[5]Jul!S33</f>
        <v>0</v>
      </c>
      <c r="T33" s="49">
        <f>[5]Ene!T33</f>
        <v>0</v>
      </c>
      <c r="U33" s="50">
        <f>[5]Ago!U33</f>
        <v>0</v>
      </c>
      <c r="V33" s="49">
        <f>[5]Ene!V33</f>
        <v>0</v>
      </c>
      <c r="W33" s="50">
        <f>[5]Sep!W33</f>
        <v>0</v>
      </c>
      <c r="X33" s="49">
        <f>[5]Ene!X33</f>
        <v>0</v>
      </c>
      <c r="Y33" s="50">
        <f>[5]Oct!Y33</f>
        <v>0</v>
      </c>
      <c r="Z33" s="49">
        <f>[5]Ene!Z33</f>
        <v>1</v>
      </c>
      <c r="AA33" s="50">
        <v>3</v>
      </c>
      <c r="AB33" s="49"/>
      <c r="AC33" s="51"/>
      <c r="AD33" s="52">
        <f t="shared" si="0"/>
        <v>1</v>
      </c>
      <c r="AE33" s="52">
        <f t="shared" si="0"/>
        <v>3</v>
      </c>
      <c r="AF33" s="53">
        <f t="shared" si="1"/>
        <v>3</v>
      </c>
      <c r="AG33" s="53">
        <f t="shared" si="2"/>
        <v>-2</v>
      </c>
      <c r="AH33" s="54"/>
      <c r="AI33" s="55"/>
    </row>
    <row r="34" spans="1:35" s="56" customFormat="1" ht="20.100000000000001" hidden="1" customHeight="1" x14ac:dyDescent="0.2">
      <c r="A34" s="45" t="str">
        <f>'[5]Ficha Anual 2025'!A34</f>
        <v>C2A6</v>
      </c>
      <c r="B34" s="154" t="str">
        <f>'[5]Ficha Anual 2025'!B34</f>
        <v>GESTIONAR LA CONSTRUCCION DE NUEVOS ESPACIOS DEPORTIVOS QUE CONSTITUYAN AL DESARROLLO FISICO DE LOS HABITANTES DEL MUNICIPIO</v>
      </c>
      <c r="C34" s="154"/>
      <c r="D34" s="47" t="str">
        <f>'[5]Ficha Anual 2025'!E34</f>
        <v>ESPACIOS DEPORTOIVOS</v>
      </c>
      <c r="E34" s="48">
        <f t="shared" si="3"/>
        <v>1</v>
      </c>
      <c r="F34" s="49">
        <f>[5]Ene!F34</f>
        <v>0</v>
      </c>
      <c r="G34" s="50">
        <f>[5]Ene!G34</f>
        <v>0</v>
      </c>
      <c r="H34" s="49">
        <f>[5]Ene!H34</f>
        <v>0</v>
      </c>
      <c r="I34" s="50">
        <f>[5]Feb!I34</f>
        <v>0</v>
      </c>
      <c r="J34" s="49">
        <f>[5]Ene!J34</f>
        <v>0</v>
      </c>
      <c r="K34" s="50">
        <f>[5]Mar!K34</f>
        <v>0</v>
      </c>
      <c r="L34" s="49">
        <f>[5]Ene!L34</f>
        <v>0</v>
      </c>
      <c r="M34" s="50">
        <f>[5]Abr!M34</f>
        <v>0</v>
      </c>
      <c r="N34" s="49">
        <f>[5]Ene!N34</f>
        <v>0</v>
      </c>
      <c r="O34" s="50">
        <f>[5]May!O34</f>
        <v>0</v>
      </c>
      <c r="P34" s="49">
        <f>[5]Ene!P34</f>
        <v>0</v>
      </c>
      <c r="Q34" s="50">
        <f>[5]Jun!Q34</f>
        <v>0</v>
      </c>
      <c r="R34" s="49">
        <f>[5]Ene!R34</f>
        <v>0</v>
      </c>
      <c r="S34" s="50">
        <f>[5]Jul!S34</f>
        <v>0</v>
      </c>
      <c r="T34" s="49">
        <f>[5]Ene!T34</f>
        <v>0</v>
      </c>
      <c r="U34" s="50">
        <f>[5]Ago!U34</f>
        <v>0</v>
      </c>
      <c r="V34" s="49">
        <f>[5]Ene!V34</f>
        <v>0</v>
      </c>
      <c r="W34" s="50">
        <f>[5]Sep!W34</f>
        <v>0</v>
      </c>
      <c r="X34" s="49">
        <f>[5]Ene!X34</f>
        <v>0</v>
      </c>
      <c r="Y34" s="50">
        <f>[5]Oct!Y34</f>
        <v>0</v>
      </c>
      <c r="Z34" s="49">
        <f>[5]Ene!Z34</f>
        <v>1</v>
      </c>
      <c r="AA34" s="50">
        <v>0</v>
      </c>
      <c r="AB34" s="49"/>
      <c r="AC34" s="51"/>
      <c r="AD34" s="52">
        <f t="shared" si="0"/>
        <v>1</v>
      </c>
      <c r="AE34" s="52">
        <f t="shared" si="0"/>
        <v>0</v>
      </c>
      <c r="AF34" s="53">
        <f t="shared" si="1"/>
        <v>0</v>
      </c>
      <c r="AG34" s="53">
        <f t="shared" si="2"/>
        <v>1</v>
      </c>
      <c r="AH34" s="54"/>
      <c r="AI34" s="55"/>
    </row>
    <row r="35" spans="1:35" s="56" customFormat="1" ht="20.100000000000001" hidden="1" customHeight="1" x14ac:dyDescent="0.2">
      <c r="A35" s="45" t="str">
        <f>'[5]Ficha Anual 2025'!A35</f>
        <v>C2A7</v>
      </c>
      <c r="B35" s="154" t="str">
        <f>'[5]Ficha Anual 2025'!B35</f>
        <v>REALIZAR OBRAS DE INFRAESTRUCTURA EDUCATIVA</v>
      </c>
      <c r="C35" s="154"/>
      <c r="D35" s="47" t="str">
        <f>'[5]Ficha Anual 2025'!E35</f>
        <v>OBRA</v>
      </c>
      <c r="E35" s="48">
        <f t="shared" si="3"/>
        <v>0</v>
      </c>
      <c r="F35" s="49">
        <f>[5]Ene!F35</f>
        <v>0</v>
      </c>
      <c r="G35" s="50">
        <f>[5]Ene!G35</f>
        <v>0</v>
      </c>
      <c r="H35" s="49">
        <f>[5]Ene!H35</f>
        <v>0</v>
      </c>
      <c r="I35" s="50">
        <f>[5]Feb!I35</f>
        <v>0</v>
      </c>
      <c r="J35" s="49">
        <f>[5]Ene!J35</f>
        <v>0</v>
      </c>
      <c r="K35" s="50">
        <f>[5]Mar!K35</f>
        <v>0</v>
      </c>
      <c r="L35" s="49">
        <f>[5]Ene!L35</f>
        <v>0</v>
      </c>
      <c r="M35" s="50">
        <f>[5]Abr!M35</f>
        <v>0</v>
      </c>
      <c r="N35" s="49">
        <f>[5]Ene!N35</f>
        <v>0</v>
      </c>
      <c r="O35" s="50">
        <f>[5]May!O35</f>
        <v>0</v>
      </c>
      <c r="P35" s="49">
        <f>[5]Ene!P35</f>
        <v>0</v>
      </c>
      <c r="Q35" s="50">
        <f>[5]Jun!Q35</f>
        <v>0</v>
      </c>
      <c r="R35" s="49">
        <f>[5]Ene!R35</f>
        <v>0</v>
      </c>
      <c r="S35" s="50">
        <f>[5]Jul!S35</f>
        <v>0</v>
      </c>
      <c r="T35" s="49">
        <f>[5]Ene!T35</f>
        <v>0</v>
      </c>
      <c r="U35" s="50">
        <f>[5]Ago!U35</f>
        <v>0</v>
      </c>
      <c r="V35" s="49">
        <f>[5]Ene!V35</f>
        <v>0</v>
      </c>
      <c r="W35" s="50">
        <f>[5]Sep!W35</f>
        <v>0</v>
      </c>
      <c r="X35" s="49">
        <f>[5]Ene!X35</f>
        <v>0</v>
      </c>
      <c r="Y35" s="50">
        <f>[5]Oct!Y35</f>
        <v>0</v>
      </c>
      <c r="Z35" s="49">
        <f>[5]Ene!Z35</f>
        <v>0</v>
      </c>
      <c r="AA35" s="50">
        <v>0</v>
      </c>
      <c r="AB35" s="49"/>
      <c r="AC35" s="51"/>
      <c r="AD35" s="52">
        <f t="shared" si="0"/>
        <v>0</v>
      </c>
      <c r="AE35" s="52">
        <f t="shared" si="0"/>
        <v>0</v>
      </c>
      <c r="AF35" s="53" t="e">
        <f t="shared" si="1"/>
        <v>#DIV/0!</v>
      </c>
      <c r="AG35" s="53" t="e">
        <f t="shared" si="2"/>
        <v>#DIV/0!</v>
      </c>
      <c r="AH35" s="57"/>
      <c r="AI35" s="58"/>
    </row>
    <row r="36" spans="1:35" s="56" customFormat="1" ht="20.100000000000001" hidden="1" customHeight="1" x14ac:dyDescent="0.2">
      <c r="A36" s="45" t="str">
        <f>'[5]Ficha Anual 2025'!A36</f>
        <v>C2A8</v>
      </c>
      <c r="B36" s="154" t="str">
        <f>'[5]Ficha Anual 2025'!B36</f>
        <v>REALIZAR OBRAS DE PAVIMENTACION DE CALLES</v>
      </c>
      <c r="C36" s="154"/>
      <c r="D36" s="47" t="str">
        <f>'[5]Ficha Anual 2025'!E36</f>
        <v>M2</v>
      </c>
      <c r="E36" s="48">
        <f t="shared" si="3"/>
        <v>7300</v>
      </c>
      <c r="F36" s="49">
        <f>[5]Ene!F36</f>
        <v>0</v>
      </c>
      <c r="G36" s="50">
        <f>[5]Ene!G36</f>
        <v>0</v>
      </c>
      <c r="H36" s="49">
        <f>[5]Ene!H36</f>
        <v>0</v>
      </c>
      <c r="I36" s="50">
        <f>[5]Feb!I36</f>
        <v>3</v>
      </c>
      <c r="J36" s="49">
        <f>[5]Ene!J36</f>
        <v>0</v>
      </c>
      <c r="K36" s="50">
        <f>[5]Mar!K36</f>
        <v>1</v>
      </c>
      <c r="L36" s="49">
        <f>[5]Ene!L36</f>
        <v>850</v>
      </c>
      <c r="M36" s="50">
        <f>[5]Abr!M36</f>
        <v>500</v>
      </c>
      <c r="N36" s="49">
        <f>[5]Ene!N36</f>
        <v>1500</v>
      </c>
      <c r="O36" s="50">
        <f>[5]May!O36</f>
        <v>2000</v>
      </c>
      <c r="P36" s="49">
        <f>[5]Ene!P36</f>
        <v>950</v>
      </c>
      <c r="Q36" s="50">
        <f>[5]Jun!Q36</f>
        <v>1000</v>
      </c>
      <c r="R36" s="49">
        <f>[5]Ene!R36</f>
        <v>1100</v>
      </c>
      <c r="S36" s="50">
        <f>[5]Jul!S36</f>
        <v>300</v>
      </c>
      <c r="T36" s="49">
        <f>[5]Ene!T36</f>
        <v>600</v>
      </c>
      <c r="U36" s="50">
        <f>[5]Ago!U36</f>
        <v>750</v>
      </c>
      <c r="V36" s="49">
        <f>[5]Ene!V36</f>
        <v>700</v>
      </c>
      <c r="W36" s="50">
        <f>[5]Sep!W36</f>
        <v>3500</v>
      </c>
      <c r="X36" s="49">
        <f>[5]Ene!X36</f>
        <v>650</v>
      </c>
      <c r="Y36" s="50">
        <f>[5]Oct!Y36</f>
        <v>1000</v>
      </c>
      <c r="Z36" s="49">
        <f>[5]Ene!Z36</f>
        <v>950</v>
      </c>
      <c r="AA36" s="50">
        <v>1100</v>
      </c>
      <c r="AB36" s="49"/>
      <c r="AC36" s="51"/>
      <c r="AD36" s="52">
        <f t="shared" si="0"/>
        <v>7300</v>
      </c>
      <c r="AE36" s="52">
        <f t="shared" si="0"/>
        <v>10154</v>
      </c>
      <c r="AF36" s="53">
        <f t="shared" si="1"/>
        <v>1.3909589041095891</v>
      </c>
      <c r="AG36" s="53">
        <f t="shared" si="2"/>
        <v>-0.39095890410958911</v>
      </c>
      <c r="AH36" s="54"/>
      <c r="AI36" s="55"/>
    </row>
    <row r="37" spans="1:35" s="56" customFormat="1" ht="20.100000000000001" hidden="1" customHeight="1" x14ac:dyDescent="0.2">
      <c r="A37" s="45" t="str">
        <f>'[5]Ficha Anual 2025'!A37</f>
        <v>C2A9</v>
      </c>
      <c r="B37" s="154" t="str">
        <f>'[5]Ficha Anual 2025'!B37</f>
        <v xml:space="preserve">REALIZAR OBRAS DE CONSTRUCCION DE GUARNICIONES </v>
      </c>
      <c r="C37" s="154"/>
      <c r="D37" s="47" t="str">
        <f>'[5]Ficha Anual 2025'!E37</f>
        <v>ML</v>
      </c>
      <c r="E37" s="48">
        <f t="shared" si="3"/>
        <v>400</v>
      </c>
      <c r="F37" s="49">
        <f>[5]Ene!F37</f>
        <v>0</v>
      </c>
      <c r="G37" s="50">
        <f>[5]Ene!G37</f>
        <v>0</v>
      </c>
      <c r="H37" s="49">
        <f>[5]Ene!H37</f>
        <v>0</v>
      </c>
      <c r="I37" s="50">
        <f>[5]Feb!I37</f>
        <v>100</v>
      </c>
      <c r="J37" s="49">
        <f>[5]Ene!J37</f>
        <v>0</v>
      </c>
      <c r="K37" s="50">
        <f>[5]Mar!K37</f>
        <v>200</v>
      </c>
      <c r="L37" s="49">
        <f>[5]Ene!L37</f>
        <v>0</v>
      </c>
      <c r="M37" s="50">
        <f>[5]Abr!M37</f>
        <v>0</v>
      </c>
      <c r="N37" s="49">
        <f>[5]Ene!N37</f>
        <v>200</v>
      </c>
      <c r="O37" s="50">
        <f>[5]May!O37</f>
        <v>300</v>
      </c>
      <c r="P37" s="49">
        <f>[5]Ene!P37</f>
        <v>0</v>
      </c>
      <c r="Q37" s="50">
        <f>[5]Jun!Q37</f>
        <v>100</v>
      </c>
      <c r="R37" s="49">
        <f>[5]Ene!R37</f>
        <v>0</v>
      </c>
      <c r="S37" s="50">
        <f>[5]Jul!S37</f>
        <v>500</v>
      </c>
      <c r="T37" s="49">
        <f>[5]Ene!T37</f>
        <v>0</v>
      </c>
      <c r="U37" s="50">
        <f>[5]Ago!U37</f>
        <v>200</v>
      </c>
      <c r="V37" s="49">
        <f>[5]Ene!V37</f>
        <v>0</v>
      </c>
      <c r="W37" s="50">
        <f>[5]Sep!W37</f>
        <v>240</v>
      </c>
      <c r="X37" s="49">
        <f>[5]Ene!X37</f>
        <v>200</v>
      </c>
      <c r="Y37" s="50">
        <f>[5]Oct!Y37</f>
        <v>200</v>
      </c>
      <c r="Z37" s="49">
        <f>[5]Ene!Z37</f>
        <v>0</v>
      </c>
      <c r="AA37" s="50">
        <v>150</v>
      </c>
      <c r="AB37" s="49"/>
      <c r="AC37" s="51"/>
      <c r="AD37" s="52">
        <f t="shared" si="0"/>
        <v>400</v>
      </c>
      <c r="AE37" s="52">
        <f t="shared" si="0"/>
        <v>1990</v>
      </c>
      <c r="AF37" s="53">
        <f t="shared" si="1"/>
        <v>4.9749999999999996</v>
      </c>
      <c r="AG37" s="53">
        <f t="shared" si="2"/>
        <v>-3.9749999999999996</v>
      </c>
      <c r="AH37" s="54"/>
      <c r="AI37" s="55"/>
    </row>
    <row r="38" spans="1:35" s="56" customFormat="1" ht="20.100000000000001" hidden="1" customHeight="1" x14ac:dyDescent="0.2">
      <c r="A38" s="45" t="str">
        <f>'[5]Ficha Anual 2025'!A38</f>
        <v>C2A10</v>
      </c>
      <c r="B38" s="154" t="str">
        <f>'[5]Ficha Anual 2025'!B38</f>
        <v>REALIZAR OBRAS DE CONSTRUCCION DE BANQUETAS</v>
      </c>
      <c r="C38" s="154"/>
      <c r="D38" s="47" t="str">
        <f>'[5]Ficha Anual 2025'!E38</f>
        <v>M2</v>
      </c>
      <c r="E38" s="48">
        <f t="shared" si="3"/>
        <v>400</v>
      </c>
      <c r="F38" s="49">
        <f>[5]Ene!F38</f>
        <v>0</v>
      </c>
      <c r="G38" s="50">
        <f>[5]Ene!G38</f>
        <v>0</v>
      </c>
      <c r="H38" s="49">
        <f>[5]Ene!H38</f>
        <v>0</v>
      </c>
      <c r="I38" s="50">
        <f>[5]Feb!I38</f>
        <v>70</v>
      </c>
      <c r="J38" s="49">
        <f>[5]Ene!J38</f>
        <v>0</v>
      </c>
      <c r="K38" s="50">
        <f>[5]Mar!K38</f>
        <v>120</v>
      </c>
      <c r="L38" s="49">
        <f>[5]Ene!L38</f>
        <v>0</v>
      </c>
      <c r="M38" s="50">
        <f>[5]Abr!M38</f>
        <v>0</v>
      </c>
      <c r="N38" s="49">
        <f>[5]Ene!N38</f>
        <v>200</v>
      </c>
      <c r="O38" s="50">
        <f>[5]May!O38</f>
        <v>0</v>
      </c>
      <c r="P38" s="49">
        <f>[5]Ene!P38</f>
        <v>0</v>
      </c>
      <c r="Q38" s="50">
        <f>[5]Jun!Q38</f>
        <v>0</v>
      </c>
      <c r="R38" s="49">
        <f>[5]Ene!R38</f>
        <v>0</v>
      </c>
      <c r="S38" s="50">
        <f>[5]Jul!S38</f>
        <v>350</v>
      </c>
      <c r="T38" s="49">
        <f>[5]Ene!T38</f>
        <v>0</v>
      </c>
      <c r="U38" s="50">
        <f>[5]Ago!U38</f>
        <v>100</v>
      </c>
      <c r="V38" s="49">
        <f>[5]Ene!V38</f>
        <v>0</v>
      </c>
      <c r="W38" s="50">
        <f>[5]Sep!W38</f>
        <v>240</v>
      </c>
      <c r="X38" s="49">
        <f>[5]Ene!X38</f>
        <v>200</v>
      </c>
      <c r="Y38" s="50">
        <f>[5]Oct!Y38</f>
        <v>200</v>
      </c>
      <c r="Z38" s="49">
        <f>[5]Ene!Z38</f>
        <v>0</v>
      </c>
      <c r="AA38" s="50">
        <v>100</v>
      </c>
      <c r="AB38" s="49"/>
      <c r="AC38" s="51"/>
      <c r="AD38" s="52">
        <f t="shared" si="0"/>
        <v>400</v>
      </c>
      <c r="AE38" s="52">
        <f t="shared" si="0"/>
        <v>1180</v>
      </c>
      <c r="AF38" s="53">
        <f t="shared" si="1"/>
        <v>2.95</v>
      </c>
      <c r="AG38" s="53">
        <f t="shared" si="2"/>
        <v>-1.9500000000000002</v>
      </c>
      <c r="AH38" s="54"/>
      <c r="AI38" s="55"/>
    </row>
    <row r="39" spans="1:35" s="56" customFormat="1" ht="20.100000000000001" hidden="1" customHeight="1" x14ac:dyDescent="0.2">
      <c r="A39" s="45" t="str">
        <f>'[5]Ficha Anual 2025'!A39</f>
        <v>C2A11</v>
      </c>
      <c r="B39" s="154" t="str">
        <f>'[5]Ficha Anual 2025'!B39</f>
        <v>INFORMAR A LA CIUDADANIA DEL FOMENTO DE LA VIVIENDA DIGNA</v>
      </c>
      <c r="C39" s="154"/>
      <c r="D39" s="47" t="str">
        <f>'[5]Ficha Anual 2025'!E39</f>
        <v>CONVOCATORIAS</v>
      </c>
      <c r="E39" s="48">
        <f t="shared" si="3"/>
        <v>1</v>
      </c>
      <c r="F39" s="49">
        <f>[5]Ene!F39</f>
        <v>0</v>
      </c>
      <c r="G39" s="50">
        <f>[5]Ene!G39</f>
        <v>0</v>
      </c>
      <c r="H39" s="49">
        <f>[5]Ene!H39</f>
        <v>0</v>
      </c>
      <c r="I39" s="50">
        <f>[5]Feb!I39</f>
        <v>0</v>
      </c>
      <c r="J39" s="49">
        <f>[5]Ene!J39</f>
        <v>0</v>
      </c>
      <c r="K39" s="50">
        <f>[5]Mar!K39</f>
        <v>0</v>
      </c>
      <c r="L39" s="49">
        <f>[5]Ene!L39</f>
        <v>0</v>
      </c>
      <c r="M39" s="50">
        <f>[5]Abr!M39</f>
        <v>0</v>
      </c>
      <c r="N39" s="49">
        <f>[5]Ene!N39</f>
        <v>0</v>
      </c>
      <c r="O39" s="50">
        <f>[5]May!O39</f>
        <v>0</v>
      </c>
      <c r="P39" s="49">
        <f>[5]Ene!P39</f>
        <v>0</v>
      </c>
      <c r="Q39" s="50">
        <f>[5]Jun!Q39</f>
        <v>0</v>
      </c>
      <c r="R39" s="49">
        <f>[5]Ene!R39</f>
        <v>0</v>
      </c>
      <c r="S39" s="50">
        <f>[5]Jul!S39</f>
        <v>0</v>
      </c>
      <c r="T39" s="49">
        <f>[5]Ene!T39</f>
        <v>0</v>
      </c>
      <c r="U39" s="50">
        <f>[5]Ago!U39</f>
        <v>0</v>
      </c>
      <c r="V39" s="49">
        <f>[5]Ene!V39</f>
        <v>0</v>
      </c>
      <c r="W39" s="50">
        <f>[5]Sep!W39</f>
        <v>0</v>
      </c>
      <c r="X39" s="49">
        <f>[5]Ene!X39</f>
        <v>0</v>
      </c>
      <c r="Y39" s="50">
        <f>[5]Oct!Y39</f>
        <v>0</v>
      </c>
      <c r="Z39" s="49">
        <f>[5]Ene!Z39</f>
        <v>1</v>
      </c>
      <c r="AA39" s="50">
        <v>0</v>
      </c>
      <c r="AB39" s="49"/>
      <c r="AC39" s="51"/>
      <c r="AD39" s="52">
        <f t="shared" si="0"/>
        <v>1</v>
      </c>
      <c r="AE39" s="52">
        <f t="shared" si="0"/>
        <v>0</v>
      </c>
      <c r="AF39" s="53">
        <f t="shared" si="1"/>
        <v>0</v>
      </c>
      <c r="AG39" s="53">
        <f t="shared" si="2"/>
        <v>1</v>
      </c>
      <c r="AH39" s="54"/>
      <c r="AI39" s="55"/>
    </row>
    <row r="40" spans="1:35" s="56" customFormat="1" ht="20.100000000000001" hidden="1" customHeight="1" x14ac:dyDescent="0.2">
      <c r="A40" s="67" t="str">
        <f>'[5]Ficha Anual 2025'!A40</f>
        <v>C2A12</v>
      </c>
      <c r="B40" s="155" t="str">
        <f>'[5]Ficha Anual 2025'!B40</f>
        <v>CONSTRUIR PANTEON MUNICIPAL</v>
      </c>
      <c r="C40" s="155"/>
      <c r="D40" s="69" t="str">
        <f>'[5]Ficha Anual 2025'!E40</f>
        <v>PANTEON</v>
      </c>
      <c r="E40" s="48">
        <f t="shared" si="3"/>
        <v>0</v>
      </c>
      <c r="F40" s="49">
        <f>[5]Ene!F40</f>
        <v>0</v>
      </c>
      <c r="G40" s="50">
        <f>[5]Ene!G40</f>
        <v>0</v>
      </c>
      <c r="H40" s="49">
        <f>[5]Ene!H40</f>
        <v>0</v>
      </c>
      <c r="I40" s="50">
        <f>[5]Feb!I40</f>
        <v>0</v>
      </c>
      <c r="J40" s="49">
        <f>[5]Ene!J40</f>
        <v>0</v>
      </c>
      <c r="K40" s="50">
        <f>[5]Mar!K40</f>
        <v>0</v>
      </c>
      <c r="L40" s="49">
        <f>[5]Ene!L40</f>
        <v>0</v>
      </c>
      <c r="M40" s="50">
        <f>[5]Abr!M40</f>
        <v>0</v>
      </c>
      <c r="N40" s="49">
        <f>[5]Ene!N40</f>
        <v>0</v>
      </c>
      <c r="O40" s="50">
        <f>[5]May!O40</f>
        <v>0</v>
      </c>
      <c r="P40" s="49">
        <f>[5]Ene!P40</f>
        <v>0</v>
      </c>
      <c r="Q40" s="50">
        <f>[5]Jun!Q40</f>
        <v>0</v>
      </c>
      <c r="R40" s="49">
        <f>[5]Ene!R40</f>
        <v>0</v>
      </c>
      <c r="S40" s="50">
        <f>[5]Jul!S40</f>
        <v>0</v>
      </c>
      <c r="T40" s="49">
        <f>[5]Ene!T40</f>
        <v>0</v>
      </c>
      <c r="U40" s="50">
        <f>[5]Ago!U40</f>
        <v>0</v>
      </c>
      <c r="V40" s="49">
        <f>[5]Ene!V40</f>
        <v>0</v>
      </c>
      <c r="W40" s="50">
        <f>[5]Sep!W40</f>
        <v>0</v>
      </c>
      <c r="X40" s="49">
        <f>[5]Ene!X40</f>
        <v>0</v>
      </c>
      <c r="Y40" s="50">
        <f>[5]Oct!Y40</f>
        <v>0</v>
      </c>
      <c r="Z40" s="49">
        <f>[5]Ene!Z40</f>
        <v>0</v>
      </c>
      <c r="AA40" s="70">
        <v>0</v>
      </c>
      <c r="AB40" s="49"/>
      <c r="AC40" s="71"/>
      <c r="AD40" s="52">
        <f t="shared" si="0"/>
        <v>0</v>
      </c>
      <c r="AE40" s="52">
        <f t="shared" si="0"/>
        <v>0</v>
      </c>
      <c r="AF40" s="53" t="e">
        <f t="shared" si="1"/>
        <v>#DIV/0!</v>
      </c>
      <c r="AG40" s="53" t="e">
        <f t="shared" si="2"/>
        <v>#DIV/0!</v>
      </c>
      <c r="AH40" s="72"/>
      <c r="AI40" s="73"/>
    </row>
    <row r="41" spans="1:35" s="44" customFormat="1" ht="20.100000000000001" customHeight="1" x14ac:dyDescent="0.2">
      <c r="A41" s="74" t="str">
        <f>'[5]Ficha Anual 2025'!A41</f>
        <v>C 3</v>
      </c>
      <c r="B41" s="75" t="str">
        <f>'[5]Ficha Anual 2025'!B41</f>
        <v>INCREMENTAR EL SERVICIO DE TRATAMIENTO DE AGUAS RESIDUALES</v>
      </c>
      <c r="C41" s="75"/>
      <c r="D41" s="76"/>
      <c r="E41" s="77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9"/>
      <c r="AE41" s="79"/>
      <c r="AF41" s="79"/>
      <c r="AG41" s="79"/>
      <c r="AH41" s="79"/>
      <c r="AI41" s="80"/>
    </row>
    <row r="42" spans="1:35" s="56" customFormat="1" ht="20.100000000000001" customHeight="1" x14ac:dyDescent="0.2">
      <c r="A42" s="81" t="str">
        <f>'[5]Ficha Anual 2025'!A42</f>
        <v>C3A1</v>
      </c>
      <c r="B42" s="82" t="str">
        <f>'[5]Ficha Anual 2025'!B42</f>
        <v>CONSTRUIR REDES DE DRENAJE SANITARIO</v>
      </c>
      <c r="C42" s="82"/>
      <c r="D42" s="83" t="str">
        <f>'[5]Ficha Anual 2025'!E42</f>
        <v>ML</v>
      </c>
      <c r="E42" s="48">
        <f t="shared" si="3"/>
        <v>2790</v>
      </c>
      <c r="F42" s="49">
        <f>[5]Ene!F42</f>
        <v>0</v>
      </c>
      <c r="G42" s="50">
        <f>[5]Ene!G42</f>
        <v>0</v>
      </c>
      <c r="H42" s="49">
        <f>[5]Ene!H42</f>
        <v>0</v>
      </c>
      <c r="I42" s="50">
        <f>[5]Feb!I42</f>
        <v>0</v>
      </c>
      <c r="J42" s="49">
        <f>[5]Ene!J42</f>
        <v>0</v>
      </c>
      <c r="K42" s="50">
        <f>[5]Mar!K42</f>
        <v>0</v>
      </c>
      <c r="L42" s="49">
        <f>[5]Ene!L42</f>
        <v>0</v>
      </c>
      <c r="M42" s="50">
        <f>[5]Abr!M42</f>
        <v>0</v>
      </c>
      <c r="N42" s="49">
        <f>[5]Ene!N42</f>
        <v>500</v>
      </c>
      <c r="O42" s="50">
        <f>[5]May!O42</f>
        <v>0</v>
      </c>
      <c r="P42" s="49">
        <f>[5]Ene!P42</f>
        <v>1000</v>
      </c>
      <c r="Q42" s="50">
        <f>[5]Jun!Q42</f>
        <v>0</v>
      </c>
      <c r="R42" s="49">
        <f>[5]Ene!R42</f>
        <v>500</v>
      </c>
      <c r="S42" s="50">
        <f>[5]Jul!S42</f>
        <v>0</v>
      </c>
      <c r="T42" s="49">
        <f>[5]Ene!T42</f>
        <v>790</v>
      </c>
      <c r="U42" s="50">
        <f>[5]Ago!U42</f>
        <v>0</v>
      </c>
      <c r="V42" s="49">
        <f>[5]Ene!V42</f>
        <v>0</v>
      </c>
      <c r="W42" s="50">
        <f>[5]Sep!W42</f>
        <v>0</v>
      </c>
      <c r="X42" s="49">
        <f>[5]Ene!X42</f>
        <v>0</v>
      </c>
      <c r="Y42" s="50">
        <f>[5]Oct!Y42</f>
        <v>0</v>
      </c>
      <c r="Z42" s="49">
        <f>[5]Ene!Z42</f>
        <v>0</v>
      </c>
      <c r="AA42" s="84">
        <v>163</v>
      </c>
      <c r="AB42" s="49"/>
      <c r="AC42" s="85"/>
      <c r="AD42" s="52">
        <f t="shared" si="0"/>
        <v>2790</v>
      </c>
      <c r="AE42" s="52">
        <f t="shared" si="0"/>
        <v>163</v>
      </c>
      <c r="AF42" s="53">
        <f t="shared" si="1"/>
        <v>5.8422939068100359E-2</v>
      </c>
      <c r="AG42" s="53">
        <f t="shared" si="2"/>
        <v>0.94157706093189963</v>
      </c>
      <c r="AH42" s="86"/>
      <c r="AI42" s="87"/>
    </row>
    <row r="43" spans="1:35" s="56" customFormat="1" ht="20.100000000000001" customHeight="1" x14ac:dyDescent="0.2">
      <c r="A43" s="81" t="str">
        <f>'[5]Ficha Anual 2025'!A43</f>
        <v>C3A2</v>
      </c>
      <c r="B43" s="82" t="str">
        <f>'[5]Ficha Anual 2025'!B43</f>
        <v>REHABILITAR LOS SISTEMAS DE DRENAJE SANITARIO</v>
      </c>
      <c r="C43" s="82"/>
      <c r="D43" s="83" t="str">
        <f>'[5]Ficha Anual 2025'!E43</f>
        <v>ML</v>
      </c>
      <c r="E43" s="48">
        <f t="shared" si="3"/>
        <v>500</v>
      </c>
      <c r="F43" s="49">
        <f>[5]Ene!F43</f>
        <v>0</v>
      </c>
      <c r="G43" s="50">
        <f>[5]Ene!G43</f>
        <v>0</v>
      </c>
      <c r="H43" s="49">
        <f>[5]Ene!H43</f>
        <v>0</v>
      </c>
      <c r="I43" s="50">
        <f>[5]Feb!I43</f>
        <v>0</v>
      </c>
      <c r="J43" s="49">
        <f>[5]Ene!J43</f>
        <v>0</v>
      </c>
      <c r="K43" s="50">
        <f>[5]Mar!K43</f>
        <v>0</v>
      </c>
      <c r="L43" s="49">
        <f>[5]Ene!L43</f>
        <v>0</v>
      </c>
      <c r="M43" s="50">
        <f>[5]Abr!M43</f>
        <v>0</v>
      </c>
      <c r="N43" s="49">
        <f>[5]Ene!N43</f>
        <v>0</v>
      </c>
      <c r="O43" s="50">
        <f>[5]May!O43</f>
        <v>10</v>
      </c>
      <c r="P43" s="49">
        <f>[5]Ene!P43</f>
        <v>200</v>
      </c>
      <c r="Q43" s="50">
        <f>[5]Jun!Q43</f>
        <v>10</v>
      </c>
      <c r="R43" s="49">
        <f>[5]Ene!R43</f>
        <v>100</v>
      </c>
      <c r="S43" s="50">
        <f>[5]Jul!S43</f>
        <v>0</v>
      </c>
      <c r="T43" s="49">
        <f>[5]Ene!T43</f>
        <v>200</v>
      </c>
      <c r="U43" s="50">
        <f>[5]Ago!U43</f>
        <v>0</v>
      </c>
      <c r="V43" s="49">
        <f>[5]Ene!V43</f>
        <v>0</v>
      </c>
      <c r="W43" s="50">
        <f>[5]Sep!W43</f>
        <v>30</v>
      </c>
      <c r="X43" s="49">
        <f>[5]Ene!X43</f>
        <v>0</v>
      </c>
      <c r="Y43" s="50">
        <f>[5]Oct!Y43</f>
        <v>0</v>
      </c>
      <c r="Z43" s="49">
        <f>[5]Ene!Z43</f>
        <v>0</v>
      </c>
      <c r="AA43" s="84">
        <v>0</v>
      </c>
      <c r="AB43" s="49"/>
      <c r="AC43" s="88"/>
      <c r="AD43" s="52">
        <f t="shared" si="0"/>
        <v>500</v>
      </c>
      <c r="AE43" s="52">
        <f t="shared" si="0"/>
        <v>50</v>
      </c>
      <c r="AF43" s="53">
        <f t="shared" si="1"/>
        <v>0.1</v>
      </c>
      <c r="AG43" s="53">
        <f t="shared" si="2"/>
        <v>0.9</v>
      </c>
      <c r="AH43" s="89"/>
      <c r="AI43" s="90"/>
    </row>
    <row r="44" spans="1:35" s="56" customFormat="1" ht="30" customHeight="1" x14ac:dyDescent="0.2">
      <c r="A44" s="81" t="str">
        <f>'[5]Ficha Anual 2025'!A44</f>
        <v>C3A3</v>
      </c>
      <c r="B44" s="82" t="str">
        <f>'[5]Ficha Anual 2025'!B44</f>
        <v>GESTIONAR ANTE LAS DEPENDENCIAS FEDERALES Y ESTATALES PROYECTOS PARA EL TRATAMIENTO DE AGUAS</v>
      </c>
      <c r="C44" s="82"/>
      <c r="D44" s="83" t="str">
        <f>'[5]Ficha Anual 2025'!E44</f>
        <v>DOCUMENTO</v>
      </c>
      <c r="E44" s="48">
        <f t="shared" si="3"/>
        <v>2</v>
      </c>
      <c r="F44" s="49">
        <f>[5]Ene!F44</f>
        <v>0</v>
      </c>
      <c r="G44" s="50">
        <f>[5]Ene!G44</f>
        <v>0</v>
      </c>
      <c r="H44" s="49">
        <f>[5]Ene!H44</f>
        <v>1</v>
      </c>
      <c r="I44" s="50">
        <f>[5]Feb!I44</f>
        <v>0</v>
      </c>
      <c r="J44" s="49">
        <f>[5]Ene!J44</f>
        <v>0</v>
      </c>
      <c r="K44" s="50">
        <f>[5]Mar!K44</f>
        <v>1</v>
      </c>
      <c r="L44" s="49">
        <f>[5]Ene!L44</f>
        <v>0</v>
      </c>
      <c r="M44" s="50">
        <f>[5]Abr!M44</f>
        <v>0</v>
      </c>
      <c r="N44" s="49">
        <f>[5]Ene!N44</f>
        <v>0</v>
      </c>
      <c r="O44" s="50">
        <f>[5]May!O44</f>
        <v>0</v>
      </c>
      <c r="P44" s="49">
        <f>[5]Ene!P44</f>
        <v>0</v>
      </c>
      <c r="Q44" s="50">
        <f>[5]Jun!Q44</f>
        <v>1</v>
      </c>
      <c r="R44" s="49">
        <f>[5]Ene!R44</f>
        <v>0</v>
      </c>
      <c r="S44" s="50">
        <f>[5]Jul!S44</f>
        <v>0</v>
      </c>
      <c r="T44" s="49">
        <f>[5]Ene!T44</f>
        <v>0</v>
      </c>
      <c r="U44" s="50">
        <f>[5]Ago!U44</f>
        <v>0</v>
      </c>
      <c r="V44" s="49">
        <f>[5]Ene!V44</f>
        <v>0</v>
      </c>
      <c r="W44" s="50">
        <f>[5]Sep!W44</f>
        <v>0</v>
      </c>
      <c r="X44" s="49">
        <f>[5]Ene!X44</f>
        <v>0</v>
      </c>
      <c r="Y44" s="50">
        <f>[5]Oct!Y44</f>
        <v>0</v>
      </c>
      <c r="Z44" s="49">
        <f>[5]Ene!Z44</f>
        <v>1</v>
      </c>
      <c r="AA44" s="84">
        <v>1</v>
      </c>
      <c r="AB44" s="49"/>
      <c r="AC44" s="88"/>
      <c r="AD44" s="52">
        <f t="shared" si="0"/>
        <v>2</v>
      </c>
      <c r="AE44" s="52">
        <f t="shared" si="0"/>
        <v>3</v>
      </c>
      <c r="AF44" s="53">
        <f t="shared" si="1"/>
        <v>1.5</v>
      </c>
      <c r="AG44" s="53">
        <f t="shared" si="2"/>
        <v>-0.5</v>
      </c>
      <c r="AH44" s="91"/>
      <c r="AI44" s="92"/>
    </row>
    <row r="45" spans="1:35" s="56" customFormat="1" ht="20.100000000000001" hidden="1" customHeight="1" x14ac:dyDescent="0.2">
      <c r="A45" s="81" t="str">
        <f>'[5]Ficha Anual 2025'!A45</f>
        <v>C3A4</v>
      </c>
      <c r="B45" s="82" t="str">
        <f>'[5]Ficha Anual 2025'!B45</f>
        <v>REALIZAR INFORMES DE OBRAS PÚBLICAS EN EJECUCIÓN (PLATAFORMAS FEDERALES Y ESTATALES)</v>
      </c>
      <c r="C45" s="82"/>
      <c r="D45" s="83" t="str">
        <f>'[5]Ficha Anual 2025'!E45</f>
        <v>REPORTES</v>
      </c>
      <c r="E45" s="48">
        <f t="shared" si="3"/>
        <v>4</v>
      </c>
      <c r="F45" s="49">
        <f>[5]Ene!F45</f>
        <v>1</v>
      </c>
      <c r="G45" s="50">
        <f>[5]Ene!G45</f>
        <v>0</v>
      </c>
      <c r="H45" s="49">
        <f>[5]Ene!H45</f>
        <v>0</v>
      </c>
      <c r="I45" s="50">
        <f>[5]Feb!I45</f>
        <v>1</v>
      </c>
      <c r="J45" s="49">
        <f>[5]Ene!J45</f>
        <v>0</v>
      </c>
      <c r="K45" s="50">
        <f>[5]Mar!K45</f>
        <v>1</v>
      </c>
      <c r="L45" s="49">
        <f>[5]Ene!L45</f>
        <v>1</v>
      </c>
      <c r="M45" s="50">
        <f>[5]Abr!M45</f>
        <v>0</v>
      </c>
      <c r="N45" s="49">
        <f>[5]Ene!N45</f>
        <v>0</v>
      </c>
      <c r="O45" s="50">
        <f>[5]May!O45</f>
        <v>0</v>
      </c>
      <c r="P45" s="49">
        <f>[5]Ene!P45</f>
        <v>0</v>
      </c>
      <c r="Q45" s="50">
        <f>[5]Jun!Q45</f>
        <v>0</v>
      </c>
      <c r="R45" s="49">
        <f>[5]Ene!R45</f>
        <v>1</v>
      </c>
      <c r="S45" s="50">
        <f>[5]Jul!S45</f>
        <v>0</v>
      </c>
      <c r="T45" s="49">
        <f>[5]Ene!T45</f>
        <v>0</v>
      </c>
      <c r="U45" s="50">
        <f>[5]Ago!U45</f>
        <v>0</v>
      </c>
      <c r="V45" s="49">
        <f>[5]Ene!V45</f>
        <v>0</v>
      </c>
      <c r="W45" s="50">
        <f>[5]Sep!W45</f>
        <v>0</v>
      </c>
      <c r="X45" s="49">
        <f>[5]Ene!X45</f>
        <v>1</v>
      </c>
      <c r="Y45" s="50">
        <f>[5]Oct!Y45</f>
        <v>1</v>
      </c>
      <c r="Z45" s="49">
        <f>[5]Ene!Z45</f>
        <v>0</v>
      </c>
      <c r="AA45" s="84">
        <v>1</v>
      </c>
      <c r="AB45" s="49"/>
      <c r="AC45" s="88"/>
      <c r="AD45" s="52">
        <f t="shared" si="0"/>
        <v>4</v>
      </c>
      <c r="AE45" s="52">
        <f t="shared" si="0"/>
        <v>4</v>
      </c>
      <c r="AF45" s="53">
        <f t="shared" si="1"/>
        <v>1</v>
      </c>
      <c r="AG45" s="53">
        <f t="shared" si="2"/>
        <v>0</v>
      </c>
      <c r="AH45" s="91"/>
      <c r="AI45" s="92"/>
    </row>
    <row r="46" spans="1:35" s="56" customFormat="1" ht="20.100000000000001" hidden="1" customHeight="1" x14ac:dyDescent="0.2">
      <c r="A46" s="81" t="str">
        <f>'[5]Ficha Anual 2025'!A46</f>
        <v>C3A5</v>
      </c>
      <c r="B46" s="82" t="str">
        <f>'[5]Ficha Anual 2025'!B46</f>
        <v>GESTIONAR ANTE LAS DEPENDENCIAS FEDERALES Y ESTATALES PROYECTOS PARA EL TRATAMIENTO DE AGUAS RESIDUALES</v>
      </c>
      <c r="C46" s="82"/>
      <c r="D46" s="83" t="str">
        <f>'[5]Ficha Anual 2025'!E46</f>
        <v>PROYECTOS</v>
      </c>
      <c r="E46" s="48">
        <f t="shared" si="3"/>
        <v>0</v>
      </c>
      <c r="F46" s="49">
        <f>[5]Ene!F46</f>
        <v>0</v>
      </c>
      <c r="G46" s="50">
        <f>[5]Ene!G46</f>
        <v>0</v>
      </c>
      <c r="H46" s="49">
        <f>[5]Ene!H46</f>
        <v>0</v>
      </c>
      <c r="I46" s="50">
        <f>[5]Feb!I46</f>
        <v>0</v>
      </c>
      <c r="J46" s="49">
        <f>[5]Ene!J46</f>
        <v>0</v>
      </c>
      <c r="K46" s="50">
        <f>[5]Mar!K46</f>
        <v>0</v>
      </c>
      <c r="L46" s="49">
        <f>[5]Ene!L46</f>
        <v>0</v>
      </c>
      <c r="M46" s="50">
        <f>[5]Abr!M46</f>
        <v>0</v>
      </c>
      <c r="N46" s="49">
        <f>[5]Ene!N46</f>
        <v>0</v>
      </c>
      <c r="O46" s="50">
        <f>[5]May!O46</f>
        <v>0</v>
      </c>
      <c r="P46" s="49">
        <f>[5]Ene!P46</f>
        <v>0</v>
      </c>
      <c r="Q46" s="50">
        <f>[5]Jun!Q46</f>
        <v>0</v>
      </c>
      <c r="R46" s="49">
        <f>[5]Ene!R46</f>
        <v>0</v>
      </c>
      <c r="S46" s="50">
        <f>[5]Jul!S46</f>
        <v>0</v>
      </c>
      <c r="T46" s="49">
        <f>[5]Ene!T46</f>
        <v>0</v>
      </c>
      <c r="U46" s="50">
        <f>[5]Ago!U46</f>
        <v>0</v>
      </c>
      <c r="V46" s="49">
        <f>[5]Ene!V46</f>
        <v>0</v>
      </c>
      <c r="W46" s="50">
        <f>[5]Sep!W46</f>
        <v>0</v>
      </c>
      <c r="X46" s="49">
        <f>[5]Ene!X46</f>
        <v>0</v>
      </c>
      <c r="Y46" s="50">
        <f>[5]Oct!Y46</f>
        <v>0</v>
      </c>
      <c r="Z46" s="49">
        <f>[5]Ene!Z46</f>
        <v>0</v>
      </c>
      <c r="AA46" s="70">
        <v>0</v>
      </c>
      <c r="AB46" s="49"/>
      <c r="AC46" s="88"/>
      <c r="AD46" s="52">
        <f t="shared" si="0"/>
        <v>0</v>
      </c>
      <c r="AE46" s="52">
        <f t="shared" si="0"/>
        <v>0</v>
      </c>
      <c r="AF46" s="53" t="e">
        <f t="shared" si="1"/>
        <v>#DIV/0!</v>
      </c>
      <c r="AG46" s="53" t="e">
        <f t="shared" si="2"/>
        <v>#DIV/0!</v>
      </c>
      <c r="AH46" s="91"/>
      <c r="AI46" s="92"/>
    </row>
    <row r="47" spans="1:35" s="56" customFormat="1" ht="20.100000000000001" hidden="1" customHeight="1" x14ac:dyDescent="0.2">
      <c r="A47" s="81" t="str">
        <f>'[5]Ficha Anual 2025'!A47</f>
        <v>C3A6</v>
      </c>
      <c r="B47" s="82">
        <f>'[5]Ficha Anual 2025'!B47</f>
        <v>0</v>
      </c>
      <c r="C47" s="82"/>
      <c r="D47" s="83">
        <f>'[5]Ficha Anual 2025'!E47</f>
        <v>0</v>
      </c>
      <c r="E47" s="48">
        <f t="shared" si="3"/>
        <v>0</v>
      </c>
      <c r="F47" s="51">
        <f>[5]Ene!F47</f>
        <v>0</v>
      </c>
      <c r="G47" s="48">
        <f>[5]Ene!G47</f>
        <v>0</v>
      </c>
      <c r="H47" s="51">
        <f>[5]Ene!H47</f>
        <v>0</v>
      </c>
      <c r="I47" s="48">
        <f>[5]Feb!I47</f>
        <v>0</v>
      </c>
      <c r="J47" s="51">
        <f>[5]Ene!J47</f>
        <v>0</v>
      </c>
      <c r="K47" s="48">
        <f>[5]Mar!K47</f>
        <v>0</v>
      </c>
      <c r="L47" s="51">
        <f>[5]Ene!L47</f>
        <v>0</v>
      </c>
      <c r="M47" s="48">
        <f>[5]Abr!M47</f>
        <v>0</v>
      </c>
      <c r="N47" s="51">
        <f>[5]Ene!N47</f>
        <v>0</v>
      </c>
      <c r="O47" s="48">
        <f>[5]May!O47</f>
        <v>0</v>
      </c>
      <c r="P47" s="51">
        <f>[5]Ene!P47</f>
        <v>0</v>
      </c>
      <c r="Q47" s="48">
        <f>[5]Jun!Q47</f>
        <v>0</v>
      </c>
      <c r="R47" s="51">
        <f>[5]Ene!R47</f>
        <v>0</v>
      </c>
      <c r="S47" s="48">
        <f>[5]Jul!S47</f>
        <v>0</v>
      </c>
      <c r="T47" s="51">
        <f>[5]Ene!T47</f>
        <v>0</v>
      </c>
      <c r="U47" s="48">
        <f>[5]Ago!U47</f>
        <v>0</v>
      </c>
      <c r="V47" s="51">
        <f>[5]Ene!V47</f>
        <v>0</v>
      </c>
      <c r="W47" s="48">
        <f>[5]Sep!W47</f>
        <v>0</v>
      </c>
      <c r="X47" s="51">
        <f>[5]Ene!X47</f>
        <v>0</v>
      </c>
      <c r="Y47" s="48">
        <f>[5]Oct!Y47</f>
        <v>0</v>
      </c>
      <c r="Z47" s="51">
        <f>[5]Ene!Z47</f>
        <v>0</v>
      </c>
      <c r="AA47" s="84">
        <v>0</v>
      </c>
      <c r="AB47" s="51">
        <f>[5]Ene!AB47</f>
        <v>0</v>
      </c>
      <c r="AC47" s="88"/>
      <c r="AD47" s="52">
        <f t="shared" si="0"/>
        <v>0</v>
      </c>
      <c r="AE47" s="52">
        <f t="shared" si="0"/>
        <v>0</v>
      </c>
      <c r="AF47" s="53" t="e">
        <f t="shared" si="1"/>
        <v>#DIV/0!</v>
      </c>
      <c r="AG47" s="53" t="e">
        <f t="shared" si="2"/>
        <v>#DIV/0!</v>
      </c>
      <c r="AH47" s="91"/>
      <c r="AI47" s="92"/>
    </row>
    <row r="48" spans="1:35" s="56" customFormat="1" ht="20.100000000000001" hidden="1" customHeight="1" x14ac:dyDescent="0.2">
      <c r="A48" s="81" t="str">
        <f>'[5]Ficha Anual 2025'!A48</f>
        <v>C3A7</v>
      </c>
      <c r="B48" s="82">
        <f>'[5]Ficha Anual 2025'!B48</f>
        <v>0</v>
      </c>
      <c r="C48" s="82"/>
      <c r="D48" s="83">
        <f>'[5]Ficha Anual 2025'!E48</f>
        <v>0</v>
      </c>
      <c r="E48" s="48">
        <f t="shared" si="3"/>
        <v>0</v>
      </c>
      <c r="F48" s="51">
        <f>[5]Ene!F48</f>
        <v>0</v>
      </c>
      <c r="G48" s="48">
        <f>[5]Ene!G48</f>
        <v>0</v>
      </c>
      <c r="H48" s="51">
        <f>[5]Ene!H48</f>
        <v>0</v>
      </c>
      <c r="I48" s="48">
        <f>[5]Feb!I48</f>
        <v>0</v>
      </c>
      <c r="J48" s="51">
        <f>[5]Ene!J48</f>
        <v>0</v>
      </c>
      <c r="K48" s="48">
        <f>[5]Mar!K48</f>
        <v>0</v>
      </c>
      <c r="L48" s="51">
        <f>[5]Ene!L48</f>
        <v>0</v>
      </c>
      <c r="M48" s="48">
        <f>[5]Abr!M48</f>
        <v>0</v>
      </c>
      <c r="N48" s="51">
        <f>[5]Ene!N48</f>
        <v>0</v>
      </c>
      <c r="O48" s="48">
        <f>[5]May!O48</f>
        <v>0</v>
      </c>
      <c r="P48" s="51">
        <f>[5]Ene!P48</f>
        <v>0</v>
      </c>
      <c r="Q48" s="48">
        <f>[5]Jun!Q48</f>
        <v>0</v>
      </c>
      <c r="R48" s="51">
        <f>[5]Ene!R48</f>
        <v>0</v>
      </c>
      <c r="S48" s="48">
        <f>[5]Jul!S48</f>
        <v>0</v>
      </c>
      <c r="T48" s="51">
        <f>[5]Ene!T48</f>
        <v>0</v>
      </c>
      <c r="U48" s="48">
        <f>[5]Ago!U48</f>
        <v>0</v>
      </c>
      <c r="V48" s="51">
        <f>[5]Ene!V48</f>
        <v>0</v>
      </c>
      <c r="W48" s="48">
        <f>[5]Sep!W48</f>
        <v>0</v>
      </c>
      <c r="X48" s="51">
        <f>[5]Ene!X48</f>
        <v>0</v>
      </c>
      <c r="Y48" s="48">
        <f>[5]Oct!Y48</f>
        <v>0</v>
      </c>
      <c r="Z48" s="51">
        <f>[5]Ene!Z48</f>
        <v>0</v>
      </c>
      <c r="AA48" s="84">
        <v>0</v>
      </c>
      <c r="AB48" s="51">
        <f>[5]Ene!AB48</f>
        <v>0</v>
      </c>
      <c r="AC48" s="88"/>
      <c r="AD48" s="52">
        <f t="shared" si="0"/>
        <v>0</v>
      </c>
      <c r="AE48" s="52">
        <f t="shared" si="0"/>
        <v>0</v>
      </c>
      <c r="AF48" s="53" t="e">
        <f t="shared" si="1"/>
        <v>#DIV/0!</v>
      </c>
      <c r="AG48" s="53" t="e">
        <f t="shared" si="2"/>
        <v>#DIV/0!</v>
      </c>
      <c r="AH48" s="91"/>
      <c r="AI48" s="92"/>
    </row>
    <row r="49" spans="1:35" s="56" customFormat="1" ht="20.100000000000001" hidden="1" customHeight="1" x14ac:dyDescent="0.2">
      <c r="A49" s="81" t="str">
        <f>'[5]Ficha Anual 2025'!A49</f>
        <v>C3A8</v>
      </c>
      <c r="B49" s="82">
        <f>'[5]Ficha Anual 2025'!B49</f>
        <v>0</v>
      </c>
      <c r="C49" s="82"/>
      <c r="D49" s="83">
        <f>'[5]Ficha Anual 2025'!E49</f>
        <v>0</v>
      </c>
      <c r="E49" s="48">
        <f t="shared" si="3"/>
        <v>0</v>
      </c>
      <c r="F49" s="51">
        <f>[5]Ene!F49</f>
        <v>0</v>
      </c>
      <c r="G49" s="48">
        <f>[5]Ene!G49</f>
        <v>0</v>
      </c>
      <c r="H49" s="51">
        <f>[5]Ene!H49</f>
        <v>0</v>
      </c>
      <c r="I49" s="48">
        <f>[5]Feb!I49</f>
        <v>0</v>
      </c>
      <c r="J49" s="51">
        <f>[5]Ene!J49</f>
        <v>0</v>
      </c>
      <c r="K49" s="48">
        <f>[5]Mar!K49</f>
        <v>0</v>
      </c>
      <c r="L49" s="51">
        <f>[5]Ene!L49</f>
        <v>0</v>
      </c>
      <c r="M49" s="48">
        <f>[5]Abr!M49</f>
        <v>0</v>
      </c>
      <c r="N49" s="51">
        <f>[5]Ene!N49</f>
        <v>0</v>
      </c>
      <c r="O49" s="48">
        <f>[5]May!O49</f>
        <v>0</v>
      </c>
      <c r="P49" s="51">
        <f>[5]Ene!P49</f>
        <v>0</v>
      </c>
      <c r="Q49" s="48">
        <f>[5]Jun!Q49</f>
        <v>0</v>
      </c>
      <c r="R49" s="51">
        <f>[5]Ene!R49</f>
        <v>0</v>
      </c>
      <c r="S49" s="48">
        <f>[5]Jul!S49</f>
        <v>120</v>
      </c>
      <c r="T49" s="51">
        <f>[5]Ene!T49</f>
        <v>0</v>
      </c>
      <c r="U49" s="48">
        <f>[5]Ago!U49</f>
        <v>0</v>
      </c>
      <c r="V49" s="51">
        <f>[5]Ene!V49</f>
        <v>0</v>
      </c>
      <c r="W49" s="48">
        <f>[5]Sep!W49</f>
        <v>50</v>
      </c>
      <c r="X49" s="51">
        <f>[5]Ene!X49</f>
        <v>0</v>
      </c>
      <c r="Y49" s="48">
        <f>[5]Oct!Y49</f>
        <v>350</v>
      </c>
      <c r="Z49" s="51">
        <f>[5]Ene!Z49</f>
        <v>0</v>
      </c>
      <c r="AA49" s="84">
        <v>0</v>
      </c>
      <c r="AB49" s="51">
        <f>[5]Ene!AB49</f>
        <v>0</v>
      </c>
      <c r="AC49" s="88"/>
      <c r="AD49" s="52">
        <f t="shared" si="0"/>
        <v>0</v>
      </c>
      <c r="AE49" s="52">
        <f t="shared" si="0"/>
        <v>520</v>
      </c>
      <c r="AF49" s="53" t="e">
        <f t="shared" si="1"/>
        <v>#DIV/0!</v>
      </c>
      <c r="AG49" s="53" t="e">
        <f t="shared" si="2"/>
        <v>#DIV/0!</v>
      </c>
      <c r="AH49" s="91"/>
      <c r="AI49" s="92"/>
    </row>
    <row r="50" spans="1:35" s="56" customFormat="1" ht="20.100000000000001" hidden="1" customHeight="1" x14ac:dyDescent="0.2">
      <c r="A50" s="81" t="str">
        <f>'[5]Ficha Anual 2025'!A50</f>
        <v>C3A9</v>
      </c>
      <c r="B50" s="82">
        <f>'[5]Ficha Anual 2025'!B50</f>
        <v>0</v>
      </c>
      <c r="C50" s="82"/>
      <c r="D50" s="83">
        <f>'[5]Ficha Anual 2025'!E50</f>
        <v>0</v>
      </c>
      <c r="E50" s="48">
        <f t="shared" si="3"/>
        <v>0</v>
      </c>
      <c r="F50" s="51">
        <f>[5]Ene!F50</f>
        <v>0</v>
      </c>
      <c r="G50" s="48">
        <f>[5]Ene!G50</f>
        <v>0</v>
      </c>
      <c r="H50" s="51">
        <f>[5]Ene!H50</f>
        <v>0</v>
      </c>
      <c r="I50" s="48">
        <f>[5]Feb!I50</f>
        <v>0</v>
      </c>
      <c r="J50" s="51">
        <f>[5]Ene!J50</f>
        <v>0</v>
      </c>
      <c r="K50" s="48">
        <f>[5]Mar!K50</f>
        <v>0</v>
      </c>
      <c r="L50" s="51">
        <f>[5]Ene!L50</f>
        <v>0</v>
      </c>
      <c r="M50" s="48">
        <f>[5]Abr!M50</f>
        <v>0</v>
      </c>
      <c r="N50" s="51">
        <f>[5]Ene!N50</f>
        <v>0</v>
      </c>
      <c r="O50" s="48">
        <f>[5]May!O50</f>
        <v>0</v>
      </c>
      <c r="P50" s="51">
        <f>[5]Ene!P50</f>
        <v>0</v>
      </c>
      <c r="Q50" s="48">
        <f>[5]Jun!Q50</f>
        <v>0</v>
      </c>
      <c r="R50" s="51">
        <f>[5]Ene!R50</f>
        <v>0</v>
      </c>
      <c r="S50" s="48">
        <f>[5]Jul!S50</f>
        <v>60</v>
      </c>
      <c r="T50" s="51">
        <f>[5]Ene!T50</f>
        <v>0</v>
      </c>
      <c r="U50" s="48">
        <f>[5]Ago!U50</f>
        <v>0</v>
      </c>
      <c r="V50" s="51">
        <f>[5]Ene!V50</f>
        <v>0</v>
      </c>
      <c r="W50" s="48">
        <f>[5]Sep!W50</f>
        <v>50</v>
      </c>
      <c r="X50" s="51">
        <f>[5]Ene!X50</f>
        <v>0</v>
      </c>
      <c r="Y50" s="48">
        <f>[5]Oct!Y50</f>
        <v>0</v>
      </c>
      <c r="Z50" s="51">
        <f>[5]Ene!Z50</f>
        <v>0</v>
      </c>
      <c r="AA50" s="84">
        <v>0</v>
      </c>
      <c r="AB50" s="51">
        <f>[5]Ene!AB50</f>
        <v>0</v>
      </c>
      <c r="AC50" s="88"/>
      <c r="AD50" s="52">
        <f t="shared" si="0"/>
        <v>0</v>
      </c>
      <c r="AE50" s="52">
        <f t="shared" si="0"/>
        <v>110</v>
      </c>
      <c r="AF50" s="53" t="e">
        <f t="shared" si="1"/>
        <v>#DIV/0!</v>
      </c>
      <c r="AG50" s="53" t="e">
        <f t="shared" si="2"/>
        <v>#DIV/0!</v>
      </c>
      <c r="AH50" s="91"/>
      <c r="AI50" s="92"/>
    </row>
    <row r="51" spans="1:35" s="56" customFormat="1" ht="20.100000000000001" hidden="1" customHeight="1" x14ac:dyDescent="0.2">
      <c r="A51" s="81" t="str">
        <f>'[5]Ficha Anual 2025'!A51</f>
        <v>C3A10</v>
      </c>
      <c r="B51" s="82">
        <f>'[5]Ficha Anual 2025'!B51</f>
        <v>0</v>
      </c>
      <c r="C51" s="82"/>
      <c r="D51" s="83">
        <f>'[5]Ficha Anual 2025'!E51</f>
        <v>0</v>
      </c>
      <c r="E51" s="48">
        <f t="shared" si="3"/>
        <v>0</v>
      </c>
      <c r="F51" s="51">
        <f>[5]Ene!F51</f>
        <v>0</v>
      </c>
      <c r="G51" s="48">
        <f>[5]Ene!G51</f>
        <v>0</v>
      </c>
      <c r="H51" s="51">
        <f>[5]Ene!H51</f>
        <v>0</v>
      </c>
      <c r="I51" s="48">
        <f>[5]Feb!I51</f>
        <v>0</v>
      </c>
      <c r="J51" s="51">
        <f>[5]Ene!J51</f>
        <v>0</v>
      </c>
      <c r="K51" s="48">
        <f>[5]Mar!K51</f>
        <v>0</v>
      </c>
      <c r="L51" s="51">
        <f>[5]Ene!L51</f>
        <v>0</v>
      </c>
      <c r="M51" s="48">
        <f>[5]Abr!M51</f>
        <v>0</v>
      </c>
      <c r="N51" s="51">
        <f>[5]Ene!N51</f>
        <v>0</v>
      </c>
      <c r="O51" s="48">
        <f>[5]May!O51</f>
        <v>0</v>
      </c>
      <c r="P51" s="51">
        <f>[5]Ene!P51</f>
        <v>0</v>
      </c>
      <c r="Q51" s="48">
        <f>[5]Jun!Q51</f>
        <v>0</v>
      </c>
      <c r="R51" s="51">
        <f>[5]Ene!R51</f>
        <v>0</v>
      </c>
      <c r="S51" s="48">
        <f>[5]Jul!S51</f>
        <v>60</v>
      </c>
      <c r="T51" s="51">
        <f>[5]Ene!T51</f>
        <v>0</v>
      </c>
      <c r="U51" s="48">
        <f>[5]Ago!U51</f>
        <v>0</v>
      </c>
      <c r="V51" s="51">
        <f>[5]Ene!V51</f>
        <v>0</v>
      </c>
      <c r="W51" s="48">
        <f>[5]Sep!W51</f>
        <v>0</v>
      </c>
      <c r="X51" s="51">
        <f>[5]Ene!X51</f>
        <v>0</v>
      </c>
      <c r="Y51" s="48">
        <f>[5]Oct!Y51</f>
        <v>0</v>
      </c>
      <c r="Z51" s="51">
        <f>[5]Ene!Z51</f>
        <v>0</v>
      </c>
      <c r="AA51" s="84">
        <v>0</v>
      </c>
      <c r="AB51" s="51">
        <f>[5]Ene!AB51</f>
        <v>0</v>
      </c>
      <c r="AC51" s="88"/>
      <c r="AD51" s="52">
        <f t="shared" si="0"/>
        <v>0</v>
      </c>
      <c r="AE51" s="52">
        <f t="shared" si="0"/>
        <v>60</v>
      </c>
      <c r="AF51" s="53" t="e">
        <f t="shared" si="1"/>
        <v>#DIV/0!</v>
      </c>
      <c r="AG51" s="53" t="e">
        <f t="shared" si="2"/>
        <v>#DIV/0!</v>
      </c>
      <c r="AH51" s="91"/>
      <c r="AI51" s="92"/>
    </row>
    <row r="52" spans="1:35" s="56" customFormat="1" ht="20.100000000000001" hidden="1" customHeight="1" x14ac:dyDescent="0.2">
      <c r="A52" s="81" t="str">
        <f>'[5]Ficha Anual 2025'!A52</f>
        <v>C3A11</v>
      </c>
      <c r="B52" s="82">
        <f>'[5]Ficha Anual 2025'!B52</f>
        <v>0</v>
      </c>
      <c r="C52" s="82"/>
      <c r="D52" s="83">
        <f>'[5]Ficha Anual 2025'!E52</f>
        <v>0</v>
      </c>
      <c r="E52" s="48">
        <f t="shared" si="3"/>
        <v>0</v>
      </c>
      <c r="F52" s="51">
        <f>[5]Ene!F52</f>
        <v>0</v>
      </c>
      <c r="G52" s="48">
        <f>[5]Ene!G52</f>
        <v>0</v>
      </c>
      <c r="H52" s="51">
        <f>[5]Ene!H52</f>
        <v>0</v>
      </c>
      <c r="I52" s="48">
        <f>[5]Feb!I52</f>
        <v>0</v>
      </c>
      <c r="J52" s="51">
        <f>[5]Ene!J52</f>
        <v>0</v>
      </c>
      <c r="K52" s="48">
        <f>[5]Mar!K52</f>
        <v>0</v>
      </c>
      <c r="L52" s="51">
        <f>[5]Ene!L52</f>
        <v>0</v>
      </c>
      <c r="M52" s="48">
        <f>[5]Abr!M52</f>
        <v>0</v>
      </c>
      <c r="N52" s="51">
        <f>[5]Ene!N52</f>
        <v>0</v>
      </c>
      <c r="O52" s="48">
        <f>[5]May!O52</f>
        <v>0</v>
      </c>
      <c r="P52" s="51">
        <f>[5]Ene!P52</f>
        <v>0</v>
      </c>
      <c r="Q52" s="48">
        <f>[5]Jun!Q52</f>
        <v>0</v>
      </c>
      <c r="R52" s="51">
        <f>[5]Ene!R52</f>
        <v>0</v>
      </c>
      <c r="S52" s="48">
        <f>[5]Jul!S52</f>
        <v>160</v>
      </c>
      <c r="T52" s="51">
        <f>[5]Ene!T52</f>
        <v>0</v>
      </c>
      <c r="U52" s="48">
        <f>[5]Ago!U52</f>
        <v>0</v>
      </c>
      <c r="V52" s="51">
        <f>[5]Ene!V52</f>
        <v>0</v>
      </c>
      <c r="W52" s="48">
        <f>[5]Sep!W52</f>
        <v>60</v>
      </c>
      <c r="X52" s="51">
        <f>[5]Ene!X52</f>
        <v>0</v>
      </c>
      <c r="Y52" s="48">
        <f>[5]Oct!Y52</f>
        <v>0</v>
      </c>
      <c r="Z52" s="51">
        <f>[5]Ene!Z52</f>
        <v>0</v>
      </c>
      <c r="AA52" s="84">
        <v>0</v>
      </c>
      <c r="AB52" s="51">
        <f>[5]Ene!AB52</f>
        <v>0</v>
      </c>
      <c r="AC52" s="88"/>
      <c r="AD52" s="52">
        <f t="shared" si="0"/>
        <v>0</v>
      </c>
      <c r="AE52" s="52">
        <f t="shared" si="0"/>
        <v>220</v>
      </c>
      <c r="AF52" s="53" t="e">
        <f t="shared" si="1"/>
        <v>#DIV/0!</v>
      </c>
      <c r="AG52" s="53" t="e">
        <f t="shared" si="2"/>
        <v>#DIV/0!</v>
      </c>
      <c r="AH52" s="91"/>
      <c r="AI52" s="92"/>
    </row>
    <row r="53" spans="1:35" s="56" customFormat="1" ht="20.100000000000001" hidden="1" customHeight="1" x14ac:dyDescent="0.2">
      <c r="A53" s="81" t="str">
        <f>'[5]Ficha Anual 2025'!A53</f>
        <v>C3A12</v>
      </c>
      <c r="B53" s="82">
        <f>'[5]Ficha Anual 2025'!B53</f>
        <v>0</v>
      </c>
      <c r="C53" s="82"/>
      <c r="D53" s="83">
        <f>'[5]Ficha Anual 2025'!E53</f>
        <v>0</v>
      </c>
      <c r="E53" s="48">
        <f t="shared" si="3"/>
        <v>0</v>
      </c>
      <c r="F53" s="51">
        <f>[5]Ene!F53</f>
        <v>0</v>
      </c>
      <c r="G53" s="48">
        <f>[5]Ene!G53</f>
        <v>0</v>
      </c>
      <c r="H53" s="51">
        <f>[5]Ene!H53</f>
        <v>0</v>
      </c>
      <c r="I53" s="48">
        <f>[5]Feb!I53</f>
        <v>0</v>
      </c>
      <c r="J53" s="51">
        <f>[5]Ene!J53</f>
        <v>0</v>
      </c>
      <c r="K53" s="48">
        <f>[5]Mar!K53</f>
        <v>0</v>
      </c>
      <c r="L53" s="51">
        <f>[5]Ene!L53</f>
        <v>0</v>
      </c>
      <c r="M53" s="48">
        <f>[5]Abr!M53</f>
        <v>0</v>
      </c>
      <c r="N53" s="51">
        <f>[5]Ene!N53</f>
        <v>0</v>
      </c>
      <c r="O53" s="48">
        <f>[5]May!O53</f>
        <v>0</v>
      </c>
      <c r="P53" s="51">
        <f>[5]Ene!P53</f>
        <v>0</v>
      </c>
      <c r="Q53" s="48">
        <f>[5]Jun!Q53</f>
        <v>0</v>
      </c>
      <c r="R53" s="51">
        <f>[5]Ene!R53</f>
        <v>0</v>
      </c>
      <c r="S53" s="48">
        <f>[5]Jul!S53</f>
        <v>0</v>
      </c>
      <c r="T53" s="51">
        <f>[5]Ene!T53</f>
        <v>0</v>
      </c>
      <c r="U53" s="48">
        <f>[5]Ago!U53</f>
        <v>0</v>
      </c>
      <c r="V53" s="51">
        <f>[5]Ene!V53</f>
        <v>0</v>
      </c>
      <c r="W53" s="48">
        <f>[5]Sep!W53</f>
        <v>0</v>
      </c>
      <c r="X53" s="51">
        <f>[5]Ene!X53</f>
        <v>0</v>
      </c>
      <c r="Y53" s="48">
        <f>[5]Oct!Y53</f>
        <v>0</v>
      </c>
      <c r="Z53" s="51">
        <f>[5]Ene!Z53</f>
        <v>0</v>
      </c>
      <c r="AA53" s="84">
        <v>0</v>
      </c>
      <c r="AB53" s="51">
        <f>[5]Ene!AB53</f>
        <v>0</v>
      </c>
      <c r="AC53" s="88"/>
      <c r="AD53" s="52">
        <f t="shared" si="0"/>
        <v>0</v>
      </c>
      <c r="AE53" s="52">
        <f t="shared" si="0"/>
        <v>0</v>
      </c>
      <c r="AF53" s="53" t="e">
        <f t="shared" si="1"/>
        <v>#DIV/0!</v>
      </c>
      <c r="AG53" s="53" t="e">
        <f t="shared" si="2"/>
        <v>#DIV/0!</v>
      </c>
      <c r="AH53" s="91"/>
      <c r="AI53" s="92"/>
    </row>
    <row r="54" spans="1:35" s="44" customFormat="1" ht="20.100000000000001" customHeight="1" x14ac:dyDescent="0.2">
      <c r="A54" s="74" t="str">
        <f>'[5]Ficha Anual 2025'!A54</f>
        <v>C 4</v>
      </c>
      <c r="B54" s="75" t="str">
        <f>'[5]Ficha Anual 2025'!B54</f>
        <v>IMPLEMENTAR LA ADMINISTRACIÓN DE LOS RECURSOS DE INFRAESTRUCTURA PUBLICA</v>
      </c>
      <c r="C54" s="75"/>
      <c r="D54" s="76"/>
      <c r="E54" s="77"/>
      <c r="F54" s="94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6"/>
      <c r="AD54" s="97"/>
      <c r="AE54" s="98"/>
      <c r="AF54" s="98"/>
      <c r="AG54" s="98"/>
      <c r="AH54" s="98"/>
      <c r="AI54" s="99"/>
    </row>
    <row r="55" spans="1:35" s="56" customFormat="1" ht="26.25" customHeight="1" x14ac:dyDescent="0.2">
      <c r="A55" s="81" t="str">
        <f>'[5]Ficha Anual 2025'!A55</f>
        <v>C4A1</v>
      </c>
      <c r="B55" s="82" t="str">
        <f>'[5]Ficha Anual 2025'!B55</f>
        <v>ELABORAR LOS EXPEDIENTES TÉCNICOS (CONTRATOS) DE CADA UNA DE LAS OBRAS Y ACCIONES A EJECUTAR</v>
      </c>
      <c r="C55" s="82"/>
      <c r="D55" s="83" t="str">
        <f>'[5]Ficha Anual 2025'!E55</f>
        <v>SUPERVISIONES</v>
      </c>
      <c r="E55" s="85">
        <f t="shared" ref="E55:E66" si="4">F55+H55+J55+L55+N55+P55++R55+T55+V55+X55+Z55+AB55</f>
        <v>3</v>
      </c>
      <c r="F55" s="49">
        <f>[5]Ene!F55</f>
        <v>0</v>
      </c>
      <c r="G55" s="50">
        <f>[5]Ene!G55</f>
        <v>0</v>
      </c>
      <c r="H55" s="49">
        <f>[5]Ene!H55</f>
        <v>0</v>
      </c>
      <c r="I55" s="50">
        <f>[5]Feb!I55</f>
        <v>0</v>
      </c>
      <c r="J55" s="49">
        <f>[5]Ene!J55</f>
        <v>0</v>
      </c>
      <c r="K55" s="50">
        <f>[5]Mar!K55</f>
        <v>3</v>
      </c>
      <c r="L55" s="49">
        <f>[5]Ene!L55</f>
        <v>0</v>
      </c>
      <c r="M55" s="50">
        <f>[5]Abr!M55</f>
        <v>0</v>
      </c>
      <c r="N55" s="49">
        <f>[5]Ene!N55</f>
        <v>0</v>
      </c>
      <c r="O55" s="50">
        <f>[5]May!O55</f>
        <v>6</v>
      </c>
      <c r="P55" s="49">
        <f>[5]Ene!P55</f>
        <v>0</v>
      </c>
      <c r="Q55" s="50">
        <f>[5]Jun!Q55</f>
        <v>7</v>
      </c>
      <c r="R55" s="49">
        <f>[5]Ene!R55</f>
        <v>1</v>
      </c>
      <c r="S55" s="50">
        <f>[5]Jul!S55</f>
        <v>6</v>
      </c>
      <c r="T55" s="49">
        <f>[5]Ene!T55</f>
        <v>1</v>
      </c>
      <c r="U55" s="50">
        <f>[5]Ago!U55</f>
        <v>7</v>
      </c>
      <c r="V55" s="49">
        <f>[5]Ene!V55</f>
        <v>0</v>
      </c>
      <c r="W55" s="50">
        <f>[5]Sep!W55</f>
        <v>7</v>
      </c>
      <c r="X55" s="49">
        <f>[5]Ene!X55</f>
        <v>0</v>
      </c>
      <c r="Y55" s="50">
        <f>[5]Oct!Y55</f>
        <v>4</v>
      </c>
      <c r="Z55" s="49">
        <f>[5]Ene!Z55</f>
        <v>1</v>
      </c>
      <c r="AA55" s="70">
        <v>4</v>
      </c>
      <c r="AB55" s="49"/>
      <c r="AC55" s="85"/>
      <c r="AD55" s="52">
        <f t="shared" si="0"/>
        <v>3</v>
      </c>
      <c r="AE55" s="52">
        <f t="shared" si="0"/>
        <v>44</v>
      </c>
      <c r="AF55" s="53">
        <f t="shared" si="1"/>
        <v>14.666666666666666</v>
      </c>
      <c r="AG55" s="53">
        <f t="shared" si="2"/>
        <v>-13.666666666666666</v>
      </c>
      <c r="AH55" s="91"/>
      <c r="AI55" s="92"/>
    </row>
    <row r="56" spans="1:35" s="56" customFormat="1" ht="27.75" customHeight="1" x14ac:dyDescent="0.2">
      <c r="A56" s="81" t="str">
        <f>'[5]Ficha Anual 2025'!A56</f>
        <v>C4A2</v>
      </c>
      <c r="B56" s="82" t="str">
        <f>'[5]Ficha Anual 2025'!B56</f>
        <v>SUPERVISAR  LA CONSTRUCCIÓN DE LA INFRAESTRUCTURA PUBLICA</v>
      </c>
      <c r="C56" s="82"/>
      <c r="D56" s="83" t="str">
        <f>'[5]Ficha Anual 2025'!E56</f>
        <v>OBRAS</v>
      </c>
      <c r="E56" s="85">
        <f t="shared" si="4"/>
        <v>23</v>
      </c>
      <c r="F56" s="49">
        <f>[5]Ene!F56</f>
        <v>0</v>
      </c>
      <c r="G56" s="50">
        <f>[5]Ene!G56</f>
        <v>0</v>
      </c>
      <c r="H56" s="49">
        <f>[5]Ene!H56</f>
        <v>0</v>
      </c>
      <c r="I56" s="50">
        <f>[5]Feb!I56</f>
        <v>0</v>
      </c>
      <c r="J56" s="49">
        <f>[5]Ene!J56</f>
        <v>0</v>
      </c>
      <c r="K56" s="50">
        <f>[5]Mar!K56</f>
        <v>2</v>
      </c>
      <c r="L56" s="49">
        <f>[5]Ene!L56</f>
        <v>0</v>
      </c>
      <c r="M56" s="50">
        <f>[5]Abr!M56</f>
        <v>0</v>
      </c>
      <c r="N56" s="49">
        <f>[5]Ene!N56</f>
        <v>0</v>
      </c>
      <c r="O56" s="50">
        <f>[5]May!O56</f>
        <v>0</v>
      </c>
      <c r="P56" s="49">
        <f>[5]Ene!P56</f>
        <v>10</v>
      </c>
      <c r="Q56" s="50">
        <f>[5]Jun!Q56</f>
        <v>0</v>
      </c>
      <c r="R56" s="49">
        <f>[5]Ene!R56</f>
        <v>10</v>
      </c>
      <c r="S56" s="50">
        <f>[5]Jul!S56</f>
        <v>0</v>
      </c>
      <c r="T56" s="49">
        <f>[5]Ene!T56</f>
        <v>3</v>
      </c>
      <c r="U56" s="50">
        <f>[5]Ago!U56</f>
        <v>0</v>
      </c>
      <c r="V56" s="49">
        <f>[5]Ene!V56</f>
        <v>0</v>
      </c>
      <c r="W56" s="50">
        <f>[5]Sep!W56</f>
        <v>0</v>
      </c>
      <c r="X56" s="49">
        <f>[5]Ene!X56</f>
        <v>0</v>
      </c>
      <c r="Y56" s="50">
        <f>[5]Oct!Y56</f>
        <v>4</v>
      </c>
      <c r="Z56" s="49">
        <f>[5]Ene!Z56</f>
        <v>0</v>
      </c>
      <c r="AA56" s="70">
        <v>4</v>
      </c>
      <c r="AB56" s="49"/>
      <c r="AC56" s="88"/>
      <c r="AD56" s="52">
        <f t="shared" si="0"/>
        <v>23</v>
      </c>
      <c r="AE56" s="52">
        <f t="shared" si="0"/>
        <v>10</v>
      </c>
      <c r="AF56" s="53">
        <f t="shared" si="1"/>
        <v>0.43478260869565216</v>
      </c>
      <c r="AG56" s="53">
        <f t="shared" si="2"/>
        <v>0.56521739130434789</v>
      </c>
      <c r="AH56" s="91"/>
      <c r="AI56" s="92"/>
    </row>
    <row r="57" spans="1:35" s="56" customFormat="1" ht="34.5" customHeight="1" x14ac:dyDescent="0.2">
      <c r="A57" s="81" t="str">
        <f>'[5]Ficha Anual 2025'!A57</f>
        <v>C4A3</v>
      </c>
      <c r="B57" s="82" t="str">
        <f>'[5]Ficha Anual 2025'!B57</f>
        <v>DETERMINAR CON EL COMITÉ DE DESARROLLO MUNICIPAL LA PRIORIZACION DE LAS OBRAS PUBLICAS DE INFRAESTRUCTURA, EQUIP</v>
      </c>
      <c r="C57" s="82"/>
      <c r="D57" s="83" t="str">
        <f>'[5]Ficha Anual 2025'!E57</f>
        <v>PRIORIZACION</v>
      </c>
      <c r="E57" s="85">
        <f t="shared" si="4"/>
        <v>1</v>
      </c>
      <c r="F57" s="49">
        <f>[5]Ene!F57</f>
        <v>0</v>
      </c>
      <c r="G57" s="50">
        <f>[5]Ene!G57</f>
        <v>0</v>
      </c>
      <c r="H57" s="49">
        <f>[5]Ene!H57</f>
        <v>0</v>
      </c>
      <c r="I57" s="50">
        <f>[5]Feb!I57</f>
        <v>0</v>
      </c>
      <c r="J57" s="49">
        <f>[5]Ene!J57</f>
        <v>0</v>
      </c>
      <c r="K57" s="50">
        <f>[5]Mar!K57</f>
        <v>0</v>
      </c>
      <c r="L57" s="49">
        <f>[5]Ene!L57</f>
        <v>1</v>
      </c>
      <c r="M57" s="50">
        <f>[5]Abr!M57</f>
        <v>0</v>
      </c>
      <c r="N57" s="49">
        <f>[5]Ene!N57</f>
        <v>0</v>
      </c>
      <c r="O57" s="50">
        <f>[5]May!O57</f>
        <v>6</v>
      </c>
      <c r="P57" s="49">
        <f>[5]Ene!P57</f>
        <v>0</v>
      </c>
      <c r="Q57" s="50">
        <f>[5]Jun!Q57</f>
        <v>7</v>
      </c>
      <c r="R57" s="49">
        <f>[5]Ene!R57</f>
        <v>0</v>
      </c>
      <c r="S57" s="50">
        <f>[5]Jul!S57</f>
        <v>6</v>
      </c>
      <c r="T57" s="49">
        <f>[5]Ene!T57</f>
        <v>0</v>
      </c>
      <c r="U57" s="50">
        <f>[5]Ago!U57</f>
        <v>7</v>
      </c>
      <c r="V57" s="49">
        <f>[5]Ene!V57</f>
        <v>0</v>
      </c>
      <c r="W57" s="50">
        <f>[5]Sep!W57</f>
        <v>7</v>
      </c>
      <c r="X57" s="49">
        <f>[5]Ene!X57</f>
        <v>0</v>
      </c>
      <c r="Y57" s="50">
        <f>[5]Oct!Y57</f>
        <v>2</v>
      </c>
      <c r="Z57" s="49">
        <f>[5]Ene!Z57</f>
        <v>0</v>
      </c>
      <c r="AA57" s="70">
        <v>5</v>
      </c>
      <c r="AB57" s="49"/>
      <c r="AC57" s="88"/>
      <c r="AD57" s="52">
        <f t="shared" si="0"/>
        <v>1</v>
      </c>
      <c r="AE57" s="52">
        <f t="shared" si="0"/>
        <v>40</v>
      </c>
      <c r="AF57" s="53">
        <f t="shared" si="1"/>
        <v>40</v>
      </c>
      <c r="AG57" s="53">
        <f t="shared" si="2"/>
        <v>-39</v>
      </c>
      <c r="AH57" s="91"/>
      <c r="AI57" s="92"/>
    </row>
    <row r="58" spans="1:35" s="56" customFormat="1" ht="28.5" customHeight="1" x14ac:dyDescent="0.2">
      <c r="A58" s="81" t="str">
        <f>'[5]Ficha Anual 2025'!A58</f>
        <v>C4A4</v>
      </c>
      <c r="B58" s="82" t="str">
        <f>'[5]Ficha Anual 2025'!B58</f>
        <v xml:space="preserve">ELABORAR PERMISOS QUE REQUIERA LA POBLACION EN MATERIA DE DESARROLLO URBANO </v>
      </c>
      <c r="C58" s="82"/>
      <c r="D58" s="83" t="str">
        <f>'[5]Ficha Anual 2025'!E58</f>
        <v>COMITES</v>
      </c>
      <c r="E58" s="85">
        <f t="shared" si="4"/>
        <v>110</v>
      </c>
      <c r="F58" s="49">
        <f>[5]Ene!F58</f>
        <v>10</v>
      </c>
      <c r="G58" s="50">
        <f>[5]Ene!G58</f>
        <v>10</v>
      </c>
      <c r="H58" s="49">
        <f>[5]Ene!H58</f>
        <v>10</v>
      </c>
      <c r="I58" s="50">
        <f>[5]Feb!I58</f>
        <v>10</v>
      </c>
      <c r="J58" s="49">
        <f>[5]Ene!J58</f>
        <v>10</v>
      </c>
      <c r="K58" s="50">
        <f>[5]Mar!K58</f>
        <v>10</v>
      </c>
      <c r="L58" s="49">
        <f>[5]Ene!L58</f>
        <v>10</v>
      </c>
      <c r="M58" s="50">
        <f>[5]Abr!M58</f>
        <v>20</v>
      </c>
      <c r="N58" s="49">
        <f>[5]Ene!N58</f>
        <v>10</v>
      </c>
      <c r="O58" s="50">
        <f>[5]May!O58</f>
        <v>20</v>
      </c>
      <c r="P58" s="49">
        <f>[5]Ene!P58</f>
        <v>10</v>
      </c>
      <c r="Q58" s="50">
        <f>[5]Jun!Q58</f>
        <v>20</v>
      </c>
      <c r="R58" s="49">
        <f>[5]Ene!R58</f>
        <v>10</v>
      </c>
      <c r="S58" s="50">
        <f>[5]Jul!S58</f>
        <v>10</v>
      </c>
      <c r="T58" s="49">
        <f>[5]Ene!T58</f>
        <v>10</v>
      </c>
      <c r="U58" s="50">
        <f>[5]Ago!U58</f>
        <v>10</v>
      </c>
      <c r="V58" s="49">
        <f>[5]Ene!V58</f>
        <v>10</v>
      </c>
      <c r="W58" s="50">
        <f>[5]Sep!W58</f>
        <v>10</v>
      </c>
      <c r="X58" s="49">
        <f>[5]Ene!X58</f>
        <v>10</v>
      </c>
      <c r="Y58" s="50">
        <f>[5]Oct!Y58</f>
        <v>40</v>
      </c>
      <c r="Z58" s="49">
        <f>[5]Ene!Z58</f>
        <v>10</v>
      </c>
      <c r="AA58" s="70">
        <v>40</v>
      </c>
      <c r="AB58" s="49"/>
      <c r="AC58" s="88"/>
      <c r="AD58" s="52">
        <f t="shared" si="0"/>
        <v>110</v>
      </c>
      <c r="AE58" s="52">
        <f t="shared" si="0"/>
        <v>200</v>
      </c>
      <c r="AF58" s="53">
        <f t="shared" si="1"/>
        <v>1.8181818181818181</v>
      </c>
      <c r="AG58" s="53">
        <f t="shared" si="2"/>
        <v>-0.81818181818181812</v>
      </c>
      <c r="AH58" s="91"/>
      <c r="AI58" s="92"/>
    </row>
    <row r="59" spans="1:35" s="56" customFormat="1" ht="20.100000000000001" hidden="1" customHeight="1" x14ac:dyDescent="0.2">
      <c r="A59" s="81" t="str">
        <f>'[5]Ficha Anual 2025'!A59</f>
        <v>C4A5</v>
      </c>
      <c r="B59" s="82" t="str">
        <f>'[5]Ficha Anual 2025'!B59</f>
        <v>INTEGRAR LOS COMITES DE  OBRA PUBLICA PARA TODAS LASACCIONES Y OBRAS</v>
      </c>
      <c r="C59" s="82"/>
      <c r="D59" s="83" t="str">
        <f>'[5]Ficha Anual 2025'!E59</f>
        <v>COMITES</v>
      </c>
      <c r="E59" s="85">
        <f t="shared" si="4"/>
        <v>23</v>
      </c>
      <c r="F59" s="49">
        <f>[5]Ene!F59</f>
        <v>0</v>
      </c>
      <c r="G59" s="50">
        <f>[5]Ene!G59</f>
        <v>0</v>
      </c>
      <c r="H59" s="49">
        <f>[5]Ene!H59</f>
        <v>0</v>
      </c>
      <c r="I59" s="50">
        <f>[5]Feb!I59</f>
        <v>0</v>
      </c>
      <c r="J59" s="49">
        <f>[5]Ene!J59</f>
        <v>0</v>
      </c>
      <c r="K59" s="50">
        <f>[5]Mar!K59</f>
        <v>0</v>
      </c>
      <c r="L59" s="49">
        <f>[5]Ene!L59</f>
        <v>0</v>
      </c>
      <c r="M59" s="50">
        <f>[5]Abr!M59</f>
        <v>0</v>
      </c>
      <c r="N59" s="49">
        <f>[5]Ene!N59</f>
        <v>0</v>
      </c>
      <c r="O59" s="50">
        <f>[5]May!O59</f>
        <v>0</v>
      </c>
      <c r="P59" s="49">
        <f>[5]Ene!P59</f>
        <v>10</v>
      </c>
      <c r="Q59" s="50">
        <f>[5]Jun!Q59</f>
        <v>10</v>
      </c>
      <c r="R59" s="49">
        <f>[5]Ene!R59</f>
        <v>10</v>
      </c>
      <c r="S59" s="50">
        <f>[5]Jul!S59</f>
        <v>10</v>
      </c>
      <c r="T59" s="49">
        <f>[5]Ene!T59</f>
        <v>3</v>
      </c>
      <c r="U59" s="50">
        <f>[5]Ago!U59</f>
        <v>3</v>
      </c>
      <c r="V59" s="49">
        <f>[5]Ene!V59</f>
        <v>0</v>
      </c>
      <c r="W59" s="50">
        <f>[5]Sep!W59</f>
        <v>0</v>
      </c>
      <c r="X59" s="49">
        <f>[5]Ene!X59</f>
        <v>0</v>
      </c>
      <c r="Y59" s="50">
        <f>[5]Oct!Y59</f>
        <v>0</v>
      </c>
      <c r="Z59" s="49">
        <f>[5]Ene!Z59</f>
        <v>0</v>
      </c>
      <c r="AA59" s="70">
        <v>0</v>
      </c>
      <c r="AB59" s="49"/>
      <c r="AC59" s="88"/>
      <c r="AD59" s="52">
        <f t="shared" si="0"/>
        <v>23</v>
      </c>
      <c r="AE59" s="52">
        <f t="shared" si="0"/>
        <v>23</v>
      </c>
      <c r="AF59" s="53">
        <f t="shared" si="1"/>
        <v>1</v>
      </c>
      <c r="AG59" s="53">
        <f t="shared" si="2"/>
        <v>0</v>
      </c>
      <c r="AH59" s="91"/>
      <c r="AI59" s="92"/>
    </row>
    <row r="60" spans="1:35" s="56" customFormat="1" ht="20.100000000000001" hidden="1" customHeight="1" x14ac:dyDescent="0.2">
      <c r="A60" s="81" t="str">
        <f>'[5]Ficha Anual 2025'!A60</f>
        <v>C4A6</v>
      </c>
      <c r="B60" s="82" t="str">
        <f>'[5]Ficha Anual 2025'!B60</f>
        <v>CUMPLIR CON LAS OBLIGACIONES DEL MUNICIPIO EN MATERIA DE REPORTES FISICO-FINANCIEROS (REPORTES TRIMESTRALES) ASI COMO SOLVENTAR LOS PLIEGOS DE OBSERVACIONES</v>
      </c>
      <c r="C60" s="82"/>
      <c r="D60" s="83" t="str">
        <f>'[5]Ficha Anual 2025'!E60</f>
        <v>REPORTE</v>
      </c>
      <c r="E60" s="85">
        <f t="shared" si="4"/>
        <v>3</v>
      </c>
      <c r="F60" s="49">
        <f>[5]Ene!F60</f>
        <v>0</v>
      </c>
      <c r="G60" s="50">
        <f>[5]Ene!G60</f>
        <v>0</v>
      </c>
      <c r="H60" s="49">
        <f>[5]Ene!H60</f>
        <v>0</v>
      </c>
      <c r="I60" s="50">
        <f>[5]Feb!I60</f>
        <v>0</v>
      </c>
      <c r="J60" s="49">
        <f>[5]Ene!J60</f>
        <v>1</v>
      </c>
      <c r="K60" s="50">
        <f>[5]Mar!K60</f>
        <v>1</v>
      </c>
      <c r="L60" s="49">
        <f>[5]Ene!L60</f>
        <v>0</v>
      </c>
      <c r="M60" s="50">
        <f>[5]Abr!M60</f>
        <v>0</v>
      </c>
      <c r="N60" s="49">
        <f>[5]Ene!N60</f>
        <v>0</v>
      </c>
      <c r="O60" s="50">
        <f>[5]May!O60</f>
        <v>0</v>
      </c>
      <c r="P60" s="49">
        <f>[5]Ene!P60</f>
        <v>1</v>
      </c>
      <c r="Q60" s="50">
        <f>[5]Jun!Q60</f>
        <v>1</v>
      </c>
      <c r="R60" s="49">
        <f>[5]Ene!R60</f>
        <v>0</v>
      </c>
      <c r="S60" s="50">
        <f>[5]Jul!S60</f>
        <v>0</v>
      </c>
      <c r="T60" s="49">
        <f>[5]Ene!T60</f>
        <v>0</v>
      </c>
      <c r="U60" s="50">
        <f>[5]Ago!U60</f>
        <v>0</v>
      </c>
      <c r="V60" s="49">
        <f>[5]Ene!V60</f>
        <v>0</v>
      </c>
      <c r="W60" s="50">
        <f>[5]Sep!W60</f>
        <v>0</v>
      </c>
      <c r="X60" s="49">
        <f>[5]Ene!X60</f>
        <v>0</v>
      </c>
      <c r="Y60" s="50">
        <f>[5]Oct!Y60</f>
        <v>0</v>
      </c>
      <c r="Z60" s="49">
        <f>[5]Ene!Z60</f>
        <v>1</v>
      </c>
      <c r="AA60" s="70">
        <v>0</v>
      </c>
      <c r="AB60" s="49"/>
      <c r="AC60" s="88"/>
      <c r="AD60" s="52">
        <f t="shared" si="0"/>
        <v>3</v>
      </c>
      <c r="AE60" s="52">
        <f t="shared" si="0"/>
        <v>2</v>
      </c>
      <c r="AF60" s="53">
        <f t="shared" si="1"/>
        <v>0.66666666666666663</v>
      </c>
      <c r="AG60" s="53">
        <f t="shared" si="2"/>
        <v>0.33333333333333337</v>
      </c>
      <c r="AH60" s="91"/>
      <c r="AI60" s="92"/>
    </row>
    <row r="61" spans="1:35" s="56" customFormat="1" ht="20.100000000000001" hidden="1" customHeight="1" x14ac:dyDescent="0.2">
      <c r="A61" s="81" t="str">
        <f>'[5]Ficha Anual 2025'!A61</f>
        <v>C4A7</v>
      </c>
      <c r="B61" s="82" t="str">
        <f>'[5]Ficha Anual 2025'!B61</f>
        <v>ELABORAR LOS EXPEDIENTES TECNICOS (CONTRATOS) DE CADA UNA DE LAS OBRAS Y ACCIONES A EJECUTAR</v>
      </c>
      <c r="C61" s="82"/>
      <c r="D61" s="83" t="str">
        <f>'[5]Ficha Anual 2025'!E61</f>
        <v>EXPEDIENTES TECNICOS</v>
      </c>
      <c r="E61" s="85">
        <f t="shared" si="4"/>
        <v>23</v>
      </c>
      <c r="F61" s="49">
        <f>[5]Ene!F61</f>
        <v>0</v>
      </c>
      <c r="G61" s="50">
        <f>[5]Ene!G61</f>
        <v>0</v>
      </c>
      <c r="H61" s="49">
        <f>[5]Ene!H61</f>
        <v>0</v>
      </c>
      <c r="I61" s="50">
        <f>[5]Feb!I61</f>
        <v>0</v>
      </c>
      <c r="J61" s="49">
        <f>[5]Ene!J61</f>
        <v>0</v>
      </c>
      <c r="K61" s="50">
        <f>[5]Mar!K61</f>
        <v>0</v>
      </c>
      <c r="L61" s="49">
        <f>[5]Ene!L61</f>
        <v>0</v>
      </c>
      <c r="M61" s="50">
        <f>[5]Abr!M61</f>
        <v>0</v>
      </c>
      <c r="N61" s="49">
        <f>[5]Ene!N61</f>
        <v>0</v>
      </c>
      <c r="O61" s="50">
        <f>[5]May!O61</f>
        <v>0</v>
      </c>
      <c r="P61" s="49">
        <f>[5]Ene!P61</f>
        <v>10</v>
      </c>
      <c r="Q61" s="50">
        <f>[5]Jun!Q61</f>
        <v>10</v>
      </c>
      <c r="R61" s="49">
        <f>[5]Ene!R61</f>
        <v>10</v>
      </c>
      <c r="S61" s="50">
        <f>[5]Jul!S61</f>
        <v>10</v>
      </c>
      <c r="T61" s="49">
        <f>[5]Ene!T61</f>
        <v>3</v>
      </c>
      <c r="U61" s="50">
        <f>[5]Ago!U61</f>
        <v>3</v>
      </c>
      <c r="V61" s="49">
        <f>[5]Ene!V61</f>
        <v>0</v>
      </c>
      <c r="W61" s="50">
        <f>[5]Sep!W61</f>
        <v>0</v>
      </c>
      <c r="X61" s="49">
        <f>[5]Ene!X61</f>
        <v>0</v>
      </c>
      <c r="Y61" s="50">
        <f>[5]Oct!Y61</f>
        <v>0</v>
      </c>
      <c r="Z61" s="49">
        <f>[5]Ene!Z61</f>
        <v>0</v>
      </c>
      <c r="AA61" s="70">
        <v>0</v>
      </c>
      <c r="AB61" s="49"/>
      <c r="AC61" s="88"/>
      <c r="AD61" s="52">
        <f t="shared" si="0"/>
        <v>23</v>
      </c>
      <c r="AE61" s="52">
        <f t="shared" si="0"/>
        <v>23</v>
      </c>
      <c r="AF61" s="53">
        <f t="shared" si="1"/>
        <v>1</v>
      </c>
      <c r="AG61" s="53">
        <f t="shared" si="2"/>
        <v>0</v>
      </c>
      <c r="AH61" s="91"/>
      <c r="AI61" s="92"/>
    </row>
    <row r="62" spans="1:35" s="56" customFormat="1" ht="20.100000000000001" hidden="1" customHeight="1" x14ac:dyDescent="0.2">
      <c r="A62" s="81">
        <f>'[5]Ficha Anual 2025'!A62</f>
        <v>0</v>
      </c>
      <c r="B62" s="82">
        <f>'[5]Ficha Anual 2025'!B62</f>
        <v>0</v>
      </c>
      <c r="C62" s="82"/>
      <c r="D62" s="83">
        <f>'[5]Ficha Anual 2025'!E62</f>
        <v>0</v>
      </c>
      <c r="E62" s="85">
        <f t="shared" si="4"/>
        <v>0</v>
      </c>
      <c r="F62" s="51">
        <f>[5]Ene!F62</f>
        <v>0</v>
      </c>
      <c r="G62" s="48">
        <f>[5]Ene!G62</f>
        <v>0</v>
      </c>
      <c r="H62" s="51">
        <f>[5]Ene!H62</f>
        <v>0</v>
      </c>
      <c r="I62" s="48">
        <f>[5]Feb!I62</f>
        <v>0</v>
      </c>
      <c r="J62" s="51">
        <f>[5]Ene!J62</f>
        <v>0</v>
      </c>
      <c r="K62" s="48">
        <f>[5]Mar!K62</f>
        <v>0</v>
      </c>
      <c r="L62" s="51">
        <f>[5]Ene!L62</f>
        <v>0</v>
      </c>
      <c r="M62" s="48">
        <f>[5]Abr!M62</f>
        <v>0</v>
      </c>
      <c r="N62" s="51">
        <f>[5]Ene!N62</f>
        <v>0</v>
      </c>
      <c r="O62" s="48">
        <f>[5]May!O62</f>
        <v>0</v>
      </c>
      <c r="P62" s="51">
        <f>[5]Ene!P62</f>
        <v>0</v>
      </c>
      <c r="Q62" s="48">
        <f>[5]Jun!Q62</f>
        <v>0</v>
      </c>
      <c r="R62" s="51">
        <f>[5]Ene!R62</f>
        <v>0</v>
      </c>
      <c r="S62" s="48">
        <f>[5]Jul!S62</f>
        <v>0</v>
      </c>
      <c r="T62" s="51">
        <f>[5]Ene!T62</f>
        <v>0</v>
      </c>
      <c r="U62" s="48">
        <f>[5]Ago!U62</f>
        <v>0</v>
      </c>
      <c r="V62" s="51">
        <f>[5]Ene!V62</f>
        <v>0</v>
      </c>
      <c r="W62" s="48">
        <f>[5]Sep!W62</f>
        <v>0</v>
      </c>
      <c r="X62" s="51">
        <f>[5]Ene!X62</f>
        <v>0</v>
      </c>
      <c r="Y62" s="48">
        <f>[5]Oct!Y62</f>
        <v>0</v>
      </c>
      <c r="Z62" s="51">
        <f>[5]Ene!Z62</f>
        <v>0</v>
      </c>
      <c r="AA62" s="84"/>
      <c r="AB62" s="51">
        <f>[5]Ene!AB62</f>
        <v>0</v>
      </c>
      <c r="AC62" s="88"/>
      <c r="AD62" s="52">
        <f t="shared" si="0"/>
        <v>0</v>
      </c>
      <c r="AE62" s="52">
        <f t="shared" si="0"/>
        <v>0</v>
      </c>
      <c r="AF62" s="53" t="e">
        <f t="shared" si="1"/>
        <v>#DIV/0!</v>
      </c>
      <c r="AG62" s="53" t="e">
        <f t="shared" si="2"/>
        <v>#DIV/0!</v>
      </c>
      <c r="AH62" s="91"/>
      <c r="AI62" s="92"/>
    </row>
    <row r="63" spans="1:35" s="56" customFormat="1" ht="20.100000000000001" hidden="1" customHeight="1" x14ac:dyDescent="0.2">
      <c r="A63" s="81">
        <f>'[5]Ficha Anual 2025'!A63</f>
        <v>0</v>
      </c>
      <c r="B63" s="82">
        <f>'[5]Ficha Anual 2025'!B63</f>
        <v>0</v>
      </c>
      <c r="C63" s="82"/>
      <c r="D63" s="83">
        <f>'[5]Ficha Anual 2025'!E63</f>
        <v>0</v>
      </c>
      <c r="E63" s="85">
        <f t="shared" si="4"/>
        <v>0</v>
      </c>
      <c r="F63" s="51">
        <f>[5]Ene!F63</f>
        <v>0</v>
      </c>
      <c r="G63" s="48">
        <f>[5]Ene!G63</f>
        <v>0</v>
      </c>
      <c r="H63" s="51">
        <f>[5]Ene!H63</f>
        <v>0</v>
      </c>
      <c r="I63" s="48">
        <f>[5]Feb!I63</f>
        <v>0</v>
      </c>
      <c r="J63" s="51">
        <f>[5]Ene!J63</f>
        <v>0</v>
      </c>
      <c r="K63" s="48">
        <f>[5]Mar!K63</f>
        <v>0</v>
      </c>
      <c r="L63" s="51">
        <f>[5]Ene!L63</f>
        <v>0</v>
      </c>
      <c r="M63" s="48">
        <f>[5]Abr!M63</f>
        <v>0</v>
      </c>
      <c r="N63" s="51">
        <f>[5]Ene!N63</f>
        <v>0</v>
      </c>
      <c r="O63" s="48">
        <f>[5]May!O63</f>
        <v>0</v>
      </c>
      <c r="P63" s="51">
        <f>[5]Ene!P63</f>
        <v>0</v>
      </c>
      <c r="Q63" s="48">
        <f>[5]Jun!Q63</f>
        <v>0</v>
      </c>
      <c r="R63" s="51">
        <f>[5]Ene!R63</f>
        <v>0</v>
      </c>
      <c r="S63" s="48">
        <f>[5]Jul!S63</f>
        <v>0</v>
      </c>
      <c r="T63" s="51">
        <f>[5]Ene!T63</f>
        <v>0</v>
      </c>
      <c r="U63" s="48">
        <f>[5]Ago!U63</f>
        <v>0</v>
      </c>
      <c r="V63" s="51">
        <f>[5]Ene!V63</f>
        <v>0</v>
      </c>
      <c r="W63" s="48">
        <f>[5]Sep!W63</f>
        <v>0</v>
      </c>
      <c r="X63" s="51">
        <f>[5]Ene!X63</f>
        <v>0</v>
      </c>
      <c r="Y63" s="48">
        <f>[5]Oct!Y63</f>
        <v>0</v>
      </c>
      <c r="Z63" s="51">
        <f>[5]Ene!Z63</f>
        <v>0</v>
      </c>
      <c r="AA63" s="84"/>
      <c r="AB63" s="51">
        <f>[5]Ene!AB63</f>
        <v>0</v>
      </c>
      <c r="AC63" s="88"/>
      <c r="AD63" s="52">
        <f t="shared" si="0"/>
        <v>0</v>
      </c>
      <c r="AE63" s="52">
        <f t="shared" si="0"/>
        <v>0</v>
      </c>
      <c r="AF63" s="53" t="e">
        <f t="shared" si="1"/>
        <v>#DIV/0!</v>
      </c>
      <c r="AG63" s="53" t="e">
        <f t="shared" si="2"/>
        <v>#DIV/0!</v>
      </c>
      <c r="AH63" s="91"/>
      <c r="AI63" s="92"/>
    </row>
    <row r="64" spans="1:35" s="56" customFormat="1" ht="20.100000000000001" hidden="1" customHeight="1" x14ac:dyDescent="0.2">
      <c r="A64" s="81">
        <f>'[5]Ficha Anual 2025'!A64</f>
        <v>0</v>
      </c>
      <c r="B64" s="82">
        <f>'[5]Ficha Anual 2025'!B64</f>
        <v>0</v>
      </c>
      <c r="C64" s="82"/>
      <c r="D64" s="83">
        <f>'[5]Ficha Anual 2025'!E64</f>
        <v>0</v>
      </c>
      <c r="E64" s="85">
        <f t="shared" si="4"/>
        <v>0</v>
      </c>
      <c r="F64" s="51">
        <f>[5]Ene!F64</f>
        <v>0</v>
      </c>
      <c r="G64" s="48">
        <f>[5]Ene!G64</f>
        <v>0</v>
      </c>
      <c r="H64" s="51">
        <f>[5]Ene!H64</f>
        <v>0</v>
      </c>
      <c r="I64" s="48">
        <f>[5]Feb!I64</f>
        <v>0</v>
      </c>
      <c r="J64" s="51">
        <f>[5]Ene!J64</f>
        <v>0</v>
      </c>
      <c r="K64" s="48">
        <f>[5]Mar!K64</f>
        <v>0</v>
      </c>
      <c r="L64" s="51">
        <f>[5]Ene!L64</f>
        <v>0</v>
      </c>
      <c r="M64" s="48">
        <f>[5]Abr!M64</f>
        <v>0</v>
      </c>
      <c r="N64" s="51">
        <f>[5]Ene!N64</f>
        <v>0</v>
      </c>
      <c r="O64" s="48">
        <f>[5]May!O64</f>
        <v>0</v>
      </c>
      <c r="P64" s="51">
        <f>[5]Ene!P64</f>
        <v>0</v>
      </c>
      <c r="Q64" s="48">
        <f>[5]Jun!Q64</f>
        <v>0</v>
      </c>
      <c r="R64" s="51">
        <f>[5]Ene!R64</f>
        <v>0</v>
      </c>
      <c r="S64" s="48">
        <f>[5]Jul!S64</f>
        <v>0</v>
      </c>
      <c r="T64" s="51">
        <f>[5]Ene!T64</f>
        <v>0</v>
      </c>
      <c r="U64" s="48">
        <f>[5]Ago!U64</f>
        <v>0</v>
      </c>
      <c r="V64" s="51">
        <f>[5]Ene!V64</f>
        <v>0</v>
      </c>
      <c r="W64" s="48">
        <f>[5]Sep!W64</f>
        <v>0</v>
      </c>
      <c r="X64" s="51">
        <f>[5]Ene!X64</f>
        <v>0</v>
      </c>
      <c r="Y64" s="48">
        <f>[5]Oct!Y64</f>
        <v>0</v>
      </c>
      <c r="Z64" s="51">
        <f>[5]Ene!Z64</f>
        <v>0</v>
      </c>
      <c r="AA64" s="84"/>
      <c r="AB64" s="51">
        <f>[5]Ene!AB64</f>
        <v>0</v>
      </c>
      <c r="AC64" s="88"/>
      <c r="AD64" s="52">
        <f t="shared" si="0"/>
        <v>0</v>
      </c>
      <c r="AE64" s="52">
        <f t="shared" si="0"/>
        <v>0</v>
      </c>
      <c r="AF64" s="53" t="e">
        <f t="shared" si="1"/>
        <v>#DIV/0!</v>
      </c>
      <c r="AG64" s="53" t="e">
        <f t="shared" si="2"/>
        <v>#DIV/0!</v>
      </c>
      <c r="AH64" s="91"/>
      <c r="AI64" s="92"/>
    </row>
    <row r="65" spans="1:35" s="56" customFormat="1" ht="20.100000000000001" hidden="1" customHeight="1" x14ac:dyDescent="0.2">
      <c r="A65" s="81">
        <f>'[5]Ficha Anual 2025'!A65</f>
        <v>0</v>
      </c>
      <c r="B65" s="82">
        <f>'[5]Ficha Anual 2025'!B65</f>
        <v>0</v>
      </c>
      <c r="C65" s="82"/>
      <c r="D65" s="83">
        <f>'[5]Ficha Anual 2025'!E65</f>
        <v>0</v>
      </c>
      <c r="E65" s="85">
        <f t="shared" si="4"/>
        <v>0</v>
      </c>
      <c r="F65" s="51">
        <f>[5]Ene!F65</f>
        <v>0</v>
      </c>
      <c r="G65" s="48">
        <f>[5]Ene!G65</f>
        <v>0</v>
      </c>
      <c r="H65" s="51">
        <f>[5]Ene!H65</f>
        <v>0</v>
      </c>
      <c r="I65" s="48">
        <f>[5]Feb!I65</f>
        <v>0</v>
      </c>
      <c r="J65" s="51">
        <f>[5]Ene!J65</f>
        <v>0</v>
      </c>
      <c r="K65" s="48">
        <f>[5]Mar!K65</f>
        <v>0</v>
      </c>
      <c r="L65" s="51">
        <f>[5]Ene!L65</f>
        <v>0</v>
      </c>
      <c r="M65" s="48">
        <f>[5]Abr!M65</f>
        <v>0</v>
      </c>
      <c r="N65" s="51">
        <f>[5]Ene!N65</f>
        <v>0</v>
      </c>
      <c r="O65" s="48">
        <f>[5]May!O65</f>
        <v>0</v>
      </c>
      <c r="P65" s="51">
        <f>[5]Ene!P65</f>
        <v>0</v>
      </c>
      <c r="Q65" s="48">
        <f>[5]Jun!Q65</f>
        <v>0</v>
      </c>
      <c r="R65" s="51">
        <f>[5]Ene!R65</f>
        <v>0</v>
      </c>
      <c r="S65" s="48">
        <f>[5]Jul!S65</f>
        <v>0</v>
      </c>
      <c r="T65" s="51">
        <f>[5]Ene!T65</f>
        <v>0</v>
      </c>
      <c r="U65" s="48">
        <f>[5]Ago!U65</f>
        <v>0</v>
      </c>
      <c r="V65" s="51">
        <f>[5]Ene!V65</f>
        <v>0</v>
      </c>
      <c r="W65" s="48">
        <f>[5]Sep!W65</f>
        <v>0</v>
      </c>
      <c r="X65" s="51">
        <f>[5]Ene!X65</f>
        <v>0</v>
      </c>
      <c r="Y65" s="48">
        <f>[5]Oct!Y65</f>
        <v>0</v>
      </c>
      <c r="Z65" s="51">
        <f>[5]Ene!Z65</f>
        <v>0</v>
      </c>
      <c r="AA65" s="84"/>
      <c r="AB65" s="51">
        <f>[5]Ene!AB65</f>
        <v>0</v>
      </c>
      <c r="AC65" s="88"/>
      <c r="AD65" s="52">
        <f t="shared" si="0"/>
        <v>0</v>
      </c>
      <c r="AE65" s="52">
        <f t="shared" si="0"/>
        <v>0</v>
      </c>
      <c r="AF65" s="53" t="e">
        <f t="shared" si="1"/>
        <v>#DIV/0!</v>
      </c>
      <c r="AG65" s="53" t="e">
        <f t="shared" si="2"/>
        <v>#DIV/0!</v>
      </c>
      <c r="AH65" s="86"/>
      <c r="AI65" s="87"/>
    </row>
    <row r="66" spans="1:35" s="56" customFormat="1" ht="20.100000000000001" hidden="1" customHeight="1" x14ac:dyDescent="0.2">
      <c r="A66" s="100">
        <f>'[5]Ficha Anual 2025'!A66</f>
        <v>0</v>
      </c>
      <c r="B66" s="153">
        <f>'[5]Ficha Anual 2025'!B66</f>
        <v>0</v>
      </c>
      <c r="C66" s="153"/>
      <c r="D66" s="102">
        <f>'[5]Ficha Anual 2025'!E66</f>
        <v>0</v>
      </c>
      <c r="E66" s="103">
        <f t="shared" si="4"/>
        <v>0</v>
      </c>
      <c r="F66" s="104">
        <f>[5]Ene!F66</f>
        <v>0</v>
      </c>
      <c r="G66" s="105">
        <f>[5]Ene!G66</f>
        <v>0</v>
      </c>
      <c r="H66" s="104">
        <f>[5]Ene!H66</f>
        <v>0</v>
      </c>
      <c r="I66" s="105">
        <f>[5]Feb!I66</f>
        <v>0</v>
      </c>
      <c r="J66" s="104">
        <f>[5]Ene!J66</f>
        <v>0</v>
      </c>
      <c r="K66" s="105">
        <f>[5]Mar!K66</f>
        <v>0</v>
      </c>
      <c r="L66" s="104">
        <f>[5]Ene!L66</f>
        <v>0</v>
      </c>
      <c r="M66" s="105">
        <f>[5]Abr!M66</f>
        <v>0</v>
      </c>
      <c r="N66" s="104">
        <f>[5]Ene!N66</f>
        <v>0</v>
      </c>
      <c r="O66" s="105">
        <f>[5]May!O66</f>
        <v>0</v>
      </c>
      <c r="P66" s="104">
        <f>[5]Ene!P66</f>
        <v>0</v>
      </c>
      <c r="Q66" s="105">
        <f>[5]Jun!Q66</f>
        <v>0</v>
      </c>
      <c r="R66" s="104">
        <f>[5]Ene!R66</f>
        <v>0</v>
      </c>
      <c r="S66" s="105">
        <f>[5]Jul!S66</f>
        <v>0</v>
      </c>
      <c r="T66" s="104">
        <f>[5]Ene!T66</f>
        <v>0</v>
      </c>
      <c r="U66" s="105">
        <f>[5]Ago!U66</f>
        <v>0</v>
      </c>
      <c r="V66" s="104">
        <f>[5]Ene!V66</f>
        <v>0</v>
      </c>
      <c r="W66" s="105">
        <f>[5]Sep!W66</f>
        <v>0</v>
      </c>
      <c r="X66" s="104">
        <f>[5]Ene!X66</f>
        <v>0</v>
      </c>
      <c r="Y66" s="105">
        <f>[5]Oct!Y66</f>
        <v>0</v>
      </c>
      <c r="Z66" s="104">
        <f>[5]Ene!Z66</f>
        <v>0</v>
      </c>
      <c r="AA66" s="106"/>
      <c r="AB66" s="104">
        <f>[5]Ene!AB66</f>
        <v>0</v>
      </c>
      <c r="AC66" s="107"/>
      <c r="AD66" s="108">
        <f t="shared" si="0"/>
        <v>0</v>
      </c>
      <c r="AE66" s="109">
        <f t="shared" si="0"/>
        <v>0</v>
      </c>
      <c r="AF66" s="110" t="e">
        <f t="shared" si="1"/>
        <v>#DIV/0!</v>
      </c>
      <c r="AG66" s="110" t="e">
        <f t="shared" si="2"/>
        <v>#DIV/0!</v>
      </c>
      <c r="AH66" s="111"/>
      <c r="AI66" s="112"/>
    </row>
    <row r="67" spans="1:35" s="56" customFormat="1" ht="12.75" customHeight="1" x14ac:dyDescent="0.2">
      <c r="A67" s="113"/>
      <c r="B67" s="114" t="s">
        <v>21</v>
      </c>
      <c r="C67" s="114"/>
      <c r="D67" s="115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7"/>
      <c r="AE67" s="117"/>
      <c r="AF67" s="118"/>
      <c r="AG67" s="118"/>
      <c r="AH67" s="119"/>
      <c r="AI67" s="119"/>
    </row>
    <row r="68" spans="1:35" ht="12.75" customHeight="1" x14ac:dyDescent="0.2">
      <c r="A68" s="120"/>
      <c r="B68" s="121"/>
      <c r="C68" s="121"/>
      <c r="D68" s="122"/>
      <c r="E68" s="122"/>
      <c r="F68" s="122"/>
      <c r="G68" s="123"/>
      <c r="H68" s="122"/>
      <c r="I68" s="123"/>
      <c r="J68" s="122"/>
      <c r="K68" s="123"/>
      <c r="L68" s="122"/>
      <c r="M68" s="123"/>
      <c r="N68" s="122"/>
      <c r="O68" s="123"/>
      <c r="P68" s="122"/>
      <c r="Q68" s="123"/>
      <c r="R68" s="122"/>
      <c r="S68" s="123"/>
      <c r="T68" s="122"/>
      <c r="U68" s="123"/>
      <c r="V68" s="122"/>
      <c r="W68" s="123"/>
      <c r="X68" s="122"/>
      <c r="Y68" s="123"/>
      <c r="Z68" s="122"/>
      <c r="AA68" s="123"/>
      <c r="AB68" s="124"/>
      <c r="AC68" s="125"/>
    </row>
    <row r="69" spans="1:35" ht="12.75" customHeight="1" x14ac:dyDescent="0.2">
      <c r="A69" s="120"/>
      <c r="B69" s="121"/>
      <c r="C69" s="121"/>
      <c r="D69" s="122"/>
      <c r="E69" s="122"/>
      <c r="F69" s="122"/>
      <c r="G69" s="123"/>
      <c r="H69" s="122"/>
      <c r="I69" s="123"/>
      <c r="J69" s="122"/>
      <c r="K69" s="123"/>
      <c r="L69" s="122"/>
      <c r="M69" s="123"/>
      <c r="N69" s="122"/>
      <c r="O69" s="123"/>
      <c r="P69" s="122"/>
      <c r="Q69" s="123"/>
      <c r="R69" s="122"/>
      <c r="S69" s="123"/>
      <c r="T69" s="122"/>
      <c r="U69" s="123"/>
      <c r="V69" s="122"/>
      <c r="W69" s="123"/>
      <c r="X69" s="122"/>
      <c r="Y69" s="123"/>
      <c r="Z69" s="122"/>
      <c r="AA69" s="123"/>
      <c r="AB69" s="124"/>
      <c r="AC69" s="125"/>
    </row>
    <row r="70" spans="1:35" ht="12.75" customHeight="1" x14ac:dyDescent="0.2">
      <c r="A70" s="120"/>
      <c r="B70" s="121"/>
      <c r="C70" s="121"/>
      <c r="D70" s="122"/>
      <c r="E70" s="122"/>
      <c r="F70" s="122"/>
      <c r="G70" s="123"/>
      <c r="H70" s="122"/>
      <c r="I70" s="123"/>
      <c r="J70" s="122"/>
      <c r="K70" s="123"/>
      <c r="L70" s="122"/>
      <c r="M70" s="123"/>
      <c r="N70" s="122"/>
      <c r="O70" s="123"/>
      <c r="P70" s="122"/>
      <c r="Q70" s="123"/>
      <c r="R70" s="122"/>
      <c r="S70" s="123"/>
      <c r="T70" s="122"/>
      <c r="U70" s="123"/>
      <c r="V70" s="122"/>
      <c r="W70" s="123"/>
      <c r="X70" s="122"/>
      <c r="Y70" s="123"/>
      <c r="Z70" s="122"/>
      <c r="AA70" s="123"/>
      <c r="AB70" s="124"/>
      <c r="AC70" s="125"/>
    </row>
    <row r="71" spans="1:35" ht="12.75" customHeight="1" x14ac:dyDescent="0.2">
      <c r="A71" s="120"/>
      <c r="B71" s="121"/>
      <c r="C71" s="121"/>
      <c r="D71" s="122"/>
      <c r="E71" s="122"/>
      <c r="F71" s="122"/>
      <c r="G71" s="123"/>
      <c r="H71" s="122"/>
      <c r="I71" s="123"/>
      <c r="J71" s="122"/>
      <c r="K71" s="123"/>
      <c r="L71" s="122"/>
      <c r="M71" s="123"/>
      <c r="N71" s="122"/>
      <c r="O71" s="123"/>
      <c r="P71" s="122"/>
      <c r="Q71" s="123"/>
      <c r="R71" s="122"/>
      <c r="S71" s="123"/>
      <c r="T71" s="122"/>
      <c r="U71" s="123"/>
      <c r="V71" s="122"/>
      <c r="W71" s="123"/>
      <c r="X71" s="122"/>
      <c r="Y71" s="123"/>
      <c r="Z71" s="122"/>
      <c r="AA71" s="123"/>
      <c r="AB71" s="124"/>
      <c r="AC71" s="125"/>
    </row>
    <row r="72" spans="1:35" ht="12.75" customHeight="1" x14ac:dyDescent="0.2">
      <c r="A72" s="120"/>
      <c r="B72" s="121"/>
      <c r="C72" s="121"/>
      <c r="D72" s="122"/>
      <c r="E72" s="122"/>
      <c r="F72" s="122"/>
      <c r="G72" s="123"/>
      <c r="H72" s="122"/>
      <c r="I72" s="123"/>
      <c r="J72" s="122"/>
      <c r="K72" s="123"/>
      <c r="L72" s="122"/>
      <c r="M72" s="123"/>
      <c r="N72" s="122"/>
      <c r="O72" s="123"/>
      <c r="P72" s="122"/>
      <c r="Q72" s="123"/>
      <c r="R72" s="122"/>
      <c r="S72" s="123"/>
      <c r="T72" s="122"/>
      <c r="U72" s="123"/>
      <c r="V72" s="122"/>
      <c r="W72" s="123"/>
      <c r="X72" s="122"/>
      <c r="Y72" s="123"/>
      <c r="Z72" s="122"/>
      <c r="AA72" s="123"/>
      <c r="AB72" s="124"/>
      <c r="AC72" s="125"/>
    </row>
    <row r="73" spans="1:35" ht="12.75" customHeight="1" x14ac:dyDescent="0.2">
      <c r="A73" s="120"/>
      <c r="B73" s="121"/>
      <c r="C73" s="121"/>
      <c r="D73" s="122"/>
      <c r="E73" s="122"/>
      <c r="F73" s="122"/>
      <c r="G73" s="123"/>
      <c r="H73" s="122"/>
      <c r="I73" s="123"/>
      <c r="J73" s="122"/>
      <c r="K73" s="123"/>
      <c r="L73" s="122"/>
      <c r="M73" s="123"/>
      <c r="N73" s="122"/>
      <c r="O73" s="123"/>
      <c r="P73" s="122"/>
      <c r="Q73" s="123"/>
      <c r="R73" s="122"/>
      <c r="S73" s="123"/>
      <c r="T73" s="122"/>
      <c r="U73" s="123"/>
      <c r="V73" s="122"/>
      <c r="W73" s="123"/>
      <c r="X73" s="122"/>
      <c r="Y73" s="123"/>
      <c r="Z73" s="122"/>
      <c r="AA73" s="123"/>
      <c r="AB73" s="124"/>
      <c r="AC73" s="125"/>
    </row>
    <row r="74" spans="1:35" ht="12.75" customHeight="1" x14ac:dyDescent="0.2">
      <c r="A74" s="120"/>
      <c r="B74" s="121"/>
      <c r="C74" s="121"/>
      <c r="D74" s="122"/>
      <c r="E74" s="122"/>
      <c r="F74" s="122"/>
      <c r="G74" s="123"/>
      <c r="H74" s="122"/>
      <c r="I74" s="123"/>
      <c r="J74" s="122"/>
      <c r="K74" s="123"/>
      <c r="L74" s="122"/>
      <c r="M74" s="123"/>
      <c r="N74" s="122"/>
      <c r="O74" s="123"/>
      <c r="P74" s="122"/>
      <c r="Q74" s="123"/>
      <c r="R74" s="122"/>
      <c r="S74" s="123"/>
      <c r="T74" s="122"/>
      <c r="U74" s="123"/>
      <c r="V74" s="122"/>
      <c r="W74" s="123"/>
      <c r="X74" s="122"/>
      <c r="Y74" s="123"/>
      <c r="Z74" s="122"/>
      <c r="AA74" s="123"/>
      <c r="AB74" s="124"/>
      <c r="AC74" s="125"/>
    </row>
    <row r="75" spans="1:35" ht="12.75" customHeight="1" x14ac:dyDescent="0.2">
      <c r="A75" s="120"/>
      <c r="B75" s="121"/>
      <c r="C75" s="121"/>
      <c r="D75" s="122"/>
      <c r="E75" s="122"/>
      <c r="F75" s="122"/>
      <c r="G75" s="123"/>
      <c r="H75" s="122"/>
      <c r="I75" s="123"/>
      <c r="J75" s="122"/>
      <c r="K75" s="123"/>
      <c r="L75" s="122"/>
      <c r="M75" s="123"/>
      <c r="N75" s="122"/>
      <c r="O75" s="123"/>
      <c r="P75" s="122"/>
      <c r="Q75" s="123"/>
      <c r="R75" s="122"/>
      <c r="S75" s="123"/>
      <c r="T75" s="122"/>
      <c r="U75" s="123"/>
      <c r="V75" s="122"/>
      <c r="W75" s="123"/>
      <c r="X75" s="122"/>
      <c r="Y75" s="123"/>
      <c r="Z75" s="122"/>
      <c r="AA75" s="123"/>
      <c r="AB75" s="124"/>
      <c r="AC75" s="125"/>
    </row>
    <row r="76" spans="1:35" ht="12.75" customHeight="1" x14ac:dyDescent="0.2">
      <c r="A76" s="120"/>
      <c r="B76" s="121"/>
      <c r="C76" s="121"/>
      <c r="D76" s="122"/>
      <c r="E76" s="122"/>
      <c r="F76" s="122"/>
      <c r="G76" s="123"/>
      <c r="H76" s="122"/>
      <c r="I76" s="123"/>
      <c r="J76" s="122"/>
      <c r="K76" s="123"/>
      <c r="L76" s="122"/>
      <c r="M76" s="123"/>
      <c r="N76" s="122"/>
      <c r="O76" s="123"/>
      <c r="P76" s="122"/>
      <c r="Q76" s="123"/>
      <c r="R76" s="122"/>
      <c r="S76" s="123"/>
      <c r="T76" s="122"/>
      <c r="U76" s="123"/>
      <c r="V76" s="122"/>
      <c r="W76" s="123"/>
      <c r="X76" s="122"/>
      <c r="Y76" s="123"/>
      <c r="Z76" s="122"/>
      <c r="AA76" s="123"/>
      <c r="AB76" s="124"/>
      <c r="AC76" s="125"/>
    </row>
    <row r="77" spans="1:35" ht="12.75" customHeight="1" x14ac:dyDescent="0.2">
      <c r="A77" s="120"/>
      <c r="B77" s="121"/>
      <c r="C77" s="121"/>
      <c r="D77" s="122"/>
      <c r="E77" s="122"/>
      <c r="F77" s="122"/>
      <c r="G77" s="123"/>
      <c r="H77" s="122"/>
      <c r="I77" s="123"/>
      <c r="J77" s="122"/>
      <c r="K77" s="123"/>
      <c r="L77" s="122"/>
      <c r="M77" s="123"/>
      <c r="N77" s="122"/>
      <c r="O77" s="123"/>
      <c r="P77" s="122"/>
      <c r="Q77" s="123"/>
      <c r="R77" s="122"/>
      <c r="S77" s="123"/>
      <c r="T77" s="122"/>
      <c r="U77" s="123"/>
      <c r="V77" s="122"/>
      <c r="W77" s="123"/>
      <c r="X77" s="122"/>
      <c r="Y77" s="123"/>
      <c r="Z77" s="122"/>
      <c r="AA77" s="123"/>
      <c r="AB77" s="124"/>
      <c r="AC77" s="125"/>
    </row>
    <row r="78" spans="1:35" ht="12.75" customHeight="1" x14ac:dyDescent="0.2">
      <c r="A78" s="120"/>
      <c r="B78" s="121"/>
      <c r="C78" s="121"/>
      <c r="D78" s="122"/>
      <c r="E78" s="122"/>
      <c r="F78" s="122"/>
      <c r="G78" s="123"/>
      <c r="H78" s="122"/>
      <c r="I78" s="123"/>
      <c r="J78" s="122"/>
      <c r="K78" s="123"/>
      <c r="L78" s="122"/>
      <c r="M78" s="123"/>
      <c r="N78" s="122"/>
      <c r="O78" s="123"/>
      <c r="P78" s="122"/>
      <c r="Q78" s="123"/>
      <c r="R78" s="122"/>
      <c r="S78" s="123"/>
      <c r="T78" s="122"/>
      <c r="U78" s="123"/>
      <c r="V78" s="122"/>
      <c r="W78" s="123"/>
      <c r="X78" s="122"/>
      <c r="Y78" s="123"/>
      <c r="Z78" s="122"/>
      <c r="AA78" s="123"/>
      <c r="AB78" s="124"/>
      <c r="AC78" s="125"/>
    </row>
    <row r="79" spans="1:35" ht="12.75" customHeight="1" x14ac:dyDescent="0.2">
      <c r="A79" s="120"/>
    </row>
    <row r="80" spans="1:35" ht="12.75" customHeight="1" x14ac:dyDescent="0.2">
      <c r="B80" s="129" t="str">
        <f>'[5]Ficha Anual 2025'!A81</f>
        <v>Elaboró</v>
      </c>
      <c r="C80" s="130"/>
      <c r="E80" s="131"/>
      <c r="F80" s="131"/>
      <c r="G80" s="131"/>
      <c r="H80" s="131"/>
      <c r="J80" s="129" t="str">
        <f>'[5]Ficha Anual 2025'!D81</f>
        <v>Reviso</v>
      </c>
      <c r="K80" s="132"/>
      <c r="L80" s="132"/>
      <c r="M80" s="132"/>
      <c r="N80" s="132"/>
      <c r="O80" s="132"/>
      <c r="P80" s="132"/>
      <c r="Q80" s="132"/>
      <c r="R80" s="132"/>
      <c r="S80" s="130"/>
      <c r="T80" s="131"/>
      <c r="U80" s="131"/>
      <c r="V80" s="131"/>
      <c r="W80" s="131"/>
      <c r="X80" s="131"/>
      <c r="Y80" s="131"/>
      <c r="Z80" s="131"/>
      <c r="AA80" s="129" t="str">
        <f>'[5]Ficha Anual 2025'!G81</f>
        <v>Aprobó</v>
      </c>
      <c r="AB80" s="132"/>
      <c r="AC80" s="132"/>
      <c r="AD80" s="132"/>
      <c r="AE80" s="132"/>
      <c r="AF80" s="132"/>
      <c r="AG80" s="132"/>
      <c r="AH80" s="132"/>
      <c r="AI80" s="130"/>
    </row>
    <row r="81" spans="2:35" ht="12.75" customHeight="1" x14ac:dyDescent="0.2">
      <c r="B81" s="133"/>
      <c r="C81" s="134"/>
      <c r="E81" s="2"/>
      <c r="F81" s="2"/>
      <c r="G81" s="2"/>
      <c r="H81" s="2"/>
      <c r="I81" s="131"/>
      <c r="J81" s="135"/>
      <c r="K81" s="136"/>
      <c r="L81" s="136"/>
      <c r="M81" s="136"/>
      <c r="N81" s="136"/>
      <c r="O81" s="136"/>
      <c r="P81" s="136"/>
      <c r="Q81" s="136"/>
      <c r="R81" s="136"/>
      <c r="S81" s="137"/>
      <c r="T81" s="131"/>
      <c r="U81" s="127"/>
      <c r="V81" s="127"/>
      <c r="W81" s="127"/>
      <c r="X81" s="127"/>
      <c r="Y81" s="127"/>
      <c r="Z81" s="127"/>
      <c r="AA81" s="138"/>
      <c r="AB81" s="139"/>
      <c r="AC81" s="139"/>
      <c r="AD81" s="139"/>
      <c r="AE81" s="139"/>
      <c r="AF81" s="139"/>
      <c r="AG81" s="139"/>
      <c r="AH81" s="139"/>
      <c r="AI81" s="140"/>
    </row>
    <row r="82" spans="2:35" ht="12.75" customHeight="1" x14ac:dyDescent="0.2">
      <c r="B82" s="133"/>
      <c r="C82" s="134"/>
      <c r="E82" s="2"/>
      <c r="F82" s="2"/>
      <c r="G82" s="2"/>
      <c r="H82" s="2"/>
      <c r="I82" s="131"/>
      <c r="J82" s="135"/>
      <c r="K82" s="136"/>
      <c r="L82" s="136"/>
      <c r="M82" s="136"/>
      <c r="N82" s="136"/>
      <c r="O82" s="136"/>
      <c r="P82" s="136"/>
      <c r="Q82" s="136"/>
      <c r="R82" s="136"/>
      <c r="S82" s="137"/>
      <c r="T82" s="131"/>
      <c r="U82" s="127"/>
      <c r="V82" s="127"/>
      <c r="W82" s="127"/>
      <c r="X82" s="127"/>
      <c r="Y82" s="127"/>
      <c r="Z82" s="127"/>
      <c r="AA82" s="138"/>
      <c r="AB82" s="139"/>
      <c r="AC82" s="139"/>
      <c r="AD82" s="139"/>
      <c r="AE82" s="139"/>
      <c r="AF82" s="139"/>
      <c r="AG82" s="139"/>
      <c r="AH82" s="139"/>
      <c r="AI82" s="140"/>
    </row>
    <row r="83" spans="2:35" ht="12.75" customHeight="1" x14ac:dyDescent="0.2">
      <c r="B83" s="138" t="str">
        <f>'[5]Ficha Anual 2025'!A84</f>
        <v>ING MIGUEL ANGEL RODRIGUEZ GUERRERO</v>
      </c>
      <c r="C83" s="140"/>
      <c r="E83" s="127"/>
      <c r="F83" s="127"/>
      <c r="H83" s="127"/>
      <c r="J83" s="138" t="str">
        <f>'[5]Ficha Anual 2025'!D84</f>
        <v>C. VIRIDIANA CORONA NERIA</v>
      </c>
      <c r="K83" s="139"/>
      <c r="L83" s="139"/>
      <c r="M83" s="139"/>
      <c r="N83" s="139"/>
      <c r="O83" s="139"/>
      <c r="P83" s="139"/>
      <c r="Q83" s="139"/>
      <c r="R83" s="139"/>
      <c r="S83" s="140"/>
      <c r="T83" s="131"/>
      <c r="U83" s="127"/>
      <c r="V83" s="127"/>
      <c r="W83" s="127"/>
      <c r="X83" s="127"/>
      <c r="Y83" s="127"/>
      <c r="Z83" s="127"/>
      <c r="AA83" s="138" t="str">
        <f>'[5]Ficha Anual 2025'!G84</f>
        <v>C. GRISELDA AGUILAR MACIAS</v>
      </c>
      <c r="AB83" s="139"/>
      <c r="AC83" s="139"/>
      <c r="AD83" s="139"/>
      <c r="AE83" s="139"/>
      <c r="AF83" s="139"/>
      <c r="AG83" s="139"/>
      <c r="AH83" s="139"/>
      <c r="AI83" s="140"/>
    </row>
    <row r="84" spans="2:35" ht="12.75" customHeight="1" x14ac:dyDescent="0.2">
      <c r="B84" s="141" t="str">
        <f>'[5]Ficha Anual 2025'!A85</f>
        <v>DIRECTOR DE OBRAS PUBLICAS</v>
      </c>
      <c r="C84" s="142"/>
      <c r="E84" s="2"/>
      <c r="F84" s="2"/>
      <c r="G84" s="2"/>
      <c r="H84" s="2"/>
      <c r="J84" s="143" t="str">
        <f>'[5]Ficha Anual 2025'!D85</f>
        <v>SECRETARIA DEL H. AYUNTAMIENTO</v>
      </c>
      <c r="K84" s="144"/>
      <c r="L84" s="144"/>
      <c r="M84" s="144"/>
      <c r="N84" s="144"/>
      <c r="O84" s="144"/>
      <c r="P84" s="144"/>
      <c r="Q84" s="144"/>
      <c r="R84" s="144"/>
      <c r="S84" s="145"/>
      <c r="T84" s="131"/>
      <c r="U84" s="2"/>
      <c r="V84" s="2"/>
      <c r="W84" s="2"/>
      <c r="X84" s="2"/>
      <c r="Y84" s="2"/>
      <c r="Z84" s="2"/>
      <c r="AA84" s="141" t="str">
        <f>'[5]Ficha Anual 2025'!G85</f>
        <v>PRESIDENTA MUNICIPAL</v>
      </c>
      <c r="AB84" s="146"/>
      <c r="AC84" s="146"/>
      <c r="AD84" s="146"/>
      <c r="AE84" s="146"/>
      <c r="AF84" s="146"/>
      <c r="AG84" s="146"/>
      <c r="AH84" s="146"/>
      <c r="AI84" s="142"/>
    </row>
    <row r="85" spans="2:35" ht="12.75" customHeight="1" x14ac:dyDescent="0.2"/>
  </sheetData>
  <mergeCells count="157">
    <mergeCell ref="B83:C83"/>
    <mergeCell ref="J83:S83"/>
    <mergeCell ref="AA83:AI83"/>
    <mergeCell ref="B84:C84"/>
    <mergeCell ref="J84:S84"/>
    <mergeCell ref="AA84:AI84"/>
    <mergeCell ref="B81:C81"/>
    <mergeCell ref="J81:S81"/>
    <mergeCell ref="AA81:AI81"/>
    <mergeCell ref="B82:C82"/>
    <mergeCell ref="J82:S82"/>
    <mergeCell ref="AA82:AI82"/>
    <mergeCell ref="B66:C66"/>
    <mergeCell ref="AH66:AI66"/>
    <mergeCell ref="B67:C67"/>
    <mergeCell ref="AH67:AI67"/>
    <mergeCell ref="B80:C80"/>
    <mergeCell ref="J80:S80"/>
    <mergeCell ref="AA80:AI80"/>
    <mergeCell ref="B63:C63"/>
    <mergeCell ref="AH63:AI63"/>
    <mergeCell ref="B64:C64"/>
    <mergeCell ref="AH64:AI64"/>
    <mergeCell ref="B65:C65"/>
    <mergeCell ref="AH65:AI65"/>
    <mergeCell ref="B60:C60"/>
    <mergeCell ref="AH60:AI60"/>
    <mergeCell ref="B61:C61"/>
    <mergeCell ref="AH61:AI61"/>
    <mergeCell ref="B62:C62"/>
    <mergeCell ref="AH62:AI62"/>
    <mergeCell ref="B57:C57"/>
    <mergeCell ref="AH57:AI57"/>
    <mergeCell ref="B58:C58"/>
    <mergeCell ref="AH58:AI58"/>
    <mergeCell ref="B59:C59"/>
    <mergeCell ref="AH59:AI59"/>
    <mergeCell ref="B54:C54"/>
    <mergeCell ref="F54:AC54"/>
    <mergeCell ref="AD54:AI54"/>
    <mergeCell ref="B55:C55"/>
    <mergeCell ref="AH55:AI55"/>
    <mergeCell ref="B56:C56"/>
    <mergeCell ref="AH56:AI56"/>
    <mergeCell ref="B51:C51"/>
    <mergeCell ref="AH51:AI51"/>
    <mergeCell ref="B52:C52"/>
    <mergeCell ref="AH52:AI52"/>
    <mergeCell ref="B53:C53"/>
    <mergeCell ref="AH53:AI53"/>
    <mergeCell ref="B48:C48"/>
    <mergeCell ref="AH48:AI48"/>
    <mergeCell ref="B49:C49"/>
    <mergeCell ref="AH49:AI49"/>
    <mergeCell ref="B50:C50"/>
    <mergeCell ref="AH50:AI50"/>
    <mergeCell ref="B45:C45"/>
    <mergeCell ref="AH45:AI45"/>
    <mergeCell ref="B46:C46"/>
    <mergeCell ref="AH46:AI46"/>
    <mergeCell ref="B47:C47"/>
    <mergeCell ref="AH47:AI47"/>
    <mergeCell ref="B42:C42"/>
    <mergeCell ref="AH42:AI42"/>
    <mergeCell ref="B43:C43"/>
    <mergeCell ref="AH43:AI43"/>
    <mergeCell ref="B44:C44"/>
    <mergeCell ref="AH44:AI44"/>
    <mergeCell ref="B39:C39"/>
    <mergeCell ref="AH39:AI39"/>
    <mergeCell ref="B40:C40"/>
    <mergeCell ref="AH40:AI40"/>
    <mergeCell ref="B41:C41"/>
    <mergeCell ref="F41:AC41"/>
    <mergeCell ref="AD41:AI41"/>
    <mergeCell ref="B36:C36"/>
    <mergeCell ref="AH36:AI36"/>
    <mergeCell ref="B37:C37"/>
    <mergeCell ref="AH37:AI37"/>
    <mergeCell ref="B38:C38"/>
    <mergeCell ref="AH38:AI38"/>
    <mergeCell ref="B33:C33"/>
    <mergeCell ref="AH33:AI33"/>
    <mergeCell ref="B34:C34"/>
    <mergeCell ref="AH34:AI34"/>
    <mergeCell ref="B35:C35"/>
    <mergeCell ref="AH35:AI35"/>
    <mergeCell ref="B30:C30"/>
    <mergeCell ref="AH30:AI30"/>
    <mergeCell ref="B31:C31"/>
    <mergeCell ref="AH31:AI31"/>
    <mergeCell ref="B32:C32"/>
    <mergeCell ref="AH32:AI32"/>
    <mergeCell ref="B27:C27"/>
    <mergeCell ref="AH27:AI27"/>
    <mergeCell ref="B28:C28"/>
    <mergeCell ref="F28:AC28"/>
    <mergeCell ref="AD28:AI28"/>
    <mergeCell ref="B29:C29"/>
    <mergeCell ref="AH29:AI29"/>
    <mergeCell ref="B24:C24"/>
    <mergeCell ref="AH24:AI24"/>
    <mergeCell ref="B25:C25"/>
    <mergeCell ref="AH25:AI25"/>
    <mergeCell ref="B26:C26"/>
    <mergeCell ref="AH26:AI26"/>
    <mergeCell ref="B21:C21"/>
    <mergeCell ref="AH21:AI21"/>
    <mergeCell ref="B22:C22"/>
    <mergeCell ref="AH22:AI22"/>
    <mergeCell ref="B23:C23"/>
    <mergeCell ref="AH23:AI23"/>
    <mergeCell ref="B18:C18"/>
    <mergeCell ref="AH18:AI18"/>
    <mergeCell ref="B19:C19"/>
    <mergeCell ref="AH19:AI19"/>
    <mergeCell ref="B20:C20"/>
    <mergeCell ref="AH20:AI20"/>
    <mergeCell ref="B15:C15"/>
    <mergeCell ref="F15:AC15"/>
    <mergeCell ref="AD15:AI15"/>
    <mergeCell ref="B16:C16"/>
    <mergeCell ref="AH16:AI16"/>
    <mergeCell ref="B17:C17"/>
    <mergeCell ref="AH17:AI17"/>
    <mergeCell ref="R13:S13"/>
    <mergeCell ref="T13:U13"/>
    <mergeCell ref="V13:W13"/>
    <mergeCell ref="X13:Y13"/>
    <mergeCell ref="Z13:AA13"/>
    <mergeCell ref="AB13:AC13"/>
    <mergeCell ref="AD12:AE13"/>
    <mergeCell ref="AF12:AF14"/>
    <mergeCell ref="AG12:AG14"/>
    <mergeCell ref="AH12:AI14"/>
    <mergeCell ref="F13:G13"/>
    <mergeCell ref="H13:I13"/>
    <mergeCell ref="J13:K13"/>
    <mergeCell ref="L13:M13"/>
    <mergeCell ref="N13:O13"/>
    <mergeCell ref="P13:Q13"/>
    <mergeCell ref="A7:B7"/>
    <mergeCell ref="A8:B8"/>
    <mergeCell ref="A9:B9"/>
    <mergeCell ref="A10:B10"/>
    <mergeCell ref="A11:AI11"/>
    <mergeCell ref="A12:A14"/>
    <mergeCell ref="B12:C14"/>
    <mergeCell ref="D12:D14"/>
    <mergeCell ref="E12:E14"/>
    <mergeCell ref="F12:AC12"/>
    <mergeCell ref="A1:AI1"/>
    <mergeCell ref="A2:AI2"/>
    <mergeCell ref="A3:AI3"/>
    <mergeCell ref="A4:AI4"/>
    <mergeCell ref="A5:B5"/>
    <mergeCell ref="A6:B6"/>
  </mergeCells>
  <printOptions horizontalCentered="1"/>
  <pageMargins left="0.19685039370078741" right="0.19685039370078741" top="0.19685039370078741" bottom="0.19685039370078741" header="0.31496062992125984" footer="0.31496062992125984"/>
  <pageSetup scale="52" orientation="landscape" horizontalDpi="1200" verticalDpi="1200" r:id="rId1"/>
  <headerFooter>
    <oddFooter>&amp;C&amp;P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5"/>
  <sheetViews>
    <sheetView showRuler="0" topLeftCell="A6" zoomScale="95" zoomScaleNormal="95" zoomScaleSheetLayoutView="80" zoomScalePageLayoutView="81" workbookViewId="0">
      <selection activeCell="AA67" sqref="AA67"/>
    </sheetView>
  </sheetViews>
  <sheetFormatPr baseColWidth="10" defaultRowHeight="12.75" x14ac:dyDescent="0.2"/>
  <cols>
    <col min="1" max="1" width="6.7109375" style="2" customWidth="1"/>
    <col min="2" max="2" width="33.7109375" style="2" customWidth="1"/>
    <col min="3" max="3" width="8.7109375" style="2" customWidth="1"/>
    <col min="4" max="4" width="11.7109375" style="126" customWidth="1"/>
    <col min="5" max="5" width="6.7109375" style="126" customWidth="1"/>
    <col min="6" max="6" width="5.7109375" style="126" customWidth="1"/>
    <col min="7" max="7" width="5.7109375" style="127" customWidth="1"/>
    <col min="8" max="8" width="5.7109375" style="126" customWidth="1"/>
    <col min="9" max="9" width="5.7109375" style="127" customWidth="1"/>
    <col min="10" max="10" width="5.7109375" style="126" customWidth="1"/>
    <col min="11" max="11" width="5.7109375" style="127" customWidth="1"/>
    <col min="12" max="12" width="5.7109375" style="126" customWidth="1"/>
    <col min="13" max="13" width="5.7109375" style="127" customWidth="1"/>
    <col min="14" max="14" width="5.7109375" style="126" customWidth="1"/>
    <col min="15" max="15" width="5.7109375" style="127" customWidth="1"/>
    <col min="16" max="16" width="5.7109375" style="126" customWidth="1"/>
    <col min="17" max="17" width="5.7109375" style="127" customWidth="1"/>
    <col min="18" max="18" width="5.7109375" style="126" customWidth="1"/>
    <col min="19" max="19" width="5.7109375" style="127" customWidth="1"/>
    <col min="20" max="20" width="5.7109375" style="126" customWidth="1"/>
    <col min="21" max="21" width="5.7109375" style="128" customWidth="1"/>
    <col min="22" max="22" width="5.7109375" style="126" customWidth="1"/>
    <col min="23" max="23" width="5.7109375" style="128" customWidth="1"/>
    <col min="24" max="24" width="5.7109375" style="126" customWidth="1"/>
    <col min="25" max="25" width="5.7109375" style="128" customWidth="1"/>
    <col min="26" max="26" width="5.7109375" style="126" customWidth="1"/>
    <col min="27" max="27" width="5.7109375" style="127" customWidth="1"/>
    <col min="28" max="28" width="5.7109375" style="126" customWidth="1"/>
    <col min="29" max="29" width="5.7109375" style="128" customWidth="1"/>
    <col min="30" max="31" width="5.7109375" style="2" customWidth="1"/>
    <col min="32" max="32" width="7.42578125" style="2" customWidth="1"/>
    <col min="33" max="33" width="7.28515625" style="2" customWidth="1"/>
    <col min="34" max="34" width="6.5703125" style="2" customWidth="1"/>
    <col min="35" max="35" width="6.85546875" style="2" customWidth="1"/>
    <col min="36" max="16384" width="11.42578125" style="2"/>
  </cols>
  <sheetData>
    <row r="1" spans="1:35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2.75" customHeight="1" x14ac:dyDescent="0.2">
      <c r="A2" s="1" t="str">
        <f>'[6]Ficha Anual 2025'!$A$2</f>
        <v>MUNICIPIO DE SAN JOSE TEACALCO, TLAX.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2.75" customHeight="1" x14ac:dyDescent="0.2">
      <c r="A3" s="3" t="str">
        <f>[6]Ene!A3</f>
        <v>PROGRAMA OPERATIVO ANUAL (POA) 2025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2.75" customHeight="1" x14ac:dyDescent="0.2">
      <c r="A5" s="4" t="str">
        <f>'[6]Ficha Anual 2025'!A5:B5</f>
        <v>PROGRAMA:</v>
      </c>
      <c r="B5" s="5"/>
      <c r="C5" s="6" t="str">
        <f>'[6]Ficha Anual 2025'!C5:I5</f>
        <v>05   SEGURIDAD PÚBLICA Y TRÁNSITO VIAL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</row>
    <row r="6" spans="1:35" ht="12.75" customHeight="1" x14ac:dyDescent="0.2">
      <c r="A6" s="9" t="str">
        <f>'[6]Ficha Anual 2025'!A6:B6</f>
        <v>PROYECTO:</v>
      </c>
      <c r="B6" s="10"/>
      <c r="C6" s="11" t="str">
        <f>'[6]Ficha Anual 2025'!C6:I6</f>
        <v>005  SEGURIDAD PÚBLICA Y TRÁNSITO VIAL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/>
    </row>
    <row r="7" spans="1:35" ht="12.75" customHeight="1" x14ac:dyDescent="0.2">
      <c r="A7" s="9" t="str">
        <f>'[6]Ficha Anual 2025'!A7:B7</f>
        <v>UNIDAD ADMINISTRATIVA RESPONSABLE:</v>
      </c>
      <c r="B7" s="10"/>
      <c r="C7" s="14" t="str">
        <f>'[6]Ficha Anual 2025'!C7:I7</f>
        <v>007  SEGURIDAD PÚBLICA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/>
    </row>
    <row r="8" spans="1:35" ht="12.75" customHeight="1" x14ac:dyDescent="0.2">
      <c r="A8" s="9" t="s">
        <v>0</v>
      </c>
      <c r="B8" s="10"/>
      <c r="C8" s="11" t="s">
        <v>1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/>
    </row>
    <row r="9" spans="1:35" ht="12.75" customHeight="1" x14ac:dyDescent="0.2">
      <c r="A9" s="9" t="str">
        <f>'[6]Ficha Anual 2025'!A9:B9</f>
        <v>FIN:</v>
      </c>
      <c r="B9" s="10"/>
      <c r="C9" s="14" t="str">
        <f>'[6]Ficha Anual 2025'!C9:I9</f>
        <v>CONTRIBUIR A UNA MEJOR CALIDAD DE VIDA DE LA POBLACION MEDIANTE EL BAJO INDICE DE INSEGURIDAD EN EL MUNICIPIO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/>
    </row>
    <row r="10" spans="1:35" ht="12.75" customHeight="1" x14ac:dyDescent="0.2">
      <c r="A10" s="15" t="str">
        <f>'[6]Ficha Anual 2025'!A10:B10</f>
        <v>PROPÓSITO:</v>
      </c>
      <c r="B10" s="16"/>
      <c r="C10" s="17" t="str">
        <f>'[6]Ficha Anual 2025'!C10:I10</f>
        <v>BAJO INDICE DE INSEGURIDAD EN EL MUNICIPIO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9"/>
    </row>
    <row r="11" spans="1:35" ht="12.75" customHeight="1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</row>
    <row r="12" spans="1:35" s="26" customFormat="1" ht="12.75" customHeight="1" x14ac:dyDescent="0.2">
      <c r="A12" s="21" t="str">
        <f>'[6]Ficha Anual 2025'!A12:A14</f>
        <v>N0.</v>
      </c>
      <c r="B12" s="22" t="str">
        <f>'[6]Ficha Anual 2025'!B12:D14</f>
        <v>COMPONENTE - ACTIVIDAD</v>
      </c>
      <c r="C12" s="23"/>
      <c r="D12" s="21" t="str">
        <f>'[6]Ficha Anual 2025'!E14</f>
        <v>U. DE MEDIDA</v>
      </c>
      <c r="E12" s="21" t="str">
        <f>'[6]Ficha Anual 2025'!F14</f>
        <v>CANTIDAD</v>
      </c>
      <c r="F12" s="24" t="s">
        <v>2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5" t="s">
        <v>3</v>
      </c>
      <c r="AE12" s="25"/>
      <c r="AF12" s="25" t="s">
        <v>4</v>
      </c>
      <c r="AG12" s="25" t="s">
        <v>5</v>
      </c>
      <c r="AH12" s="25" t="s">
        <v>6</v>
      </c>
      <c r="AI12" s="25"/>
    </row>
    <row r="13" spans="1:35" s="26" customFormat="1" ht="12.75" customHeight="1" x14ac:dyDescent="0.2">
      <c r="A13" s="27"/>
      <c r="B13" s="28"/>
      <c r="C13" s="29"/>
      <c r="D13" s="27"/>
      <c r="E13" s="27"/>
      <c r="F13" s="30" t="s">
        <v>7</v>
      </c>
      <c r="G13" s="30"/>
      <c r="H13" s="30" t="s">
        <v>8</v>
      </c>
      <c r="I13" s="30"/>
      <c r="J13" s="30" t="s">
        <v>9</v>
      </c>
      <c r="K13" s="30"/>
      <c r="L13" s="30" t="s">
        <v>10</v>
      </c>
      <c r="M13" s="30"/>
      <c r="N13" s="30" t="s">
        <v>11</v>
      </c>
      <c r="O13" s="30"/>
      <c r="P13" s="30" t="s">
        <v>12</v>
      </c>
      <c r="Q13" s="30"/>
      <c r="R13" s="30" t="s">
        <v>13</v>
      </c>
      <c r="S13" s="30"/>
      <c r="T13" s="30" t="s">
        <v>14</v>
      </c>
      <c r="U13" s="30"/>
      <c r="V13" s="30" t="s">
        <v>15</v>
      </c>
      <c r="W13" s="30"/>
      <c r="X13" s="30" t="s">
        <v>16</v>
      </c>
      <c r="Y13" s="30"/>
      <c r="Z13" s="30" t="s">
        <v>17</v>
      </c>
      <c r="AA13" s="30"/>
      <c r="AB13" s="30" t="s">
        <v>18</v>
      </c>
      <c r="AC13" s="30"/>
      <c r="AD13" s="25"/>
      <c r="AE13" s="25"/>
      <c r="AF13" s="25"/>
      <c r="AG13" s="25"/>
      <c r="AH13" s="25"/>
      <c r="AI13" s="25"/>
    </row>
    <row r="14" spans="1:35" s="26" customFormat="1" ht="12.75" customHeight="1" x14ac:dyDescent="0.2">
      <c r="A14" s="31"/>
      <c r="B14" s="32"/>
      <c r="C14" s="33"/>
      <c r="D14" s="31"/>
      <c r="E14" s="31"/>
      <c r="F14" s="34" t="s">
        <v>19</v>
      </c>
      <c r="G14" s="35" t="s">
        <v>20</v>
      </c>
      <c r="H14" s="34" t="s">
        <v>19</v>
      </c>
      <c r="I14" s="35" t="s">
        <v>20</v>
      </c>
      <c r="J14" s="34" t="s">
        <v>19</v>
      </c>
      <c r="K14" s="35" t="s">
        <v>20</v>
      </c>
      <c r="L14" s="34" t="s">
        <v>19</v>
      </c>
      <c r="M14" s="35" t="s">
        <v>20</v>
      </c>
      <c r="N14" s="34" t="s">
        <v>19</v>
      </c>
      <c r="O14" s="35" t="s">
        <v>20</v>
      </c>
      <c r="P14" s="34" t="s">
        <v>19</v>
      </c>
      <c r="Q14" s="35" t="s">
        <v>20</v>
      </c>
      <c r="R14" s="34" t="s">
        <v>19</v>
      </c>
      <c r="S14" s="35" t="s">
        <v>20</v>
      </c>
      <c r="T14" s="34" t="s">
        <v>19</v>
      </c>
      <c r="U14" s="35" t="s">
        <v>20</v>
      </c>
      <c r="V14" s="34" t="s">
        <v>19</v>
      </c>
      <c r="W14" s="35" t="s">
        <v>20</v>
      </c>
      <c r="X14" s="34" t="s">
        <v>19</v>
      </c>
      <c r="Y14" s="35" t="s">
        <v>20</v>
      </c>
      <c r="Z14" s="34" t="s">
        <v>19</v>
      </c>
      <c r="AA14" s="35" t="s">
        <v>20</v>
      </c>
      <c r="AB14" s="34" t="s">
        <v>19</v>
      </c>
      <c r="AC14" s="35" t="s">
        <v>20</v>
      </c>
      <c r="AD14" s="36" t="s">
        <v>19</v>
      </c>
      <c r="AE14" s="37" t="s">
        <v>20</v>
      </c>
      <c r="AF14" s="25"/>
      <c r="AG14" s="25"/>
      <c r="AH14" s="25"/>
      <c r="AI14" s="25"/>
    </row>
    <row r="15" spans="1:35" s="44" customFormat="1" ht="20.100000000000001" customHeight="1" x14ac:dyDescent="0.2">
      <c r="A15" s="38" t="str">
        <f>'[6]Ficha Anual 2025'!A15</f>
        <v>C 1</v>
      </c>
      <c r="B15" s="39" t="str">
        <f>'[6]Ficha Anual 2025'!B15</f>
        <v>INCREMENTAR LA COBERTURA DE SEGURIDAD PUBLICA A LA POBLACION</v>
      </c>
      <c r="C15" s="39"/>
      <c r="D15" s="40"/>
      <c r="E15" s="40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2"/>
      <c r="AE15" s="42"/>
      <c r="AF15" s="42"/>
      <c r="AG15" s="42"/>
      <c r="AH15" s="42"/>
      <c r="AI15" s="43"/>
    </row>
    <row r="16" spans="1:35" s="56" customFormat="1" ht="20.100000000000001" customHeight="1" x14ac:dyDescent="0.2">
      <c r="A16" s="45" t="str">
        <f>'[6]Ficha Anual 2025'!A16</f>
        <v>C1A1</v>
      </c>
      <c r="B16" s="46" t="str">
        <f>'[6]Ficha Anual 2025'!B16</f>
        <v>REALIZAR OPERATIVOS POLICIACOS EN EL MUNICIPIO</v>
      </c>
      <c r="C16" s="46"/>
      <c r="D16" s="47" t="str">
        <f>'[6]Ficha Anual 2025'!E16</f>
        <v>NORMATIVIDAD</v>
      </c>
      <c r="E16" s="48">
        <f>F16+H16+J16+L16+N16+P16++R16+T16+V16+X16+Z16+AB16</f>
        <v>3</v>
      </c>
      <c r="F16" s="49">
        <f>[6]Ene!F16</f>
        <v>0</v>
      </c>
      <c r="G16" s="50">
        <f>[6]Ene!G16</f>
        <v>3</v>
      </c>
      <c r="H16" s="49">
        <f>[6]Ene!H16</f>
        <v>0</v>
      </c>
      <c r="I16" s="50">
        <f>[6]Feb!I16</f>
        <v>3</v>
      </c>
      <c r="J16" s="49">
        <f>[6]Ene!J16</f>
        <v>0</v>
      </c>
      <c r="K16" s="50">
        <f>[6]Mar!K16</f>
        <v>3</v>
      </c>
      <c r="L16" s="49">
        <f>[6]Ene!L16</f>
        <v>0</v>
      </c>
      <c r="M16" s="50">
        <f>[6]Abr!M16</f>
        <v>0</v>
      </c>
      <c r="N16" s="49">
        <f>[6]Ene!N16</f>
        <v>0</v>
      </c>
      <c r="O16" s="50">
        <f>[6]May!O16</f>
        <v>0</v>
      </c>
      <c r="P16" s="49">
        <f>[6]Ene!P16</f>
        <v>3</v>
      </c>
      <c r="Q16" s="50">
        <f>[6]Jun!Q16</f>
        <v>3</v>
      </c>
      <c r="R16" s="49">
        <f>[6]Ene!R16</f>
        <v>0</v>
      </c>
      <c r="S16" s="50">
        <f>[6]Jul!S16</f>
        <v>0</v>
      </c>
      <c r="T16" s="49">
        <f>[6]Ene!T16</f>
        <v>0</v>
      </c>
      <c r="U16" s="50">
        <f>[6]Ago!U16</f>
        <v>0</v>
      </c>
      <c r="V16" s="49">
        <f>[6]Ene!V16</f>
        <v>0</v>
      </c>
      <c r="W16" s="50">
        <f>[6]Sep!W16</f>
        <v>0</v>
      </c>
      <c r="X16" s="49">
        <f>[6]Ene!X16</f>
        <v>0</v>
      </c>
      <c r="Y16" s="50">
        <f>[6]Oct!Y16</f>
        <v>4</v>
      </c>
      <c r="Z16" s="49">
        <f>[6]Ene!Z16</f>
        <v>0</v>
      </c>
      <c r="AA16" s="50">
        <v>4</v>
      </c>
      <c r="AB16" s="49"/>
      <c r="AC16" s="51"/>
      <c r="AD16" s="52">
        <f t="shared" ref="AD16:AE66" si="0">F16+H16+J16+L16+N16+P16+R16+T16+V16+X16+Z16+AB16</f>
        <v>3</v>
      </c>
      <c r="AE16" s="52">
        <f t="shared" si="0"/>
        <v>20</v>
      </c>
      <c r="AF16" s="53">
        <f t="shared" ref="AF16:AF66" si="1">+AE16/E16</f>
        <v>6.666666666666667</v>
      </c>
      <c r="AG16" s="53">
        <f t="shared" ref="AG16:AG66" si="2">100%-AF16</f>
        <v>-5.666666666666667</v>
      </c>
      <c r="AH16" s="54"/>
      <c r="AI16" s="55"/>
    </row>
    <row r="17" spans="1:35" s="56" customFormat="1" ht="20.100000000000001" customHeight="1" x14ac:dyDescent="0.2">
      <c r="A17" s="45" t="str">
        <f>'[6]Ficha Anual 2025'!A17</f>
        <v>C1A2</v>
      </c>
      <c r="B17" s="46" t="str">
        <f>'[6]Ficha Anual 2025'!B17</f>
        <v>REALIZAR RECORRIDOS POR LAS SECCIONES DEL MUNICIPIO</v>
      </c>
      <c r="C17" s="46"/>
      <c r="D17" s="47" t="str">
        <f>'[6]Ficha Anual 2025'!E17</f>
        <v>TRIPTICOS</v>
      </c>
      <c r="E17" s="48">
        <f t="shared" ref="E17:E53" si="3">F17+H17+J17+L17+N17+P17++R17+T17+V17+X17+Z17+AB17</f>
        <v>5000</v>
      </c>
      <c r="F17" s="49">
        <f>[6]Ene!F17</f>
        <v>0</v>
      </c>
      <c r="G17" s="50">
        <f>[6]Ene!G17</f>
        <v>500</v>
      </c>
      <c r="H17" s="49">
        <f>[6]Ene!H17</f>
        <v>0</v>
      </c>
      <c r="I17" s="50">
        <f>[6]Feb!I17</f>
        <v>500</v>
      </c>
      <c r="J17" s="49">
        <f>[6]Ene!J17</f>
        <v>0</v>
      </c>
      <c r="K17" s="50">
        <f>[6]Mar!K17</f>
        <v>500</v>
      </c>
      <c r="L17" s="49">
        <f>[6]Ene!L17</f>
        <v>0</v>
      </c>
      <c r="M17" s="50">
        <f>[6]Abr!M17</f>
        <v>0</v>
      </c>
      <c r="N17" s="49">
        <f>[6]Ene!N17</f>
        <v>0</v>
      </c>
      <c r="O17" s="50">
        <f>[6]May!O17</f>
        <v>0</v>
      </c>
      <c r="P17" s="49">
        <f>[6]Ene!P17</f>
        <v>0</v>
      </c>
      <c r="Q17" s="50">
        <f>[6]Jun!Q17</f>
        <v>0</v>
      </c>
      <c r="R17" s="49">
        <f>[6]Ene!R17</f>
        <v>1000</v>
      </c>
      <c r="S17" s="50">
        <f>[6]Jul!S17</f>
        <v>500</v>
      </c>
      <c r="T17" s="49">
        <f>[6]Ene!T17</f>
        <v>1000</v>
      </c>
      <c r="U17" s="50">
        <f>[6]Ago!U17</f>
        <v>500</v>
      </c>
      <c r="V17" s="49">
        <f>[6]Ene!V17</f>
        <v>1000</v>
      </c>
      <c r="W17" s="50">
        <f>[6]Sep!W17</f>
        <v>500</v>
      </c>
      <c r="X17" s="49">
        <f>[6]Ene!X17</f>
        <v>1000</v>
      </c>
      <c r="Y17" s="50">
        <f>[6]Oct!Y17</f>
        <v>1000</v>
      </c>
      <c r="Z17" s="49">
        <f>[6]Ene!Z17</f>
        <v>1000</v>
      </c>
      <c r="AA17" s="50">
        <v>1000</v>
      </c>
      <c r="AB17" s="49"/>
      <c r="AC17" s="51"/>
      <c r="AD17" s="52">
        <f t="shared" si="0"/>
        <v>5000</v>
      </c>
      <c r="AE17" s="52">
        <f t="shared" si="0"/>
        <v>5000</v>
      </c>
      <c r="AF17" s="53">
        <f t="shared" si="1"/>
        <v>1</v>
      </c>
      <c r="AG17" s="53">
        <f t="shared" si="2"/>
        <v>0</v>
      </c>
      <c r="AH17" s="57"/>
      <c r="AI17" s="58"/>
    </row>
    <row r="18" spans="1:35" s="56" customFormat="1" ht="20.100000000000001" customHeight="1" x14ac:dyDescent="0.2">
      <c r="A18" s="45" t="str">
        <f>'[6]Ficha Anual 2025'!A18</f>
        <v>C1A3</v>
      </c>
      <c r="B18" s="46" t="str">
        <f>'[6]Ficha Anual 2025'!B18</f>
        <v>DAR VIALIDAD EN LA CALLES DEL MUNICIPIO</v>
      </c>
      <c r="C18" s="46"/>
      <c r="D18" s="47" t="str">
        <f>'[6]Ficha Anual 2025'!E18</f>
        <v>TALLERES</v>
      </c>
      <c r="E18" s="48">
        <f t="shared" si="3"/>
        <v>22</v>
      </c>
      <c r="F18" s="49">
        <f>[6]Ene!F18</f>
        <v>2</v>
      </c>
      <c r="G18" s="50">
        <f>[6]Ene!G18</f>
        <v>2</v>
      </c>
      <c r="H18" s="49">
        <f>[6]Ene!H18</f>
        <v>2</v>
      </c>
      <c r="I18" s="50">
        <f>[6]Feb!I18</f>
        <v>2</v>
      </c>
      <c r="J18" s="49">
        <f>[6]Ene!J18</f>
        <v>2</v>
      </c>
      <c r="K18" s="50">
        <f>[6]Mar!K18</f>
        <v>2</v>
      </c>
      <c r="L18" s="49">
        <f>[6]Ene!L18</f>
        <v>2</v>
      </c>
      <c r="M18" s="50">
        <f>[6]Abr!M18</f>
        <v>2</v>
      </c>
      <c r="N18" s="49">
        <f>[6]Ene!N18</f>
        <v>2</v>
      </c>
      <c r="O18" s="50">
        <f>[6]May!O18</f>
        <v>2</v>
      </c>
      <c r="P18" s="49">
        <f>[6]Ene!P18</f>
        <v>2</v>
      </c>
      <c r="Q18" s="50">
        <f>[6]Jun!Q18</f>
        <v>2</v>
      </c>
      <c r="R18" s="49">
        <f>[6]Ene!R18</f>
        <v>2</v>
      </c>
      <c r="S18" s="50">
        <f>[6]Jul!S18</f>
        <v>1</v>
      </c>
      <c r="T18" s="49">
        <f>[6]Ene!T18</f>
        <v>2</v>
      </c>
      <c r="U18" s="50">
        <f>[6]Ago!U18</f>
        <v>1</v>
      </c>
      <c r="V18" s="49">
        <f>[6]Ene!V18</f>
        <v>2</v>
      </c>
      <c r="W18" s="50">
        <f>[6]Sep!W18</f>
        <v>1</v>
      </c>
      <c r="X18" s="49">
        <f>[6]Ene!X18</f>
        <v>2</v>
      </c>
      <c r="Y18" s="50">
        <f>[6]Oct!Y18</f>
        <v>32</v>
      </c>
      <c r="Z18" s="49">
        <f>[6]Ene!Z18</f>
        <v>2</v>
      </c>
      <c r="AA18" s="50">
        <v>32</v>
      </c>
      <c r="AB18" s="49"/>
      <c r="AC18" s="51"/>
      <c r="AD18" s="52">
        <f t="shared" si="0"/>
        <v>22</v>
      </c>
      <c r="AE18" s="52">
        <f t="shared" si="0"/>
        <v>79</v>
      </c>
      <c r="AF18" s="53">
        <f t="shared" si="1"/>
        <v>3.5909090909090908</v>
      </c>
      <c r="AG18" s="53">
        <f t="shared" si="2"/>
        <v>-2.5909090909090908</v>
      </c>
      <c r="AH18" s="57"/>
      <c r="AI18" s="58"/>
    </row>
    <row r="19" spans="1:35" s="56" customFormat="1" ht="20.100000000000001" customHeight="1" x14ac:dyDescent="0.2">
      <c r="A19" s="45" t="str">
        <f>'[6]Ficha Anual 2025'!A19</f>
        <v>C1A4</v>
      </c>
      <c r="B19" s="46" t="str">
        <f>'[6]Ficha Anual 2025'!B19</f>
        <v>ATENDER LLAMADAS DE EMERGENCIA DE LA POBLACION</v>
      </c>
      <c r="C19" s="46"/>
      <c r="D19" s="47" t="str">
        <f>'[6]Ficha Anual 2025'!E19</f>
        <v>POBLACION</v>
      </c>
      <c r="E19" s="48">
        <f t="shared" si="3"/>
        <v>3610</v>
      </c>
      <c r="F19" s="49">
        <f>[6]Ene!F19</f>
        <v>0</v>
      </c>
      <c r="G19" s="50">
        <f>[6]Ene!G19</f>
        <v>300</v>
      </c>
      <c r="H19" s="49">
        <f>[6]Ene!H19</f>
        <v>0</v>
      </c>
      <c r="I19" s="50">
        <f>[6]Feb!I19</f>
        <v>350</v>
      </c>
      <c r="J19" s="49">
        <f>[6]Ene!J19</f>
        <v>0</v>
      </c>
      <c r="K19" s="50">
        <f>[6]Mar!K19</f>
        <v>320</v>
      </c>
      <c r="L19" s="49">
        <f>[6]Ene!L19</f>
        <v>0</v>
      </c>
      <c r="M19" s="50">
        <f>[6]Abr!M19</f>
        <v>300</v>
      </c>
      <c r="N19" s="49">
        <f>[6]Ene!N19</f>
        <v>0</v>
      </c>
      <c r="O19" s="50">
        <f>[6]May!O19</f>
        <v>300</v>
      </c>
      <c r="P19" s="49">
        <f>[6]Ene!P19</f>
        <v>601</v>
      </c>
      <c r="Q19" s="50">
        <f>[6]Jun!Q19</f>
        <v>601</v>
      </c>
      <c r="R19" s="49">
        <f>[6]Ene!R19</f>
        <v>602</v>
      </c>
      <c r="S19" s="50">
        <f>[6]Jul!S19</f>
        <v>500</v>
      </c>
      <c r="T19" s="49">
        <f>[6]Ene!T19</f>
        <v>602</v>
      </c>
      <c r="U19" s="50">
        <f>[6]Ago!U19</f>
        <v>600</v>
      </c>
      <c r="V19" s="49">
        <f>[6]Ene!V19</f>
        <v>602</v>
      </c>
      <c r="W19" s="50">
        <f>[6]Sep!W19</f>
        <v>550</v>
      </c>
      <c r="X19" s="49">
        <f>[6]Ene!X19</f>
        <v>602</v>
      </c>
      <c r="Y19" s="50">
        <f>[6]Oct!Y19</f>
        <v>600</v>
      </c>
      <c r="Z19" s="49">
        <f>[6]Ene!Z19</f>
        <v>601</v>
      </c>
      <c r="AA19" s="50">
        <v>621</v>
      </c>
      <c r="AB19" s="49"/>
      <c r="AC19" s="51"/>
      <c r="AD19" s="52">
        <f t="shared" si="0"/>
        <v>3610</v>
      </c>
      <c r="AE19" s="52">
        <f t="shared" si="0"/>
        <v>5042</v>
      </c>
      <c r="AF19" s="53">
        <f t="shared" si="1"/>
        <v>1.3966759002770084</v>
      </c>
      <c r="AG19" s="53">
        <f t="shared" si="2"/>
        <v>-0.39667590027700839</v>
      </c>
      <c r="AH19" s="57"/>
      <c r="AI19" s="58"/>
    </row>
    <row r="20" spans="1:35" s="56" customFormat="1" ht="20.100000000000001" customHeight="1" x14ac:dyDescent="0.2">
      <c r="A20" s="45" t="str">
        <f>'[6]Ficha Anual 2025'!A20</f>
        <v>C1A5</v>
      </c>
      <c r="B20" s="46" t="str">
        <f>'[6]Ficha Anual 2025'!B20</f>
        <v xml:space="preserve">REALIZAR CAMPAÑAS SOBRE LA PREVENCION DEL DELITO </v>
      </c>
      <c r="C20" s="46"/>
      <c r="D20" s="47" t="str">
        <f>'[6]Ficha Anual 2025'!E20</f>
        <v>CAMPAÑAS</v>
      </c>
      <c r="E20" s="48">
        <f t="shared" si="3"/>
        <v>2</v>
      </c>
      <c r="F20" s="49">
        <f>[6]Ene!F20</f>
        <v>0</v>
      </c>
      <c r="G20" s="50">
        <f>[6]Ene!G20</f>
        <v>0</v>
      </c>
      <c r="H20" s="49">
        <f>[6]Ene!H20</f>
        <v>1</v>
      </c>
      <c r="I20" s="50">
        <f>[6]Feb!I20</f>
        <v>0</v>
      </c>
      <c r="J20" s="49">
        <f>[6]Ene!J20</f>
        <v>0</v>
      </c>
      <c r="K20" s="50">
        <f>[6]Mar!K20</f>
        <v>0</v>
      </c>
      <c r="L20" s="49">
        <f>[6]Ene!L20</f>
        <v>0</v>
      </c>
      <c r="M20" s="50">
        <f>[6]Abr!M20</f>
        <v>0</v>
      </c>
      <c r="N20" s="49">
        <f>[6]Ene!N20</f>
        <v>0</v>
      </c>
      <c r="O20" s="50">
        <f>[6]May!O20</f>
        <v>0</v>
      </c>
      <c r="P20" s="49">
        <f>[6]Ene!P20</f>
        <v>0</v>
      </c>
      <c r="Q20" s="50">
        <f>[6]Jun!Q20</f>
        <v>1</v>
      </c>
      <c r="R20" s="49">
        <f>[6]Ene!R20</f>
        <v>1</v>
      </c>
      <c r="S20" s="50">
        <f>[6]Jul!S20</f>
        <v>0</v>
      </c>
      <c r="T20" s="49">
        <f>[6]Ene!T20</f>
        <v>0</v>
      </c>
      <c r="U20" s="50">
        <f>[6]Ago!U20</f>
        <v>0</v>
      </c>
      <c r="V20" s="49">
        <f>[6]Ene!V20</f>
        <v>0</v>
      </c>
      <c r="W20" s="50">
        <f>[6]Sep!W20</f>
        <v>0</v>
      </c>
      <c r="X20" s="49">
        <f>[6]Ene!X20</f>
        <v>0</v>
      </c>
      <c r="Y20" s="50">
        <f>[6]Oct!Y20</f>
        <v>1</v>
      </c>
      <c r="Z20" s="49">
        <f>[6]Ene!Z20</f>
        <v>0</v>
      </c>
      <c r="AA20" s="50">
        <v>1</v>
      </c>
      <c r="AB20" s="49">
        <f>[6]Ene!AB20</f>
        <v>0</v>
      </c>
      <c r="AC20" s="51"/>
      <c r="AD20" s="52">
        <f t="shared" si="0"/>
        <v>2</v>
      </c>
      <c r="AE20" s="52">
        <f t="shared" si="0"/>
        <v>3</v>
      </c>
      <c r="AF20" s="53">
        <f t="shared" si="1"/>
        <v>1.5</v>
      </c>
      <c r="AG20" s="53">
        <f t="shared" si="2"/>
        <v>-0.5</v>
      </c>
      <c r="AH20" s="57"/>
      <c r="AI20" s="58"/>
    </row>
    <row r="21" spans="1:35" s="56" customFormat="1" ht="26.25" customHeight="1" x14ac:dyDescent="0.2">
      <c r="A21" s="45" t="str">
        <f>'[6]Ficha Anual 2025'!A21</f>
        <v>C1A6</v>
      </c>
      <c r="B21" s="46" t="str">
        <f>'[6]Ficha Anual 2025'!B21</f>
        <v>SALVAGUARADAR LOS INTERESES Y MANTENER EL ORDEN DE LA POBLACION</v>
      </c>
      <c r="C21" s="46"/>
      <c r="D21" s="47" t="str">
        <f>'[6]Ficha Anual 2025'!E21</f>
        <v>PERSONAS</v>
      </c>
      <c r="E21" s="48">
        <f t="shared" si="3"/>
        <v>4</v>
      </c>
      <c r="F21" s="49">
        <f>[6]Ene!F21</f>
        <v>0</v>
      </c>
      <c r="G21" s="50">
        <f>[6]Ene!G21</f>
        <v>1</v>
      </c>
      <c r="H21" s="49">
        <f>[6]Ene!H21</f>
        <v>0</v>
      </c>
      <c r="I21" s="50">
        <f>[6]Feb!I21</f>
        <v>1</v>
      </c>
      <c r="J21" s="49">
        <f>[6]Ene!J21</f>
        <v>1</v>
      </c>
      <c r="K21" s="50">
        <f>[6]Mar!K21</f>
        <v>1</v>
      </c>
      <c r="L21" s="49">
        <f>[6]Ene!L21</f>
        <v>0</v>
      </c>
      <c r="M21" s="50">
        <f>[6]Abr!M21</f>
        <v>0</v>
      </c>
      <c r="N21" s="49">
        <f>[6]Ene!N21</f>
        <v>0</v>
      </c>
      <c r="O21" s="50">
        <f>[6]May!O21</f>
        <v>0</v>
      </c>
      <c r="P21" s="49">
        <f>[6]Ene!P21</f>
        <v>1</v>
      </c>
      <c r="Q21" s="50">
        <f>[6]Jun!Q21</f>
        <v>1</v>
      </c>
      <c r="R21" s="49">
        <f>[6]Ene!R21</f>
        <v>0</v>
      </c>
      <c r="S21" s="50">
        <f>[6]Jul!S21</f>
        <v>1</v>
      </c>
      <c r="T21" s="49">
        <f>[6]Ene!T21</f>
        <v>0</v>
      </c>
      <c r="U21" s="50">
        <f>[6]Ago!U21</f>
        <v>1</v>
      </c>
      <c r="V21" s="49">
        <f>[6]Ene!V21</f>
        <v>1</v>
      </c>
      <c r="W21" s="50">
        <f>[6]Sep!W21</f>
        <v>1</v>
      </c>
      <c r="X21" s="49">
        <f>[6]Ene!X21</f>
        <v>0</v>
      </c>
      <c r="Y21" s="50">
        <f>[6]Oct!Y21</f>
        <v>1</v>
      </c>
      <c r="Z21" s="49">
        <f>[6]Ene!Z21</f>
        <v>0</v>
      </c>
      <c r="AA21" s="50">
        <v>1</v>
      </c>
      <c r="AB21" s="49">
        <f>[6]Ene!AB21</f>
        <v>1</v>
      </c>
      <c r="AC21" s="51"/>
      <c r="AD21" s="52">
        <f t="shared" si="0"/>
        <v>4</v>
      </c>
      <c r="AE21" s="52">
        <f t="shared" si="0"/>
        <v>9</v>
      </c>
      <c r="AF21" s="53">
        <f t="shared" si="1"/>
        <v>2.25</v>
      </c>
      <c r="AG21" s="53">
        <f t="shared" si="2"/>
        <v>-1.25</v>
      </c>
      <c r="AH21" s="57"/>
      <c r="AI21" s="58"/>
    </row>
    <row r="22" spans="1:35" s="56" customFormat="1" ht="20.100000000000001" hidden="1" customHeight="1" x14ac:dyDescent="0.2">
      <c r="A22" s="45">
        <f>'[6]Ficha Anual 2025'!A22</f>
        <v>0</v>
      </c>
      <c r="B22" s="59">
        <f>'[6]Ficha Anual 2025'!B22</f>
        <v>0</v>
      </c>
      <c r="C22" s="59"/>
      <c r="D22" s="47">
        <f>'[6]Ficha Anual 2025'!E22</f>
        <v>0</v>
      </c>
      <c r="E22" s="48">
        <f t="shared" si="3"/>
        <v>0</v>
      </c>
      <c r="F22" s="51">
        <f>[6]Ene!F22</f>
        <v>0</v>
      </c>
      <c r="G22" s="48">
        <f>[6]Ene!G22</f>
        <v>0</v>
      </c>
      <c r="H22" s="51">
        <f>[6]Ene!H22</f>
        <v>0</v>
      </c>
      <c r="I22" s="48">
        <f>[6]Feb!I22</f>
        <v>0</v>
      </c>
      <c r="J22" s="51">
        <f>[6]Ene!J22</f>
        <v>0</v>
      </c>
      <c r="K22" s="48">
        <f>[6]Mar!K22</f>
        <v>0</v>
      </c>
      <c r="L22" s="51">
        <f>[6]Ene!L22</f>
        <v>0</v>
      </c>
      <c r="M22" s="48">
        <f>[6]Abr!M22</f>
        <v>0</v>
      </c>
      <c r="N22" s="51">
        <f>[6]Ene!N22</f>
        <v>0</v>
      </c>
      <c r="O22" s="48">
        <f>[6]May!O22</f>
        <v>0</v>
      </c>
      <c r="P22" s="51">
        <f>[6]Ene!P22</f>
        <v>0</v>
      </c>
      <c r="Q22" s="48">
        <f>[6]Jun!Q22</f>
        <v>0</v>
      </c>
      <c r="R22" s="51">
        <f>[6]Ene!R22</f>
        <v>0</v>
      </c>
      <c r="S22" s="48">
        <f>[6]Jul!S22</f>
        <v>0</v>
      </c>
      <c r="T22" s="51">
        <f>[6]Ene!T22</f>
        <v>0</v>
      </c>
      <c r="U22" s="48">
        <f>[6]Ago!U22</f>
        <v>0</v>
      </c>
      <c r="V22" s="51">
        <f>[6]Ene!V22</f>
        <v>0</v>
      </c>
      <c r="W22" s="48">
        <f>[6]Sep!W22</f>
        <v>0</v>
      </c>
      <c r="X22" s="51">
        <f>[6]Ene!X22</f>
        <v>0</v>
      </c>
      <c r="Y22" s="48">
        <f>[6]Oct!Y22</f>
        <v>0</v>
      </c>
      <c r="Z22" s="51">
        <f>[6]Ene!Z22</f>
        <v>0</v>
      </c>
      <c r="AA22" s="50"/>
      <c r="AB22" s="51">
        <f>[6]Ene!AB22</f>
        <v>0</v>
      </c>
      <c r="AC22" s="51"/>
      <c r="AD22" s="52">
        <f t="shared" si="0"/>
        <v>0</v>
      </c>
      <c r="AE22" s="52">
        <f t="shared" si="0"/>
        <v>0</v>
      </c>
      <c r="AF22" s="53" t="e">
        <f t="shared" si="1"/>
        <v>#DIV/0!</v>
      </c>
      <c r="AG22" s="53" t="e">
        <f t="shared" si="2"/>
        <v>#DIV/0!</v>
      </c>
      <c r="AH22" s="57"/>
      <c r="AI22" s="58"/>
    </row>
    <row r="23" spans="1:35" s="56" customFormat="1" ht="20.100000000000001" hidden="1" customHeight="1" x14ac:dyDescent="0.2">
      <c r="A23" s="45">
        <f>'[6]Ficha Anual 2025'!A23</f>
        <v>0</v>
      </c>
      <c r="B23" s="59">
        <f>'[6]Ficha Anual 2025'!B23</f>
        <v>0</v>
      </c>
      <c r="C23" s="59"/>
      <c r="D23" s="47">
        <f>'[6]Ficha Anual 2025'!E23</f>
        <v>0</v>
      </c>
      <c r="E23" s="48">
        <f t="shared" si="3"/>
        <v>0</v>
      </c>
      <c r="F23" s="51">
        <f>[6]Ene!F23</f>
        <v>0</v>
      </c>
      <c r="G23" s="48">
        <f>[6]Ene!G23</f>
        <v>0</v>
      </c>
      <c r="H23" s="51">
        <f>[6]Ene!H23</f>
        <v>0</v>
      </c>
      <c r="I23" s="48">
        <f>[6]Feb!I23</f>
        <v>0</v>
      </c>
      <c r="J23" s="51">
        <f>[6]Ene!J23</f>
        <v>0</v>
      </c>
      <c r="K23" s="48">
        <f>[6]Mar!K23</f>
        <v>0</v>
      </c>
      <c r="L23" s="51">
        <f>[6]Ene!L23</f>
        <v>0</v>
      </c>
      <c r="M23" s="48">
        <f>[6]Abr!M23</f>
        <v>0</v>
      </c>
      <c r="N23" s="51">
        <f>[6]Ene!N23</f>
        <v>0</v>
      </c>
      <c r="O23" s="48">
        <f>[6]May!O23</f>
        <v>0</v>
      </c>
      <c r="P23" s="51">
        <f>[6]Ene!P23</f>
        <v>0</v>
      </c>
      <c r="Q23" s="48">
        <f>[6]Jun!Q23</f>
        <v>0</v>
      </c>
      <c r="R23" s="51">
        <f>[6]Ene!R23</f>
        <v>0</v>
      </c>
      <c r="S23" s="48">
        <f>[6]Jul!S23</f>
        <v>0</v>
      </c>
      <c r="T23" s="51">
        <f>[6]Ene!T23</f>
        <v>0</v>
      </c>
      <c r="U23" s="48">
        <f>[6]Ago!U23</f>
        <v>0</v>
      </c>
      <c r="V23" s="51">
        <f>[6]Ene!V23</f>
        <v>0</v>
      </c>
      <c r="W23" s="48">
        <f>[6]Sep!W23</f>
        <v>0</v>
      </c>
      <c r="X23" s="51">
        <f>[6]Ene!X23</f>
        <v>0</v>
      </c>
      <c r="Y23" s="48">
        <f>[6]Oct!Y23</f>
        <v>0</v>
      </c>
      <c r="Z23" s="51">
        <f>[6]Ene!Z23</f>
        <v>0</v>
      </c>
      <c r="AA23" s="50"/>
      <c r="AB23" s="51">
        <f>[6]Ene!AB23</f>
        <v>0</v>
      </c>
      <c r="AC23" s="51"/>
      <c r="AD23" s="52">
        <f t="shared" si="0"/>
        <v>0</v>
      </c>
      <c r="AE23" s="52">
        <f t="shared" si="0"/>
        <v>0</v>
      </c>
      <c r="AF23" s="53" t="e">
        <f t="shared" si="1"/>
        <v>#DIV/0!</v>
      </c>
      <c r="AG23" s="53" t="e">
        <f t="shared" si="2"/>
        <v>#DIV/0!</v>
      </c>
      <c r="AH23" s="54"/>
      <c r="AI23" s="55"/>
    </row>
    <row r="24" spans="1:35" s="56" customFormat="1" ht="20.100000000000001" hidden="1" customHeight="1" x14ac:dyDescent="0.2">
      <c r="A24" s="45">
        <f>'[6]Ficha Anual 2025'!A24</f>
        <v>0</v>
      </c>
      <c r="B24" s="59">
        <f>'[6]Ficha Anual 2025'!B24</f>
        <v>0</v>
      </c>
      <c r="C24" s="59"/>
      <c r="D24" s="47">
        <f>'[6]Ficha Anual 2025'!E24</f>
        <v>0</v>
      </c>
      <c r="E24" s="48">
        <f t="shared" si="3"/>
        <v>0</v>
      </c>
      <c r="F24" s="51">
        <f>[6]Ene!F24</f>
        <v>0</v>
      </c>
      <c r="G24" s="48">
        <f>[6]Ene!G24</f>
        <v>0</v>
      </c>
      <c r="H24" s="51">
        <f>[6]Ene!H24</f>
        <v>0</v>
      </c>
      <c r="I24" s="48">
        <f>[6]Feb!I24</f>
        <v>0</v>
      </c>
      <c r="J24" s="51">
        <f>[6]Ene!J24</f>
        <v>0</v>
      </c>
      <c r="K24" s="48">
        <f>[6]Mar!K24</f>
        <v>0</v>
      </c>
      <c r="L24" s="51">
        <f>[6]Ene!L24</f>
        <v>0</v>
      </c>
      <c r="M24" s="48">
        <f>[6]Abr!M24</f>
        <v>0</v>
      </c>
      <c r="N24" s="51">
        <f>[6]Ene!N24</f>
        <v>0</v>
      </c>
      <c r="O24" s="48">
        <f>[6]May!O24</f>
        <v>0</v>
      </c>
      <c r="P24" s="51">
        <f>[6]Ene!P24</f>
        <v>0</v>
      </c>
      <c r="Q24" s="48">
        <f>[6]Jun!Q24</f>
        <v>0</v>
      </c>
      <c r="R24" s="51">
        <f>[6]Ene!R24</f>
        <v>0</v>
      </c>
      <c r="S24" s="48">
        <f>[6]Jul!S24</f>
        <v>0</v>
      </c>
      <c r="T24" s="51">
        <f>[6]Ene!T24</f>
        <v>0</v>
      </c>
      <c r="U24" s="48">
        <f>[6]Ago!U24</f>
        <v>0</v>
      </c>
      <c r="V24" s="51">
        <f>[6]Ene!V24</f>
        <v>0</v>
      </c>
      <c r="W24" s="48">
        <f>[6]Sep!W24</f>
        <v>0</v>
      </c>
      <c r="X24" s="51">
        <f>[6]Ene!X24</f>
        <v>0</v>
      </c>
      <c r="Y24" s="48">
        <f>[6]Oct!Y24</f>
        <v>0</v>
      </c>
      <c r="Z24" s="51">
        <f>[6]Ene!Z24</f>
        <v>0</v>
      </c>
      <c r="AA24" s="50"/>
      <c r="AB24" s="51">
        <f>[6]Ene!AB24</f>
        <v>0</v>
      </c>
      <c r="AC24" s="51"/>
      <c r="AD24" s="52">
        <f t="shared" si="0"/>
        <v>0</v>
      </c>
      <c r="AE24" s="52">
        <f t="shared" si="0"/>
        <v>0</v>
      </c>
      <c r="AF24" s="53" t="e">
        <f t="shared" si="1"/>
        <v>#DIV/0!</v>
      </c>
      <c r="AG24" s="53" t="e">
        <f t="shared" si="2"/>
        <v>#DIV/0!</v>
      </c>
      <c r="AH24" s="57"/>
      <c r="AI24" s="58"/>
    </row>
    <row r="25" spans="1:35" s="56" customFormat="1" ht="20.100000000000001" hidden="1" customHeight="1" x14ac:dyDescent="0.2">
      <c r="A25" s="45">
        <f>'[6]Ficha Anual 2025'!A25</f>
        <v>0</v>
      </c>
      <c r="B25" s="59">
        <f>'[6]Ficha Anual 2025'!B25</f>
        <v>0</v>
      </c>
      <c r="C25" s="59"/>
      <c r="D25" s="47">
        <f>'[6]Ficha Anual 2025'!E25</f>
        <v>0</v>
      </c>
      <c r="E25" s="48">
        <f t="shared" si="3"/>
        <v>0</v>
      </c>
      <c r="F25" s="51">
        <f>[6]Ene!F25</f>
        <v>0</v>
      </c>
      <c r="G25" s="48">
        <f>[6]Ene!G25</f>
        <v>0</v>
      </c>
      <c r="H25" s="51">
        <f>[6]Ene!H25</f>
        <v>0</v>
      </c>
      <c r="I25" s="48">
        <f>[6]Feb!I25</f>
        <v>0</v>
      </c>
      <c r="J25" s="51">
        <f>[6]Ene!J25</f>
        <v>0</v>
      </c>
      <c r="K25" s="48">
        <f>[6]Mar!K25</f>
        <v>0</v>
      </c>
      <c r="L25" s="51">
        <f>[6]Ene!L25</f>
        <v>0</v>
      </c>
      <c r="M25" s="48">
        <f>[6]Abr!M25</f>
        <v>0</v>
      </c>
      <c r="N25" s="51">
        <f>[6]Ene!N25</f>
        <v>0</v>
      </c>
      <c r="O25" s="48">
        <f>[6]May!O25</f>
        <v>0</v>
      </c>
      <c r="P25" s="51">
        <f>[6]Ene!P25</f>
        <v>0</v>
      </c>
      <c r="Q25" s="48">
        <f>[6]Jun!Q25</f>
        <v>0</v>
      </c>
      <c r="R25" s="51">
        <f>[6]Ene!R25</f>
        <v>0</v>
      </c>
      <c r="S25" s="48">
        <f>[6]Jul!S25</f>
        <v>0</v>
      </c>
      <c r="T25" s="51">
        <f>[6]Ene!T25</f>
        <v>0</v>
      </c>
      <c r="U25" s="48">
        <f>[6]Ago!U25</f>
        <v>0</v>
      </c>
      <c r="V25" s="51">
        <f>[6]Ene!V25</f>
        <v>0</v>
      </c>
      <c r="W25" s="48">
        <f>[6]Sep!W25</f>
        <v>0</v>
      </c>
      <c r="X25" s="51">
        <f>[6]Ene!X25</f>
        <v>0</v>
      </c>
      <c r="Y25" s="48">
        <f>[6]Oct!Y25</f>
        <v>0</v>
      </c>
      <c r="Z25" s="51">
        <f>[6]Ene!Z25</f>
        <v>0</v>
      </c>
      <c r="AA25" s="50"/>
      <c r="AB25" s="51">
        <f>[6]Ene!AB25</f>
        <v>0</v>
      </c>
      <c r="AC25" s="51"/>
      <c r="AD25" s="52">
        <f t="shared" si="0"/>
        <v>0</v>
      </c>
      <c r="AE25" s="52">
        <f t="shared" si="0"/>
        <v>0</v>
      </c>
      <c r="AF25" s="53" t="e">
        <f t="shared" si="1"/>
        <v>#DIV/0!</v>
      </c>
      <c r="AG25" s="53" t="e">
        <f t="shared" si="2"/>
        <v>#DIV/0!</v>
      </c>
      <c r="AH25" s="57"/>
      <c r="AI25" s="58"/>
    </row>
    <row r="26" spans="1:35" s="56" customFormat="1" ht="20.100000000000001" hidden="1" customHeight="1" x14ac:dyDescent="0.2">
      <c r="A26" s="45">
        <f>'[6]Ficha Anual 2025'!A26</f>
        <v>0</v>
      </c>
      <c r="B26" s="59">
        <f>'[6]Ficha Anual 2025'!B26</f>
        <v>0</v>
      </c>
      <c r="C26" s="59"/>
      <c r="D26" s="47">
        <f>'[6]Ficha Anual 2025'!E26</f>
        <v>0</v>
      </c>
      <c r="E26" s="48">
        <f t="shared" si="3"/>
        <v>0</v>
      </c>
      <c r="F26" s="51">
        <f>[6]Ene!F26</f>
        <v>0</v>
      </c>
      <c r="G26" s="48">
        <f>[6]Ene!G26</f>
        <v>0</v>
      </c>
      <c r="H26" s="51">
        <f>[6]Ene!H26</f>
        <v>0</v>
      </c>
      <c r="I26" s="48">
        <f>[6]Feb!I26</f>
        <v>0</v>
      </c>
      <c r="J26" s="51">
        <f>[6]Ene!J26</f>
        <v>0</v>
      </c>
      <c r="K26" s="48">
        <f>[6]Mar!K26</f>
        <v>0</v>
      </c>
      <c r="L26" s="51">
        <f>[6]Ene!L26</f>
        <v>0</v>
      </c>
      <c r="M26" s="48">
        <f>[6]Abr!M26</f>
        <v>0</v>
      </c>
      <c r="N26" s="51">
        <f>[6]Ene!N26</f>
        <v>0</v>
      </c>
      <c r="O26" s="48">
        <f>[6]May!O26</f>
        <v>0</v>
      </c>
      <c r="P26" s="51">
        <f>[6]Ene!P26</f>
        <v>0</v>
      </c>
      <c r="Q26" s="48">
        <f>[6]Jun!Q26</f>
        <v>0</v>
      </c>
      <c r="R26" s="51">
        <f>[6]Ene!R26</f>
        <v>0</v>
      </c>
      <c r="S26" s="48">
        <f>[6]Jul!S26</f>
        <v>0</v>
      </c>
      <c r="T26" s="51">
        <f>[6]Ene!T26</f>
        <v>0</v>
      </c>
      <c r="U26" s="48">
        <f>[6]Ago!U26</f>
        <v>0</v>
      </c>
      <c r="V26" s="51">
        <f>[6]Ene!V26</f>
        <v>0</v>
      </c>
      <c r="W26" s="48">
        <f>[6]Sep!W26</f>
        <v>0</v>
      </c>
      <c r="X26" s="51">
        <f>[6]Ene!X26</f>
        <v>0</v>
      </c>
      <c r="Y26" s="48">
        <f>[6]Oct!Y26</f>
        <v>0</v>
      </c>
      <c r="Z26" s="51">
        <f>[6]Ene!Z26</f>
        <v>0</v>
      </c>
      <c r="AA26" s="50"/>
      <c r="AB26" s="51">
        <f>[6]Ene!AB26</f>
        <v>0</v>
      </c>
      <c r="AC26" s="51"/>
      <c r="AD26" s="52">
        <f t="shared" si="0"/>
        <v>0</v>
      </c>
      <c r="AE26" s="52">
        <f t="shared" si="0"/>
        <v>0</v>
      </c>
      <c r="AF26" s="53" t="e">
        <f t="shared" si="1"/>
        <v>#DIV/0!</v>
      </c>
      <c r="AG26" s="53" t="e">
        <f t="shared" si="2"/>
        <v>#DIV/0!</v>
      </c>
      <c r="AH26" s="57"/>
      <c r="AI26" s="58"/>
    </row>
    <row r="27" spans="1:35" s="56" customFormat="1" ht="20.100000000000001" hidden="1" customHeight="1" x14ac:dyDescent="0.2">
      <c r="A27" s="45">
        <f>'[6]Ficha Anual 2025'!A27</f>
        <v>0</v>
      </c>
      <c r="B27" s="59">
        <f>'[6]Ficha Anual 2025'!B27</f>
        <v>0</v>
      </c>
      <c r="C27" s="59"/>
      <c r="D27" s="47">
        <f>'[6]Ficha Anual 2025'!E27</f>
        <v>0</v>
      </c>
      <c r="E27" s="48">
        <f t="shared" si="3"/>
        <v>0</v>
      </c>
      <c r="F27" s="51">
        <f>[6]Ene!F27</f>
        <v>0</v>
      </c>
      <c r="G27" s="48">
        <f>[6]Ene!G27</f>
        <v>0</v>
      </c>
      <c r="H27" s="51">
        <f>[6]Ene!H27</f>
        <v>0</v>
      </c>
      <c r="I27" s="48">
        <f>[6]Feb!I27</f>
        <v>0</v>
      </c>
      <c r="J27" s="51">
        <f>[6]Ene!J27</f>
        <v>0</v>
      </c>
      <c r="K27" s="48">
        <f>[6]Mar!K27</f>
        <v>0</v>
      </c>
      <c r="L27" s="51">
        <f>[6]Ene!L27</f>
        <v>0</v>
      </c>
      <c r="M27" s="48">
        <f>[6]Abr!M27</f>
        <v>0</v>
      </c>
      <c r="N27" s="51">
        <f>[6]Ene!N27</f>
        <v>0</v>
      </c>
      <c r="O27" s="48">
        <f>[6]May!O27</f>
        <v>0</v>
      </c>
      <c r="P27" s="51">
        <f>[6]Ene!P27</f>
        <v>0</v>
      </c>
      <c r="Q27" s="48">
        <f>[6]Jun!Q27</f>
        <v>0</v>
      </c>
      <c r="R27" s="51">
        <f>[6]Ene!R27</f>
        <v>0</v>
      </c>
      <c r="S27" s="48">
        <f>[6]Jul!S27</f>
        <v>0</v>
      </c>
      <c r="T27" s="51">
        <f>[6]Ene!T27</f>
        <v>0</v>
      </c>
      <c r="U27" s="48">
        <f>[6]Ago!U27</f>
        <v>0</v>
      </c>
      <c r="V27" s="51">
        <f>[6]Ene!V27</f>
        <v>0</v>
      </c>
      <c r="W27" s="48">
        <f>[6]Sep!W27</f>
        <v>0</v>
      </c>
      <c r="X27" s="51">
        <f>[6]Ene!X27</f>
        <v>0</v>
      </c>
      <c r="Y27" s="48">
        <f>[6]Oct!Y27</f>
        <v>0</v>
      </c>
      <c r="Z27" s="51">
        <f>[6]Ene!Z27</f>
        <v>0</v>
      </c>
      <c r="AA27" s="50"/>
      <c r="AB27" s="51">
        <f>[6]Ene!AB27</f>
        <v>0</v>
      </c>
      <c r="AC27" s="51"/>
      <c r="AD27" s="52">
        <f t="shared" si="0"/>
        <v>0</v>
      </c>
      <c r="AE27" s="52">
        <f t="shared" si="0"/>
        <v>0</v>
      </c>
      <c r="AF27" s="53" t="e">
        <f t="shared" si="1"/>
        <v>#DIV/0!</v>
      </c>
      <c r="AG27" s="53" t="e">
        <f t="shared" si="2"/>
        <v>#DIV/0!</v>
      </c>
      <c r="AH27" s="57"/>
      <c r="AI27" s="58"/>
    </row>
    <row r="28" spans="1:35" s="44" customFormat="1" ht="20.100000000000001" customHeight="1" x14ac:dyDescent="0.2">
      <c r="A28" s="60" t="str">
        <f>'[6]Ficha Anual 2025'!A28</f>
        <v>C 2</v>
      </c>
      <c r="B28" s="61" t="str">
        <f>'[6]Ficha Anual 2025'!B28</f>
        <v>MEJORAR LA INFRAESTRUCTURA Y EQUIPAMIENTO DE SEGURIDAD PÚBLICA</v>
      </c>
      <c r="C28" s="61"/>
      <c r="D28" s="62"/>
      <c r="E28" s="63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5"/>
      <c r="AE28" s="65"/>
      <c r="AF28" s="65"/>
      <c r="AG28" s="65"/>
      <c r="AH28" s="65"/>
      <c r="AI28" s="66"/>
    </row>
    <row r="29" spans="1:35" s="56" customFormat="1" ht="27.75" customHeight="1" x14ac:dyDescent="0.2">
      <c r="A29" s="45" t="str">
        <f>'[6]Ficha Anual 2025'!A29</f>
        <v>C2A1</v>
      </c>
      <c r="B29" s="46" t="str">
        <f>'[6]Ficha Anual 2025'!B29</f>
        <v>DAR MANTENIMIENTO A  LOS CENTROS DE DETENCION MUNICIPAL</v>
      </c>
      <c r="C29" s="46"/>
      <c r="D29" s="47" t="str">
        <f>'[6]Ficha Anual 2025'!E29</f>
        <v>MANTENIMIENTO</v>
      </c>
      <c r="E29" s="48">
        <f t="shared" si="3"/>
        <v>1</v>
      </c>
      <c r="F29" s="49">
        <f>[6]Ene!F29</f>
        <v>0</v>
      </c>
      <c r="G29" s="50">
        <f>[6]Ene!G29</f>
        <v>0</v>
      </c>
      <c r="H29" s="49">
        <f>[6]Ene!H29</f>
        <v>0</v>
      </c>
      <c r="I29" s="50">
        <f>[6]Feb!I29</f>
        <v>0</v>
      </c>
      <c r="J29" s="49">
        <f>[6]Ene!J29</f>
        <v>0</v>
      </c>
      <c r="K29" s="50">
        <f>[6]Mar!K29</f>
        <v>0</v>
      </c>
      <c r="L29" s="49">
        <f>[6]Ene!L29</f>
        <v>0</v>
      </c>
      <c r="M29" s="50">
        <f>[6]Abr!M29</f>
        <v>0</v>
      </c>
      <c r="N29" s="49">
        <f>[6]Ene!N29</f>
        <v>1</v>
      </c>
      <c r="O29" s="50">
        <f>[6]May!O29</f>
        <v>0</v>
      </c>
      <c r="P29" s="49">
        <f>[6]Ene!P29</f>
        <v>0</v>
      </c>
      <c r="Q29" s="50">
        <f>[6]Jun!Q29</f>
        <v>0</v>
      </c>
      <c r="R29" s="49">
        <f>[6]Ene!R29</f>
        <v>0</v>
      </c>
      <c r="S29" s="50">
        <f>[6]Jul!S29</f>
        <v>0</v>
      </c>
      <c r="T29" s="49">
        <f>[6]Ene!T29</f>
        <v>0</v>
      </c>
      <c r="U29" s="50">
        <f>[6]Ago!U29</f>
        <v>0</v>
      </c>
      <c r="V29" s="49">
        <f>[6]Ene!V29</f>
        <v>0</v>
      </c>
      <c r="W29" s="50">
        <f>[6]Sep!W29</f>
        <v>0</v>
      </c>
      <c r="X29" s="49">
        <f>[6]Ene!X29</f>
        <v>0</v>
      </c>
      <c r="Y29" s="50">
        <f>[6]Oct!Y29</f>
        <v>0</v>
      </c>
      <c r="Z29" s="49">
        <f>[6]Ene!Z29</f>
        <v>0</v>
      </c>
      <c r="AA29" s="50">
        <v>1</v>
      </c>
      <c r="AB29" s="49"/>
      <c r="AC29" s="51"/>
      <c r="AD29" s="52">
        <f t="shared" si="0"/>
        <v>1</v>
      </c>
      <c r="AE29" s="52">
        <f t="shared" si="0"/>
        <v>1</v>
      </c>
      <c r="AF29" s="53">
        <f t="shared" si="1"/>
        <v>1</v>
      </c>
      <c r="AG29" s="53">
        <f t="shared" si="2"/>
        <v>0</v>
      </c>
      <c r="AH29" s="54"/>
      <c r="AI29" s="55"/>
    </row>
    <row r="30" spans="1:35" s="56" customFormat="1" ht="26.25" customHeight="1" x14ac:dyDescent="0.2">
      <c r="A30" s="45" t="str">
        <f>'[6]Ficha Anual 2025'!A30</f>
        <v>C2A2</v>
      </c>
      <c r="B30" s="46" t="str">
        <f>'[6]Ficha Anual 2025'!B30</f>
        <v xml:space="preserve">TENER EN BUEN ESTADO EL PARQUE VEHICULAR DE SEGURIDAD PUBLICA DEL MUNICIPIO </v>
      </c>
      <c r="C30" s="46"/>
      <c r="D30" s="47" t="str">
        <f>'[6]Ficha Anual 2025'!E30</f>
        <v>MANTENIMIENTO</v>
      </c>
      <c r="E30" s="48">
        <f t="shared" si="3"/>
        <v>11</v>
      </c>
      <c r="F30" s="49">
        <f>[6]Ene!F30</f>
        <v>1</v>
      </c>
      <c r="G30" s="50">
        <f>[6]Ene!G30</f>
        <v>0</v>
      </c>
      <c r="H30" s="49">
        <f>[6]Ene!H30</f>
        <v>1</v>
      </c>
      <c r="I30" s="50">
        <f>[6]Feb!I30</f>
        <v>0</v>
      </c>
      <c r="J30" s="49">
        <f>[6]Ene!J30</f>
        <v>1</v>
      </c>
      <c r="K30" s="50">
        <f>[6]Mar!K30</f>
        <v>1</v>
      </c>
      <c r="L30" s="49">
        <f>[6]Ene!L30</f>
        <v>1</v>
      </c>
      <c r="M30" s="50">
        <f>[6]Abr!M30</f>
        <v>1</v>
      </c>
      <c r="N30" s="49">
        <f>[6]Ene!N30</f>
        <v>1</v>
      </c>
      <c r="O30" s="50">
        <f>[6]May!O30</f>
        <v>1</v>
      </c>
      <c r="P30" s="49">
        <f>[6]Ene!P30</f>
        <v>1</v>
      </c>
      <c r="Q30" s="50">
        <f>[6]Jun!Q30</f>
        <v>1</v>
      </c>
      <c r="R30" s="49">
        <f>[6]Ene!R30</f>
        <v>1</v>
      </c>
      <c r="S30" s="50">
        <f>[6]Jul!S30</f>
        <v>1</v>
      </c>
      <c r="T30" s="49">
        <f>[6]Ene!T30</f>
        <v>1</v>
      </c>
      <c r="U30" s="50">
        <f>[6]Ago!U30</f>
        <v>1</v>
      </c>
      <c r="V30" s="49">
        <f>[6]Ene!V30</f>
        <v>1</v>
      </c>
      <c r="W30" s="50">
        <f>[6]Sep!W30</f>
        <v>1</v>
      </c>
      <c r="X30" s="49">
        <f>[6]Ene!X30</f>
        <v>1</v>
      </c>
      <c r="Y30" s="50">
        <f>[6]Oct!Y30</f>
        <v>1</v>
      </c>
      <c r="Z30" s="49">
        <f>[6]Ene!Z30</f>
        <v>1</v>
      </c>
      <c r="AA30" s="50">
        <v>3</v>
      </c>
      <c r="AB30" s="49"/>
      <c r="AC30" s="51"/>
      <c r="AD30" s="52">
        <f t="shared" si="0"/>
        <v>11</v>
      </c>
      <c r="AE30" s="52">
        <f t="shared" si="0"/>
        <v>11</v>
      </c>
      <c r="AF30" s="53">
        <f t="shared" si="1"/>
        <v>1</v>
      </c>
      <c r="AG30" s="53">
        <f t="shared" si="2"/>
        <v>0</v>
      </c>
      <c r="AH30" s="54"/>
      <c r="AI30" s="55"/>
    </row>
    <row r="31" spans="1:35" s="56" customFormat="1" ht="24.75" customHeight="1" x14ac:dyDescent="0.2">
      <c r="A31" s="45" t="str">
        <f>'[6]Ficha Anual 2025'!A31</f>
        <v>C2A3</v>
      </c>
      <c r="B31" s="46" t="str">
        <f>'[6]Ficha Anual 2025'!B31</f>
        <v>CONTAR CON EL EQUIPO ADECUADO PARA LA PROTECCION DL PERSONAL DE SGURIDAD</v>
      </c>
      <c r="C31" s="46"/>
      <c r="D31" s="47" t="str">
        <f>'[6]Ficha Anual 2025'!E31</f>
        <v>EQUIPO</v>
      </c>
      <c r="E31" s="48">
        <f t="shared" si="3"/>
        <v>11</v>
      </c>
      <c r="F31" s="49">
        <f>[6]Ene!F31</f>
        <v>1</v>
      </c>
      <c r="G31" s="50">
        <f>[6]Ene!G31</f>
        <v>0</v>
      </c>
      <c r="H31" s="49">
        <f>[6]Ene!H31</f>
        <v>1</v>
      </c>
      <c r="I31" s="50">
        <f>[6]Feb!I31</f>
        <v>0</v>
      </c>
      <c r="J31" s="49">
        <f>[6]Ene!J31</f>
        <v>1</v>
      </c>
      <c r="K31" s="50">
        <f>[6]Mar!K31</f>
        <v>0</v>
      </c>
      <c r="L31" s="49">
        <f>[6]Ene!L31</f>
        <v>1</v>
      </c>
      <c r="M31" s="50">
        <f>[6]Abr!M31</f>
        <v>1</v>
      </c>
      <c r="N31" s="49">
        <f>[6]Ene!N31</f>
        <v>1</v>
      </c>
      <c r="O31" s="50">
        <f>[6]May!O31</f>
        <v>1</v>
      </c>
      <c r="P31" s="49">
        <f>[6]Ene!P31</f>
        <v>1</v>
      </c>
      <c r="Q31" s="50">
        <f>[6]Jun!Q31</f>
        <v>1</v>
      </c>
      <c r="R31" s="49">
        <f>[6]Ene!R31</f>
        <v>1</v>
      </c>
      <c r="S31" s="50">
        <f>[6]Jul!S31</f>
        <v>0</v>
      </c>
      <c r="T31" s="49">
        <f>[6]Ene!T31</f>
        <v>1</v>
      </c>
      <c r="U31" s="50">
        <f>[6]Ago!U31</f>
        <v>0</v>
      </c>
      <c r="V31" s="49">
        <f>[6]Ene!V31</f>
        <v>1</v>
      </c>
      <c r="W31" s="50">
        <f>[6]Sep!W31</f>
        <v>0</v>
      </c>
      <c r="X31" s="49">
        <f>[6]Ene!X31</f>
        <v>1</v>
      </c>
      <c r="Y31" s="50">
        <f>[6]Oct!Y31</f>
        <v>1</v>
      </c>
      <c r="Z31" s="49">
        <f>[6]Ene!Z31</f>
        <v>1</v>
      </c>
      <c r="AA31" s="50">
        <v>1</v>
      </c>
      <c r="AB31" s="49"/>
      <c r="AC31" s="51"/>
      <c r="AD31" s="52">
        <f t="shared" si="0"/>
        <v>11</v>
      </c>
      <c r="AE31" s="52">
        <f t="shared" si="0"/>
        <v>5</v>
      </c>
      <c r="AF31" s="53">
        <f t="shared" si="1"/>
        <v>0.45454545454545453</v>
      </c>
      <c r="AG31" s="53">
        <f t="shared" si="2"/>
        <v>0.54545454545454541</v>
      </c>
      <c r="AH31" s="57"/>
      <c r="AI31" s="58"/>
    </row>
    <row r="32" spans="1:35" s="56" customFormat="1" ht="20.100000000000001" customHeight="1" x14ac:dyDescent="0.2">
      <c r="A32" s="45" t="str">
        <f>'[6]Ficha Anual 2025'!A32</f>
        <v>C2A4</v>
      </c>
      <c r="B32" s="46" t="str">
        <f>'[6]Ficha Anual 2025'!B32</f>
        <v>OTORGAR SERVICIOS  DE SEGURIDAD A LA POBLACION</v>
      </c>
      <c r="C32" s="46"/>
      <c r="D32" s="47" t="str">
        <f>'[6]Ficha Anual 2025'!E32</f>
        <v>ELEMENTOS</v>
      </c>
      <c r="E32" s="48">
        <f t="shared" si="3"/>
        <v>11</v>
      </c>
      <c r="F32" s="49">
        <f>[6]Ene!F32</f>
        <v>1</v>
      </c>
      <c r="G32" s="50">
        <f>[6]Ene!G32</f>
        <v>1</v>
      </c>
      <c r="H32" s="49">
        <f>[6]Ene!H32</f>
        <v>1</v>
      </c>
      <c r="I32" s="50">
        <f>[6]Feb!I32</f>
        <v>1</v>
      </c>
      <c r="J32" s="49">
        <f>[6]Ene!J32</f>
        <v>1</v>
      </c>
      <c r="K32" s="50">
        <f>[6]Mar!K32</f>
        <v>1</v>
      </c>
      <c r="L32" s="49">
        <f>[6]Ene!L32</f>
        <v>1</v>
      </c>
      <c r="M32" s="50">
        <f>[6]Abr!M32</f>
        <v>1</v>
      </c>
      <c r="N32" s="49">
        <f>[6]Ene!N32</f>
        <v>1</v>
      </c>
      <c r="O32" s="50">
        <f>[6]May!O32</f>
        <v>1</v>
      </c>
      <c r="P32" s="49">
        <f>[6]Ene!P32</f>
        <v>1</v>
      </c>
      <c r="Q32" s="50">
        <f>[6]Jun!Q32</f>
        <v>1</v>
      </c>
      <c r="R32" s="49">
        <f>[6]Ene!R32</f>
        <v>1</v>
      </c>
      <c r="S32" s="50">
        <f>[6]Jul!S32</f>
        <v>1</v>
      </c>
      <c r="T32" s="49">
        <f>[6]Ene!T32</f>
        <v>1</v>
      </c>
      <c r="U32" s="50">
        <f>[6]Ago!U32</f>
        <v>1</v>
      </c>
      <c r="V32" s="49">
        <f>[6]Ene!V32</f>
        <v>1</v>
      </c>
      <c r="W32" s="50">
        <f>[6]Sep!W32</f>
        <v>1</v>
      </c>
      <c r="X32" s="49">
        <f>[6]Ene!X32</f>
        <v>1</v>
      </c>
      <c r="Y32" s="50">
        <f>[6]Oct!Y32</f>
        <v>1</v>
      </c>
      <c r="Z32" s="49">
        <f>[6]Ene!Z32</f>
        <v>1</v>
      </c>
      <c r="AA32" s="50">
        <v>1</v>
      </c>
      <c r="AB32" s="49"/>
      <c r="AC32" s="51"/>
      <c r="AD32" s="52">
        <f t="shared" si="0"/>
        <v>11</v>
      </c>
      <c r="AE32" s="52">
        <f t="shared" si="0"/>
        <v>11</v>
      </c>
      <c r="AF32" s="53">
        <f t="shared" si="1"/>
        <v>1</v>
      </c>
      <c r="AG32" s="53">
        <f t="shared" si="2"/>
        <v>0</v>
      </c>
      <c r="AH32" s="57"/>
      <c r="AI32" s="58"/>
    </row>
    <row r="33" spans="1:35" s="56" customFormat="1" ht="20.100000000000001" hidden="1" customHeight="1" x14ac:dyDescent="0.2">
      <c r="A33" s="45" t="str">
        <f>'[6]Ficha Anual 2025'!A33</f>
        <v>C2A5</v>
      </c>
      <c r="B33" s="46" t="str">
        <f>'[6]Ficha Anual 2025'!B33</f>
        <v>DAR MANTENIMIENTO ADECUADO A LOS RADIOS PORTATILES DE COMUNICACIÓN</v>
      </c>
      <c r="C33" s="46"/>
      <c r="D33" s="47" t="str">
        <f>'[6]Ficha Anual 2025'!E33</f>
        <v>MANTENIMIENTO</v>
      </c>
      <c r="E33" s="48">
        <f t="shared" si="3"/>
        <v>1</v>
      </c>
      <c r="F33" s="49">
        <f>[6]Ene!F33</f>
        <v>0</v>
      </c>
      <c r="G33" s="50">
        <f>[6]Ene!G33</f>
        <v>0</v>
      </c>
      <c r="H33" s="49">
        <f>[6]Ene!H33</f>
        <v>0</v>
      </c>
      <c r="I33" s="50">
        <f>[6]Feb!I33</f>
        <v>0</v>
      </c>
      <c r="J33" s="49">
        <f>[6]Ene!J33</f>
        <v>0</v>
      </c>
      <c r="K33" s="50">
        <f>[6]Mar!K33</f>
        <v>0</v>
      </c>
      <c r="L33" s="49">
        <f>[6]Ene!L33</f>
        <v>0</v>
      </c>
      <c r="M33" s="50">
        <f>[6]Abr!M33</f>
        <v>0</v>
      </c>
      <c r="N33" s="49">
        <f>[6]Ene!N33</f>
        <v>0</v>
      </c>
      <c r="O33" s="50">
        <f>[6]May!O33</f>
        <v>0</v>
      </c>
      <c r="P33" s="49">
        <f>[6]Ene!P33</f>
        <v>1</v>
      </c>
      <c r="Q33" s="50">
        <f>[6]Jun!Q33</f>
        <v>1</v>
      </c>
      <c r="R33" s="49">
        <f>[6]Ene!R33</f>
        <v>0</v>
      </c>
      <c r="S33" s="50">
        <f>[6]Jul!S33</f>
        <v>0</v>
      </c>
      <c r="T33" s="49">
        <f>[6]Ene!T33</f>
        <v>0</v>
      </c>
      <c r="U33" s="50">
        <f>[6]Ago!U33</f>
        <v>0</v>
      </c>
      <c r="V33" s="49">
        <f>[6]Ene!V33</f>
        <v>0</v>
      </c>
      <c r="W33" s="50">
        <f>[6]Sep!W33</f>
        <v>0</v>
      </c>
      <c r="X33" s="49">
        <f>[6]Ene!X33</f>
        <v>0</v>
      </c>
      <c r="Y33" s="50">
        <f>[6]Oct!Y33</f>
        <v>0</v>
      </c>
      <c r="Z33" s="49">
        <f>[6]Ene!Z33</f>
        <v>0</v>
      </c>
      <c r="AA33" s="50">
        <v>0</v>
      </c>
      <c r="AB33" s="49"/>
      <c r="AC33" s="51"/>
      <c r="AD33" s="52">
        <f t="shared" si="0"/>
        <v>1</v>
      </c>
      <c r="AE33" s="52">
        <f t="shared" si="0"/>
        <v>1</v>
      </c>
      <c r="AF33" s="53">
        <f t="shared" si="1"/>
        <v>1</v>
      </c>
      <c r="AG33" s="53">
        <f t="shared" si="2"/>
        <v>0</v>
      </c>
      <c r="AH33" s="54"/>
      <c r="AI33" s="55"/>
    </row>
    <row r="34" spans="1:35" s="56" customFormat="1" ht="20.100000000000001" hidden="1" customHeight="1" x14ac:dyDescent="0.2">
      <c r="A34" s="45">
        <f>'[6]Ficha Anual 2025'!A34</f>
        <v>0</v>
      </c>
      <c r="B34" s="59">
        <f>'[6]Ficha Anual 2025'!B34</f>
        <v>0</v>
      </c>
      <c r="C34" s="59"/>
      <c r="D34" s="47">
        <f>'[6]Ficha Anual 2025'!E34</f>
        <v>0</v>
      </c>
      <c r="E34" s="48">
        <f t="shared" si="3"/>
        <v>0</v>
      </c>
      <c r="F34" s="51">
        <f>[6]Ene!F34</f>
        <v>0</v>
      </c>
      <c r="G34" s="48">
        <f>[6]Ene!G34</f>
        <v>0</v>
      </c>
      <c r="H34" s="51">
        <f>[6]Ene!H34</f>
        <v>0</v>
      </c>
      <c r="I34" s="48">
        <f>[6]Feb!I34</f>
        <v>0</v>
      </c>
      <c r="J34" s="51">
        <f>[6]Ene!J34</f>
        <v>0</v>
      </c>
      <c r="K34" s="48">
        <f>[6]Mar!K34</f>
        <v>0</v>
      </c>
      <c r="L34" s="51">
        <f>[6]Ene!L34</f>
        <v>0</v>
      </c>
      <c r="M34" s="48">
        <f>[6]Abr!M34</f>
        <v>0</v>
      </c>
      <c r="N34" s="51">
        <f>[6]Ene!N34</f>
        <v>0</v>
      </c>
      <c r="O34" s="48">
        <f>[6]May!O34</f>
        <v>0</v>
      </c>
      <c r="P34" s="51">
        <f>[6]Ene!P34</f>
        <v>0</v>
      </c>
      <c r="Q34" s="48">
        <f>[6]Jun!Q34</f>
        <v>0</v>
      </c>
      <c r="R34" s="51">
        <f>[6]Ene!R34</f>
        <v>0</v>
      </c>
      <c r="S34" s="48">
        <f>[6]Jul!S34</f>
        <v>0</v>
      </c>
      <c r="T34" s="51">
        <f>[6]Ene!T34</f>
        <v>0</v>
      </c>
      <c r="U34" s="48">
        <f>[6]Ago!U34</f>
        <v>0</v>
      </c>
      <c r="V34" s="51">
        <f>[6]Ene!V34</f>
        <v>0</v>
      </c>
      <c r="W34" s="48">
        <f>[6]Sep!W34</f>
        <v>0</v>
      </c>
      <c r="X34" s="51">
        <f>[6]Ene!X34</f>
        <v>0</v>
      </c>
      <c r="Y34" s="48">
        <f>[6]Oct!Y34</f>
        <v>0</v>
      </c>
      <c r="Z34" s="51">
        <f>[6]Ene!Z34</f>
        <v>0</v>
      </c>
      <c r="AA34" s="50"/>
      <c r="AB34" s="51">
        <f>[6]Ene!AB34</f>
        <v>0</v>
      </c>
      <c r="AC34" s="51"/>
      <c r="AD34" s="52">
        <f t="shared" si="0"/>
        <v>0</v>
      </c>
      <c r="AE34" s="52">
        <f t="shared" si="0"/>
        <v>0</v>
      </c>
      <c r="AF34" s="53" t="e">
        <f t="shared" si="1"/>
        <v>#DIV/0!</v>
      </c>
      <c r="AG34" s="53" t="e">
        <f t="shared" si="2"/>
        <v>#DIV/0!</v>
      </c>
      <c r="AH34" s="54"/>
      <c r="AI34" s="55"/>
    </row>
    <row r="35" spans="1:35" s="56" customFormat="1" ht="20.100000000000001" hidden="1" customHeight="1" x14ac:dyDescent="0.2">
      <c r="A35" s="45">
        <f>'[6]Ficha Anual 2025'!A35</f>
        <v>0</v>
      </c>
      <c r="B35" s="59">
        <f>'[6]Ficha Anual 2025'!B35</f>
        <v>0</v>
      </c>
      <c r="C35" s="59"/>
      <c r="D35" s="47">
        <f>'[6]Ficha Anual 2025'!E35</f>
        <v>0</v>
      </c>
      <c r="E35" s="48">
        <f t="shared" si="3"/>
        <v>0</v>
      </c>
      <c r="F35" s="51">
        <f>[6]Ene!F35</f>
        <v>0</v>
      </c>
      <c r="G35" s="48">
        <f>[6]Ene!G35</f>
        <v>0</v>
      </c>
      <c r="H35" s="51">
        <f>[6]Ene!H35</f>
        <v>0</v>
      </c>
      <c r="I35" s="48">
        <f>[6]Feb!I35</f>
        <v>0</v>
      </c>
      <c r="J35" s="51">
        <f>[6]Ene!J35</f>
        <v>0</v>
      </c>
      <c r="K35" s="48">
        <f>[6]Mar!K35</f>
        <v>0</v>
      </c>
      <c r="L35" s="51">
        <f>[6]Ene!L35</f>
        <v>0</v>
      </c>
      <c r="M35" s="48">
        <f>[6]Abr!M35</f>
        <v>0</v>
      </c>
      <c r="N35" s="51">
        <f>[6]Ene!N35</f>
        <v>0</v>
      </c>
      <c r="O35" s="48">
        <f>[6]May!O35</f>
        <v>0</v>
      </c>
      <c r="P35" s="51">
        <f>[6]Ene!P35</f>
        <v>0</v>
      </c>
      <c r="Q35" s="48">
        <f>[6]Jun!Q35</f>
        <v>0</v>
      </c>
      <c r="R35" s="51">
        <f>[6]Ene!R35</f>
        <v>0</v>
      </c>
      <c r="S35" s="48">
        <f>[6]Jul!S35</f>
        <v>0</v>
      </c>
      <c r="T35" s="51">
        <f>[6]Ene!T35</f>
        <v>0</v>
      </c>
      <c r="U35" s="48">
        <f>[6]Ago!U35</f>
        <v>0</v>
      </c>
      <c r="V35" s="51">
        <f>[6]Ene!V35</f>
        <v>0</v>
      </c>
      <c r="W35" s="48">
        <f>[6]Sep!W35</f>
        <v>0</v>
      </c>
      <c r="X35" s="51">
        <f>[6]Ene!X35</f>
        <v>0</v>
      </c>
      <c r="Y35" s="48">
        <f>[6]Oct!Y35</f>
        <v>0</v>
      </c>
      <c r="Z35" s="51">
        <f>[6]Ene!Z35</f>
        <v>0</v>
      </c>
      <c r="AA35" s="50"/>
      <c r="AB35" s="51">
        <f>[6]Ene!AB35</f>
        <v>0</v>
      </c>
      <c r="AC35" s="51"/>
      <c r="AD35" s="52">
        <f t="shared" si="0"/>
        <v>0</v>
      </c>
      <c r="AE35" s="52">
        <f t="shared" si="0"/>
        <v>0</v>
      </c>
      <c r="AF35" s="53" t="e">
        <f t="shared" si="1"/>
        <v>#DIV/0!</v>
      </c>
      <c r="AG35" s="53" t="e">
        <f t="shared" si="2"/>
        <v>#DIV/0!</v>
      </c>
      <c r="AH35" s="57"/>
      <c r="AI35" s="58"/>
    </row>
    <row r="36" spans="1:35" s="56" customFormat="1" ht="20.100000000000001" hidden="1" customHeight="1" x14ac:dyDescent="0.2">
      <c r="A36" s="45">
        <f>'[6]Ficha Anual 2025'!A36</f>
        <v>0</v>
      </c>
      <c r="B36" s="59">
        <f>'[6]Ficha Anual 2025'!B36</f>
        <v>0</v>
      </c>
      <c r="C36" s="59"/>
      <c r="D36" s="47">
        <f>'[6]Ficha Anual 2025'!E36</f>
        <v>0</v>
      </c>
      <c r="E36" s="48">
        <f t="shared" si="3"/>
        <v>0</v>
      </c>
      <c r="F36" s="51">
        <f>[6]Ene!F36</f>
        <v>0</v>
      </c>
      <c r="G36" s="48">
        <f>[6]Ene!G36</f>
        <v>0</v>
      </c>
      <c r="H36" s="51">
        <f>[6]Ene!H36</f>
        <v>0</v>
      </c>
      <c r="I36" s="48">
        <f>[6]Feb!I36</f>
        <v>0</v>
      </c>
      <c r="J36" s="51">
        <f>[6]Ene!J36</f>
        <v>0</v>
      </c>
      <c r="K36" s="48">
        <f>[6]Mar!K36</f>
        <v>0</v>
      </c>
      <c r="L36" s="51">
        <f>[6]Ene!L36</f>
        <v>0</v>
      </c>
      <c r="M36" s="48">
        <f>[6]Abr!M36</f>
        <v>0</v>
      </c>
      <c r="N36" s="51">
        <f>[6]Ene!N36</f>
        <v>0</v>
      </c>
      <c r="O36" s="48">
        <f>[6]May!O36</f>
        <v>0</v>
      </c>
      <c r="P36" s="51">
        <f>[6]Ene!P36</f>
        <v>0</v>
      </c>
      <c r="Q36" s="48">
        <f>[6]Jun!Q36</f>
        <v>0</v>
      </c>
      <c r="R36" s="51">
        <f>[6]Ene!R36</f>
        <v>0</v>
      </c>
      <c r="S36" s="48">
        <f>[6]Jul!S36</f>
        <v>0</v>
      </c>
      <c r="T36" s="51">
        <f>[6]Ene!T36</f>
        <v>0</v>
      </c>
      <c r="U36" s="48">
        <f>[6]Ago!U36</f>
        <v>0</v>
      </c>
      <c r="V36" s="51">
        <f>[6]Ene!V36</f>
        <v>0</v>
      </c>
      <c r="W36" s="48">
        <f>[6]Sep!W36</f>
        <v>0</v>
      </c>
      <c r="X36" s="51">
        <f>[6]Ene!X36</f>
        <v>0</v>
      </c>
      <c r="Y36" s="48">
        <f>[6]Oct!Y36</f>
        <v>0</v>
      </c>
      <c r="Z36" s="51">
        <f>[6]Ene!Z36</f>
        <v>0</v>
      </c>
      <c r="AA36" s="50"/>
      <c r="AB36" s="51">
        <f>[6]Ene!AB36</f>
        <v>0</v>
      </c>
      <c r="AC36" s="51"/>
      <c r="AD36" s="52">
        <f t="shared" si="0"/>
        <v>0</v>
      </c>
      <c r="AE36" s="52">
        <f t="shared" si="0"/>
        <v>0</v>
      </c>
      <c r="AF36" s="53" t="e">
        <f t="shared" si="1"/>
        <v>#DIV/0!</v>
      </c>
      <c r="AG36" s="53" t="e">
        <f t="shared" si="2"/>
        <v>#DIV/0!</v>
      </c>
      <c r="AH36" s="54"/>
      <c r="AI36" s="55"/>
    </row>
    <row r="37" spans="1:35" s="56" customFormat="1" ht="20.100000000000001" hidden="1" customHeight="1" x14ac:dyDescent="0.2">
      <c r="A37" s="45">
        <f>'[6]Ficha Anual 2025'!A37</f>
        <v>0</v>
      </c>
      <c r="B37" s="59">
        <f>'[6]Ficha Anual 2025'!B37</f>
        <v>0</v>
      </c>
      <c r="C37" s="59"/>
      <c r="D37" s="47">
        <f>'[6]Ficha Anual 2025'!E37</f>
        <v>0</v>
      </c>
      <c r="E37" s="48">
        <f t="shared" si="3"/>
        <v>0</v>
      </c>
      <c r="F37" s="51">
        <f>[6]Ene!F37</f>
        <v>0</v>
      </c>
      <c r="G37" s="48">
        <f>[6]Ene!G37</f>
        <v>0</v>
      </c>
      <c r="H37" s="51">
        <f>[6]Ene!H37</f>
        <v>0</v>
      </c>
      <c r="I37" s="48">
        <f>[6]Feb!I37</f>
        <v>0</v>
      </c>
      <c r="J37" s="51">
        <f>[6]Ene!J37</f>
        <v>0</v>
      </c>
      <c r="K37" s="48">
        <f>[6]Mar!K37</f>
        <v>0</v>
      </c>
      <c r="L37" s="51">
        <f>[6]Ene!L37</f>
        <v>0</v>
      </c>
      <c r="M37" s="48">
        <f>[6]Abr!M37</f>
        <v>0</v>
      </c>
      <c r="N37" s="51">
        <f>[6]Ene!N37</f>
        <v>0</v>
      </c>
      <c r="O37" s="48">
        <f>[6]May!O37</f>
        <v>0</v>
      </c>
      <c r="P37" s="51">
        <f>[6]Ene!P37</f>
        <v>0</v>
      </c>
      <c r="Q37" s="48">
        <f>[6]Jun!Q37</f>
        <v>0</v>
      </c>
      <c r="R37" s="51">
        <f>[6]Ene!R37</f>
        <v>0</v>
      </c>
      <c r="S37" s="48">
        <f>[6]Jul!S37</f>
        <v>0</v>
      </c>
      <c r="T37" s="51">
        <f>[6]Ene!T37</f>
        <v>0</v>
      </c>
      <c r="U37" s="48">
        <f>[6]Ago!U37</f>
        <v>0</v>
      </c>
      <c r="V37" s="51">
        <f>[6]Ene!V37</f>
        <v>0</v>
      </c>
      <c r="W37" s="48">
        <f>[6]Sep!W37</f>
        <v>0</v>
      </c>
      <c r="X37" s="51">
        <f>[6]Ene!X37</f>
        <v>0</v>
      </c>
      <c r="Y37" s="48">
        <f>[6]Oct!Y37</f>
        <v>0</v>
      </c>
      <c r="Z37" s="51">
        <f>[6]Ene!Z37</f>
        <v>0</v>
      </c>
      <c r="AA37" s="50"/>
      <c r="AB37" s="51">
        <f>[6]Ene!AB37</f>
        <v>0</v>
      </c>
      <c r="AC37" s="51"/>
      <c r="AD37" s="52">
        <f t="shared" si="0"/>
        <v>0</v>
      </c>
      <c r="AE37" s="52">
        <f t="shared" si="0"/>
        <v>0</v>
      </c>
      <c r="AF37" s="53" t="e">
        <f t="shared" si="1"/>
        <v>#DIV/0!</v>
      </c>
      <c r="AG37" s="53" t="e">
        <f t="shared" si="2"/>
        <v>#DIV/0!</v>
      </c>
      <c r="AH37" s="54"/>
      <c r="AI37" s="55"/>
    </row>
    <row r="38" spans="1:35" s="56" customFormat="1" ht="20.100000000000001" hidden="1" customHeight="1" x14ac:dyDescent="0.2">
      <c r="A38" s="45">
        <f>'[6]Ficha Anual 2025'!A38</f>
        <v>0</v>
      </c>
      <c r="B38" s="59">
        <f>'[6]Ficha Anual 2025'!B38</f>
        <v>0</v>
      </c>
      <c r="C38" s="59"/>
      <c r="D38" s="47">
        <f>'[6]Ficha Anual 2025'!E38</f>
        <v>0</v>
      </c>
      <c r="E38" s="48">
        <f t="shared" si="3"/>
        <v>0</v>
      </c>
      <c r="F38" s="51">
        <f>[6]Ene!F38</f>
        <v>0</v>
      </c>
      <c r="G38" s="48">
        <f>[6]Ene!G38</f>
        <v>0</v>
      </c>
      <c r="H38" s="51">
        <f>[6]Ene!H38</f>
        <v>0</v>
      </c>
      <c r="I38" s="48">
        <f>[6]Feb!I38</f>
        <v>0</v>
      </c>
      <c r="J38" s="51">
        <f>[6]Ene!J38</f>
        <v>0</v>
      </c>
      <c r="K38" s="48">
        <f>[6]Mar!K38</f>
        <v>0</v>
      </c>
      <c r="L38" s="51">
        <f>[6]Ene!L38</f>
        <v>0</v>
      </c>
      <c r="M38" s="48">
        <f>[6]Abr!M38</f>
        <v>0</v>
      </c>
      <c r="N38" s="51">
        <f>[6]Ene!N38</f>
        <v>0</v>
      </c>
      <c r="O38" s="48">
        <f>[6]May!O38</f>
        <v>0</v>
      </c>
      <c r="P38" s="51">
        <f>[6]Ene!P38</f>
        <v>0</v>
      </c>
      <c r="Q38" s="48">
        <f>[6]Jun!Q38</f>
        <v>0</v>
      </c>
      <c r="R38" s="51">
        <f>[6]Ene!R38</f>
        <v>0</v>
      </c>
      <c r="S38" s="48">
        <f>[6]Jul!S38</f>
        <v>0</v>
      </c>
      <c r="T38" s="51">
        <f>[6]Ene!T38</f>
        <v>0</v>
      </c>
      <c r="U38" s="48">
        <f>[6]Ago!U38</f>
        <v>0</v>
      </c>
      <c r="V38" s="51">
        <f>[6]Ene!V38</f>
        <v>0</v>
      </c>
      <c r="W38" s="48">
        <f>[6]Sep!W38</f>
        <v>0</v>
      </c>
      <c r="X38" s="51">
        <f>[6]Ene!X38</f>
        <v>0</v>
      </c>
      <c r="Y38" s="48">
        <f>[6]Oct!Y38</f>
        <v>0</v>
      </c>
      <c r="Z38" s="51">
        <f>[6]Ene!Z38</f>
        <v>0</v>
      </c>
      <c r="AA38" s="50"/>
      <c r="AB38" s="51">
        <f>[6]Ene!AB38</f>
        <v>0</v>
      </c>
      <c r="AC38" s="51"/>
      <c r="AD38" s="52">
        <f t="shared" si="0"/>
        <v>0</v>
      </c>
      <c r="AE38" s="52">
        <f t="shared" si="0"/>
        <v>0</v>
      </c>
      <c r="AF38" s="53" t="e">
        <f t="shared" si="1"/>
        <v>#DIV/0!</v>
      </c>
      <c r="AG38" s="53" t="e">
        <f t="shared" si="2"/>
        <v>#DIV/0!</v>
      </c>
      <c r="AH38" s="54"/>
      <c r="AI38" s="55"/>
    </row>
    <row r="39" spans="1:35" s="56" customFormat="1" ht="20.100000000000001" hidden="1" customHeight="1" x14ac:dyDescent="0.2">
      <c r="A39" s="45">
        <f>'[6]Ficha Anual 2025'!A39</f>
        <v>0</v>
      </c>
      <c r="B39" s="59">
        <f>'[6]Ficha Anual 2025'!B39</f>
        <v>0</v>
      </c>
      <c r="C39" s="59"/>
      <c r="D39" s="47">
        <f>'[6]Ficha Anual 2025'!E39</f>
        <v>0</v>
      </c>
      <c r="E39" s="48">
        <f t="shared" si="3"/>
        <v>0</v>
      </c>
      <c r="F39" s="51">
        <f>[6]Ene!F39</f>
        <v>0</v>
      </c>
      <c r="G39" s="48">
        <f>[6]Ene!G39</f>
        <v>0</v>
      </c>
      <c r="H39" s="51">
        <f>[6]Ene!H39</f>
        <v>0</v>
      </c>
      <c r="I39" s="48">
        <f>[6]Feb!I39</f>
        <v>0</v>
      </c>
      <c r="J39" s="51">
        <f>[6]Ene!J39</f>
        <v>0</v>
      </c>
      <c r="K39" s="48">
        <f>[6]Mar!K39</f>
        <v>0</v>
      </c>
      <c r="L39" s="51">
        <f>[6]Ene!L39</f>
        <v>0</v>
      </c>
      <c r="M39" s="48">
        <f>[6]Abr!M39</f>
        <v>0</v>
      </c>
      <c r="N39" s="51">
        <f>[6]Ene!N39</f>
        <v>0</v>
      </c>
      <c r="O39" s="48">
        <f>[6]May!O39</f>
        <v>0</v>
      </c>
      <c r="P39" s="51">
        <f>[6]Ene!P39</f>
        <v>0</v>
      </c>
      <c r="Q39" s="48">
        <f>[6]Jun!Q39</f>
        <v>0</v>
      </c>
      <c r="R39" s="51">
        <f>[6]Ene!R39</f>
        <v>0</v>
      </c>
      <c r="S39" s="48">
        <f>[6]Jul!S39</f>
        <v>0</v>
      </c>
      <c r="T39" s="51">
        <f>[6]Ene!T39</f>
        <v>0</v>
      </c>
      <c r="U39" s="48">
        <f>[6]Ago!U39</f>
        <v>0</v>
      </c>
      <c r="V39" s="51">
        <f>[6]Ene!V39</f>
        <v>0</v>
      </c>
      <c r="W39" s="48">
        <f>[6]Sep!W39</f>
        <v>0</v>
      </c>
      <c r="X39" s="51">
        <f>[6]Ene!X39</f>
        <v>0</v>
      </c>
      <c r="Y39" s="48">
        <f>[6]Oct!Y39</f>
        <v>0</v>
      </c>
      <c r="Z39" s="51">
        <f>[6]Ene!Z39</f>
        <v>0</v>
      </c>
      <c r="AA39" s="50"/>
      <c r="AB39" s="51">
        <f>[6]Ene!AB39</f>
        <v>0</v>
      </c>
      <c r="AC39" s="51"/>
      <c r="AD39" s="52">
        <f t="shared" si="0"/>
        <v>0</v>
      </c>
      <c r="AE39" s="52">
        <f t="shared" si="0"/>
        <v>0</v>
      </c>
      <c r="AF39" s="53" t="e">
        <f t="shared" si="1"/>
        <v>#DIV/0!</v>
      </c>
      <c r="AG39" s="53" t="e">
        <f t="shared" si="2"/>
        <v>#DIV/0!</v>
      </c>
      <c r="AH39" s="54"/>
      <c r="AI39" s="55"/>
    </row>
    <row r="40" spans="1:35" s="56" customFormat="1" ht="20.100000000000001" hidden="1" customHeight="1" x14ac:dyDescent="0.2">
      <c r="A40" s="67">
        <f>'[6]Ficha Anual 2025'!A40</f>
        <v>0</v>
      </c>
      <c r="B40" s="68">
        <f>'[6]Ficha Anual 2025'!B40</f>
        <v>0</v>
      </c>
      <c r="C40" s="68"/>
      <c r="D40" s="69">
        <f>'[6]Ficha Anual 2025'!E40</f>
        <v>0</v>
      </c>
      <c r="E40" s="48">
        <f t="shared" si="3"/>
        <v>0</v>
      </c>
      <c r="F40" s="51">
        <f>[6]Ene!F40</f>
        <v>0</v>
      </c>
      <c r="G40" s="48">
        <f>[6]Ene!G40</f>
        <v>0</v>
      </c>
      <c r="H40" s="51">
        <f>[6]Ene!H40</f>
        <v>0</v>
      </c>
      <c r="I40" s="48">
        <f>[6]Feb!I40</f>
        <v>0</v>
      </c>
      <c r="J40" s="51">
        <f>[6]Ene!J40</f>
        <v>0</v>
      </c>
      <c r="K40" s="48">
        <f>[6]Mar!K40</f>
        <v>0</v>
      </c>
      <c r="L40" s="51">
        <f>[6]Ene!L40</f>
        <v>0</v>
      </c>
      <c r="M40" s="48">
        <f>[6]Abr!M40</f>
        <v>0</v>
      </c>
      <c r="N40" s="51">
        <f>[6]Ene!N40</f>
        <v>0</v>
      </c>
      <c r="O40" s="48">
        <f>[6]May!O40</f>
        <v>0</v>
      </c>
      <c r="P40" s="51">
        <f>[6]Ene!P40</f>
        <v>0</v>
      </c>
      <c r="Q40" s="48">
        <f>[6]Jun!Q40</f>
        <v>0</v>
      </c>
      <c r="R40" s="51">
        <f>[6]Ene!R40</f>
        <v>0</v>
      </c>
      <c r="S40" s="48">
        <f>[6]Jul!S40</f>
        <v>0</v>
      </c>
      <c r="T40" s="51">
        <f>[6]Ene!T40</f>
        <v>0</v>
      </c>
      <c r="U40" s="48">
        <f>[6]Ago!U40</f>
        <v>0</v>
      </c>
      <c r="V40" s="51">
        <f>[6]Ene!V40</f>
        <v>0</v>
      </c>
      <c r="W40" s="48">
        <f>[6]Sep!W40</f>
        <v>0</v>
      </c>
      <c r="X40" s="51">
        <f>[6]Ene!X40</f>
        <v>0</v>
      </c>
      <c r="Y40" s="48">
        <f>[6]Oct!Y40</f>
        <v>0</v>
      </c>
      <c r="Z40" s="51">
        <f>[6]Ene!Z40</f>
        <v>0</v>
      </c>
      <c r="AA40" s="70"/>
      <c r="AB40" s="51">
        <f>[6]Ene!AB40</f>
        <v>0</v>
      </c>
      <c r="AC40" s="71"/>
      <c r="AD40" s="52">
        <f t="shared" si="0"/>
        <v>0</v>
      </c>
      <c r="AE40" s="52">
        <f t="shared" si="0"/>
        <v>0</v>
      </c>
      <c r="AF40" s="53" t="e">
        <f t="shared" si="1"/>
        <v>#DIV/0!</v>
      </c>
      <c r="AG40" s="53" t="e">
        <f t="shared" si="2"/>
        <v>#DIV/0!</v>
      </c>
      <c r="AH40" s="72"/>
      <c r="AI40" s="73"/>
    </row>
    <row r="41" spans="1:35" s="44" customFormat="1" ht="20.100000000000001" customHeight="1" x14ac:dyDescent="0.2">
      <c r="A41" s="74" t="str">
        <f>'[6]Ficha Anual 2025'!A41</f>
        <v>C 3</v>
      </c>
      <c r="B41" s="75" t="str">
        <f>'[6]Ficha Anual 2025'!B41</f>
        <v>CONTRATAR PERSONAL DEL CUERPO DE SEGURIDAD PUBLICA</v>
      </c>
      <c r="C41" s="75"/>
      <c r="D41" s="76"/>
      <c r="E41" s="77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9"/>
      <c r="AE41" s="79"/>
      <c r="AF41" s="79"/>
      <c r="AG41" s="79"/>
      <c r="AH41" s="79"/>
      <c r="AI41" s="80"/>
    </row>
    <row r="42" spans="1:35" s="56" customFormat="1" ht="25.5" customHeight="1" x14ac:dyDescent="0.2">
      <c r="A42" s="81" t="str">
        <f>'[6]Ficha Anual 2025'!A42</f>
        <v>C3A1</v>
      </c>
      <c r="B42" s="46" t="str">
        <f>'[6]Ficha Anual 2025'!B42</f>
        <v>CAPACITAR AL PERSONAL DE SEGURIDAD PUBLICA, PARA QUE CONOZCA LOS REGLAMENTOS, EL BANDO DE POLIC</v>
      </c>
      <c r="C42" s="46"/>
      <c r="D42" s="83" t="str">
        <f>'[6]Ficha Anual 2025'!E42</f>
        <v>CAPACITACIONES</v>
      </c>
      <c r="E42" s="48">
        <f t="shared" si="3"/>
        <v>17</v>
      </c>
      <c r="F42" s="49">
        <f>[6]Ene!F42</f>
        <v>0</v>
      </c>
      <c r="G42" s="50">
        <f>[6]Ene!G42</f>
        <v>0</v>
      </c>
      <c r="H42" s="49">
        <f>[6]Ene!H42</f>
        <v>0</v>
      </c>
      <c r="I42" s="50">
        <f>[6]Feb!I42</f>
        <v>0</v>
      </c>
      <c r="J42" s="49">
        <f>[6]Ene!J42</f>
        <v>0</v>
      </c>
      <c r="K42" s="50">
        <f>[6]Mar!K42</f>
        <v>1</v>
      </c>
      <c r="L42" s="49">
        <f>[6]Ene!L42</f>
        <v>0</v>
      </c>
      <c r="M42" s="50">
        <f>[6]Abr!M42</f>
        <v>1</v>
      </c>
      <c r="N42" s="49">
        <f>[6]Ene!N42</f>
        <v>0</v>
      </c>
      <c r="O42" s="50">
        <f>[6]May!O42</f>
        <v>3</v>
      </c>
      <c r="P42" s="49">
        <f>[6]Ene!P42</f>
        <v>3</v>
      </c>
      <c r="Q42" s="50">
        <f>[6]Jun!Q42</f>
        <v>3</v>
      </c>
      <c r="R42" s="49">
        <f>[6]Ene!R42</f>
        <v>3</v>
      </c>
      <c r="S42" s="50">
        <f>[6]Jul!S42</f>
        <v>3</v>
      </c>
      <c r="T42" s="49">
        <f>[6]Ene!T42</f>
        <v>3</v>
      </c>
      <c r="U42" s="50">
        <f>[6]Ago!U42</f>
        <v>3</v>
      </c>
      <c r="V42" s="49">
        <f>[6]Ene!V42</f>
        <v>3</v>
      </c>
      <c r="W42" s="50">
        <f>[6]Sep!W42</f>
        <v>4</v>
      </c>
      <c r="X42" s="49">
        <f>[6]Ene!X42</f>
        <v>3</v>
      </c>
      <c r="Y42" s="50">
        <f>[6]Oct!Y42</f>
        <v>1</v>
      </c>
      <c r="Z42" s="49">
        <f>[6]Ene!Z42</f>
        <v>2</v>
      </c>
      <c r="AA42" s="84">
        <v>1</v>
      </c>
      <c r="AB42" s="49"/>
      <c r="AC42" s="88"/>
      <c r="AD42" s="52">
        <f t="shared" si="0"/>
        <v>17</v>
      </c>
      <c r="AE42" s="52">
        <f t="shared" si="0"/>
        <v>20</v>
      </c>
      <c r="AF42" s="53">
        <f t="shared" si="1"/>
        <v>1.1764705882352942</v>
      </c>
      <c r="AG42" s="53">
        <f t="shared" si="2"/>
        <v>-0.17647058823529416</v>
      </c>
      <c r="AH42" s="86"/>
      <c r="AI42" s="87"/>
    </row>
    <row r="43" spans="1:35" s="56" customFormat="1" ht="26.25" customHeight="1" x14ac:dyDescent="0.2">
      <c r="A43" s="81" t="str">
        <f>'[6]Ficha Anual 2025'!A43</f>
        <v>C3A2</v>
      </c>
      <c r="B43" s="46" t="str">
        <f>'[6]Ficha Anual 2025'!B43</f>
        <v>APROBAR LAS PRUEBAS Y EXAMENES DE CONTROL DE CONFIANZA QUE SE LE APLIQUEN A LOS ELEMENTOS</v>
      </c>
      <c r="C43" s="46"/>
      <c r="D43" s="83" t="str">
        <f>'[6]Ficha Anual 2025'!E43</f>
        <v>PERFIL</v>
      </c>
      <c r="E43" s="48">
        <f t="shared" si="3"/>
        <v>17</v>
      </c>
      <c r="F43" s="49">
        <f>[6]Ene!F43</f>
        <v>0</v>
      </c>
      <c r="G43" s="50">
        <f>[6]Ene!G43</f>
        <v>0</v>
      </c>
      <c r="H43" s="49">
        <f>[6]Ene!H43</f>
        <v>0</v>
      </c>
      <c r="I43" s="50">
        <f>[6]Feb!I43</f>
        <v>0</v>
      </c>
      <c r="J43" s="49">
        <f>[6]Ene!J43</f>
        <v>0</v>
      </c>
      <c r="K43" s="50">
        <f>[6]Mar!K43</f>
        <v>0</v>
      </c>
      <c r="L43" s="49">
        <f>[6]Ene!L43</f>
        <v>0</v>
      </c>
      <c r="M43" s="50">
        <f>[6]Abr!M43</f>
        <v>0</v>
      </c>
      <c r="N43" s="49">
        <f>[6]Ene!N43</f>
        <v>0</v>
      </c>
      <c r="O43" s="50">
        <f>[6]May!O43</f>
        <v>3</v>
      </c>
      <c r="P43" s="49">
        <f>[6]Ene!P43</f>
        <v>3</v>
      </c>
      <c r="Q43" s="50">
        <f>[6]Jun!Q43</f>
        <v>3</v>
      </c>
      <c r="R43" s="49">
        <f>[6]Ene!R43</f>
        <v>3</v>
      </c>
      <c r="S43" s="50">
        <f>[6]Jul!S43</f>
        <v>3</v>
      </c>
      <c r="T43" s="49">
        <f>[6]Ene!T43</f>
        <v>3</v>
      </c>
      <c r="U43" s="50">
        <f>[6]Ago!U43</f>
        <v>3</v>
      </c>
      <c r="V43" s="49">
        <f>[6]Ene!V43</f>
        <v>3</v>
      </c>
      <c r="W43" s="50">
        <f>[6]Sep!W43</f>
        <v>3</v>
      </c>
      <c r="X43" s="49">
        <f>[6]Ene!X43</f>
        <v>3</v>
      </c>
      <c r="Y43" s="50">
        <f>[6]Oct!Y43</f>
        <v>0</v>
      </c>
      <c r="Z43" s="49">
        <f>[6]Ene!Z43</f>
        <v>2</v>
      </c>
      <c r="AA43" s="84">
        <v>0</v>
      </c>
      <c r="AB43" s="49"/>
      <c r="AC43" s="88"/>
      <c r="AD43" s="52">
        <f t="shared" si="0"/>
        <v>17</v>
      </c>
      <c r="AE43" s="52">
        <f t="shared" si="0"/>
        <v>15</v>
      </c>
      <c r="AF43" s="53">
        <f t="shared" si="1"/>
        <v>0.88235294117647056</v>
      </c>
      <c r="AG43" s="53">
        <f t="shared" si="2"/>
        <v>0.11764705882352944</v>
      </c>
      <c r="AH43" s="89"/>
      <c r="AI43" s="90"/>
    </row>
    <row r="44" spans="1:35" s="56" customFormat="1" ht="24" customHeight="1" x14ac:dyDescent="0.2">
      <c r="A44" s="81" t="str">
        <f>'[6]Ficha Anual 2025'!A44</f>
        <v>C3A3</v>
      </c>
      <c r="B44" s="46" t="str">
        <f>'[6]Ficha Anual 2025'!B44</f>
        <v>LLEVAR A CABO ACTIVACION FISICA ENTRE LOS ELEMENTOS DE SEGURIDAD PUBLICA</v>
      </c>
      <c r="C44" s="46"/>
      <c r="D44" s="83" t="str">
        <f>'[6]Ficha Anual 2025'!E44</f>
        <v>CERTIFICACIONES</v>
      </c>
      <c r="E44" s="48">
        <f t="shared" si="3"/>
        <v>15</v>
      </c>
      <c r="F44" s="49">
        <f>[6]Ene!F44</f>
        <v>0</v>
      </c>
      <c r="G44" s="50">
        <f>[6]Ene!G44</f>
        <v>3</v>
      </c>
      <c r="H44" s="49">
        <f>[6]Ene!H44</f>
        <v>0</v>
      </c>
      <c r="I44" s="50">
        <f>[6]Feb!I44</f>
        <v>3</v>
      </c>
      <c r="J44" s="49">
        <f>[6]Ene!J44</f>
        <v>0</v>
      </c>
      <c r="K44" s="50">
        <f>[6]Mar!K44</f>
        <v>3</v>
      </c>
      <c r="L44" s="49">
        <f>[6]Ene!L44</f>
        <v>0</v>
      </c>
      <c r="M44" s="50">
        <f>[6]Abr!M44</f>
        <v>0</v>
      </c>
      <c r="N44" s="49">
        <f>[6]Ene!N44</f>
        <v>0</v>
      </c>
      <c r="O44" s="50">
        <f>[6]May!O44</f>
        <v>9</v>
      </c>
      <c r="P44" s="49">
        <f>[6]Ene!P44</f>
        <v>15</v>
      </c>
      <c r="Q44" s="50">
        <f>[6]Jun!Q44</f>
        <v>0</v>
      </c>
      <c r="R44" s="49">
        <f>[6]Ene!R44</f>
        <v>0</v>
      </c>
      <c r="S44" s="50">
        <f>[6]Jul!S44</f>
        <v>3</v>
      </c>
      <c r="T44" s="49">
        <f>[6]Ene!T44</f>
        <v>0</v>
      </c>
      <c r="U44" s="50">
        <f>[6]Ago!U44</f>
        <v>3</v>
      </c>
      <c r="V44" s="49">
        <f>[6]Ene!V44</f>
        <v>0</v>
      </c>
      <c r="W44" s="50">
        <f>[6]Sep!W44</f>
        <v>9</v>
      </c>
      <c r="X44" s="49">
        <f>[6]Ene!X44</f>
        <v>0</v>
      </c>
      <c r="Y44" s="50">
        <f>[6]Oct!Y44</f>
        <v>2</v>
      </c>
      <c r="Z44" s="49">
        <f>[6]Ene!Z44</f>
        <v>0</v>
      </c>
      <c r="AA44" s="84">
        <v>4</v>
      </c>
      <c r="AB44" s="49"/>
      <c r="AC44" s="88"/>
      <c r="AD44" s="52">
        <f t="shared" si="0"/>
        <v>15</v>
      </c>
      <c r="AE44" s="52">
        <f t="shared" si="0"/>
        <v>39</v>
      </c>
      <c r="AF44" s="53">
        <f t="shared" si="1"/>
        <v>2.6</v>
      </c>
      <c r="AG44" s="53">
        <f t="shared" si="2"/>
        <v>-1.6</v>
      </c>
      <c r="AH44" s="91"/>
      <c r="AI44" s="92"/>
    </row>
    <row r="45" spans="1:35" s="56" customFormat="1" ht="25.5" customHeight="1" x14ac:dyDescent="0.2">
      <c r="A45" s="81" t="str">
        <f>'[6]Ficha Anual 2025'!A45</f>
        <v>C3A4</v>
      </c>
      <c r="B45" s="46" t="str">
        <f>'[6]Ficha Anual 2025'!B45</f>
        <v>REALIZAR PARTE DE NOVEDADES DE LAS ACTIVIDADES EJECUTADAS</v>
      </c>
      <c r="C45" s="46"/>
      <c r="D45" s="83" t="str">
        <f>'[6]Ficha Anual 2025'!E45</f>
        <v>REPORTES</v>
      </c>
      <c r="E45" s="48">
        <f t="shared" si="3"/>
        <v>334</v>
      </c>
      <c r="F45" s="49">
        <f>[6]Ene!F45</f>
        <v>31</v>
      </c>
      <c r="G45" s="50">
        <f>[6]Ene!G45</f>
        <v>31</v>
      </c>
      <c r="H45" s="49">
        <f>[6]Ene!H45</f>
        <v>28</v>
      </c>
      <c r="I45" s="50">
        <f>[6]Feb!I45</f>
        <v>28</v>
      </c>
      <c r="J45" s="49">
        <f>[6]Ene!J45</f>
        <v>31</v>
      </c>
      <c r="K45" s="50">
        <f>[6]Mar!K45</f>
        <v>31</v>
      </c>
      <c r="L45" s="49">
        <f>[6]Ene!L45</f>
        <v>30</v>
      </c>
      <c r="M45" s="50">
        <f>[6]Abr!M45</f>
        <v>30</v>
      </c>
      <c r="N45" s="49">
        <f>[6]Ene!N45</f>
        <v>31</v>
      </c>
      <c r="O45" s="50">
        <f>[6]May!O45</f>
        <v>31</v>
      </c>
      <c r="P45" s="49">
        <f>[6]Ene!P45</f>
        <v>30</v>
      </c>
      <c r="Q45" s="50">
        <f>[6]Jun!Q45</f>
        <v>30</v>
      </c>
      <c r="R45" s="49">
        <f>[6]Ene!R45</f>
        <v>31</v>
      </c>
      <c r="S45" s="50">
        <f>[6]Jul!S45</f>
        <v>31</v>
      </c>
      <c r="T45" s="49">
        <f>[6]Ene!T45</f>
        <v>31</v>
      </c>
      <c r="U45" s="50">
        <f>[6]Ago!U45</f>
        <v>31</v>
      </c>
      <c r="V45" s="49">
        <f>[6]Ene!V45</f>
        <v>30</v>
      </c>
      <c r="W45" s="50">
        <f>[6]Sep!W45</f>
        <v>30</v>
      </c>
      <c r="X45" s="49">
        <f>[6]Ene!X45</f>
        <v>31</v>
      </c>
      <c r="Y45" s="50">
        <f>[6]Oct!Y45</f>
        <v>31</v>
      </c>
      <c r="Z45" s="49">
        <f>[6]Ene!Z45</f>
        <v>30</v>
      </c>
      <c r="AA45" s="84">
        <v>30</v>
      </c>
      <c r="AB45" s="49"/>
      <c r="AC45" s="88"/>
      <c r="AD45" s="52">
        <f t="shared" si="0"/>
        <v>334</v>
      </c>
      <c r="AE45" s="52">
        <f t="shared" si="0"/>
        <v>334</v>
      </c>
      <c r="AF45" s="53">
        <f t="shared" si="1"/>
        <v>1</v>
      </c>
      <c r="AG45" s="53">
        <f t="shared" si="2"/>
        <v>0</v>
      </c>
      <c r="AH45" s="91"/>
      <c r="AI45" s="92"/>
    </row>
    <row r="46" spans="1:35" s="56" customFormat="1" ht="20.100000000000001" hidden="1" customHeight="1" x14ac:dyDescent="0.2">
      <c r="A46" s="81" t="str">
        <f>'[6]Ficha Anual 2025'!A46</f>
        <v>C3A5</v>
      </c>
      <c r="B46" s="46" t="str">
        <f>'[6]Ficha Anual 2025'!B46</f>
        <v>REALIZAR PARTE DE NOVEDADES DE LAS ACTIVIDADES EJECUTADAS</v>
      </c>
      <c r="C46" s="46"/>
      <c r="D46" s="83" t="str">
        <f>'[6]Ficha Anual 2025'!E46</f>
        <v>REPORTES</v>
      </c>
      <c r="E46" s="48">
        <f t="shared" si="3"/>
        <v>334</v>
      </c>
      <c r="F46" s="49">
        <f>[6]Ene!F46</f>
        <v>31</v>
      </c>
      <c r="G46" s="50">
        <f>[6]Ene!G46</f>
        <v>0</v>
      </c>
      <c r="H46" s="49">
        <f>[6]Ene!H46</f>
        <v>28</v>
      </c>
      <c r="I46" s="50">
        <f>[6]Feb!I46</f>
        <v>28</v>
      </c>
      <c r="J46" s="49">
        <f>[6]Ene!J46</f>
        <v>31</v>
      </c>
      <c r="K46" s="50">
        <f>[6]Mar!K46</f>
        <v>31</v>
      </c>
      <c r="L46" s="49">
        <f>[6]Ene!L46</f>
        <v>30</v>
      </c>
      <c r="M46" s="50">
        <f>[6]Abr!M46</f>
        <v>30</v>
      </c>
      <c r="N46" s="49">
        <f>[6]Ene!N46</f>
        <v>31</v>
      </c>
      <c r="O46" s="50">
        <f>[6]May!O46</f>
        <v>31</v>
      </c>
      <c r="P46" s="49">
        <f>[6]Ene!P46</f>
        <v>30</v>
      </c>
      <c r="Q46" s="50">
        <f>[6]Jun!Q46</f>
        <v>30</v>
      </c>
      <c r="R46" s="49">
        <f>[6]Ene!R46</f>
        <v>31</v>
      </c>
      <c r="S46" s="50">
        <f>[6]Jul!S46</f>
        <v>31</v>
      </c>
      <c r="T46" s="49">
        <f>[6]Ene!T46</f>
        <v>31</v>
      </c>
      <c r="U46" s="50">
        <f>[6]Ago!U46</f>
        <v>31</v>
      </c>
      <c r="V46" s="49">
        <f>[6]Ene!V46</f>
        <v>30</v>
      </c>
      <c r="W46" s="50">
        <f>[6]Sep!W46</f>
        <v>30</v>
      </c>
      <c r="X46" s="49">
        <f>[6]Ene!X46</f>
        <v>31</v>
      </c>
      <c r="Y46" s="50">
        <f>[6]Oct!Y46</f>
        <v>30</v>
      </c>
      <c r="Z46" s="49">
        <f>[6]Ene!Z46</f>
        <v>30</v>
      </c>
      <c r="AA46" s="84">
        <v>30</v>
      </c>
      <c r="AB46" s="49"/>
      <c r="AC46" s="88"/>
      <c r="AD46" s="52">
        <f t="shared" si="0"/>
        <v>334</v>
      </c>
      <c r="AE46" s="52">
        <f t="shared" si="0"/>
        <v>302</v>
      </c>
      <c r="AF46" s="53">
        <f t="shared" si="1"/>
        <v>0.90419161676646709</v>
      </c>
      <c r="AG46" s="53">
        <f t="shared" si="2"/>
        <v>9.5808383233532912E-2</v>
      </c>
      <c r="AH46" s="91"/>
      <c r="AI46" s="92"/>
    </row>
    <row r="47" spans="1:35" s="56" customFormat="1" ht="20.100000000000001" hidden="1" customHeight="1" x14ac:dyDescent="0.2">
      <c r="A47" s="81" t="str">
        <f>'[6]Ficha Anual 2025'!A47</f>
        <v>C3A6</v>
      </c>
      <c r="B47" s="82">
        <f>'[6]Ficha Anual 2025'!B47</f>
        <v>0</v>
      </c>
      <c r="C47" s="82"/>
      <c r="D47" s="83" t="str">
        <f>'[6]Ficha Anual 2025'!E47</f>
        <v>DOCUMENTO</v>
      </c>
      <c r="E47" s="48">
        <f t="shared" si="3"/>
        <v>12</v>
      </c>
      <c r="F47" s="49">
        <f>[6]Ene!F47</f>
        <v>1</v>
      </c>
      <c r="G47" s="50">
        <f>[6]Ene!G47</f>
        <v>0</v>
      </c>
      <c r="H47" s="49">
        <f>[6]Ene!H47</f>
        <v>1</v>
      </c>
      <c r="I47" s="50">
        <f>[6]Feb!I47</f>
        <v>0</v>
      </c>
      <c r="J47" s="49">
        <f>[6]Ene!J47</f>
        <v>1</v>
      </c>
      <c r="K47" s="50">
        <f>[6]Mar!K47</f>
        <v>0</v>
      </c>
      <c r="L47" s="49">
        <f>[6]Ene!L47</f>
        <v>1</v>
      </c>
      <c r="M47" s="50">
        <f>[6]Abr!M47</f>
        <v>0</v>
      </c>
      <c r="N47" s="49">
        <f>[6]Ene!N47</f>
        <v>1</v>
      </c>
      <c r="O47" s="50">
        <f>[6]May!O47</f>
        <v>0</v>
      </c>
      <c r="P47" s="49">
        <f>[6]Ene!P47</f>
        <v>1</v>
      </c>
      <c r="Q47" s="50">
        <f>[6]Jun!Q47</f>
        <v>0</v>
      </c>
      <c r="R47" s="49">
        <f>[6]Ene!R47</f>
        <v>1</v>
      </c>
      <c r="S47" s="50">
        <f>[6]Jul!S47</f>
        <v>0</v>
      </c>
      <c r="T47" s="49">
        <f>[6]Ene!T47</f>
        <v>1</v>
      </c>
      <c r="U47" s="50">
        <f>[6]Ago!U47</f>
        <v>0</v>
      </c>
      <c r="V47" s="49">
        <f>[6]Ene!V47</f>
        <v>1</v>
      </c>
      <c r="W47" s="50">
        <f>[6]Sep!W47</f>
        <v>0</v>
      </c>
      <c r="X47" s="49">
        <f>[6]Ene!X47</f>
        <v>1</v>
      </c>
      <c r="Y47" s="50">
        <f>[6]Oct!Y47</f>
        <v>0</v>
      </c>
      <c r="Z47" s="49">
        <f>[6]Ene!Z47</f>
        <v>1</v>
      </c>
      <c r="AA47" s="84"/>
      <c r="AB47" s="49">
        <f>[6]Ene!AB47</f>
        <v>1</v>
      </c>
      <c r="AC47" s="84"/>
      <c r="AD47" s="52">
        <f t="shared" si="0"/>
        <v>12</v>
      </c>
      <c r="AE47" s="52">
        <f t="shared" si="0"/>
        <v>0</v>
      </c>
      <c r="AF47" s="53">
        <f t="shared" si="1"/>
        <v>0</v>
      </c>
      <c r="AG47" s="53">
        <f t="shared" si="2"/>
        <v>1</v>
      </c>
      <c r="AH47" s="91"/>
      <c r="AI47" s="92"/>
    </row>
    <row r="48" spans="1:35" s="56" customFormat="1" ht="20.100000000000001" hidden="1" customHeight="1" x14ac:dyDescent="0.2">
      <c r="A48" s="81">
        <f>'[6]Ficha Anual 2025'!A48</f>
        <v>0</v>
      </c>
      <c r="B48" s="93">
        <f>'[6]Ficha Anual 2025'!B48</f>
        <v>0</v>
      </c>
      <c r="C48" s="93"/>
      <c r="D48" s="83">
        <f>'[6]Ficha Anual 2025'!E48</f>
        <v>0</v>
      </c>
      <c r="E48" s="48">
        <f t="shared" si="3"/>
        <v>0</v>
      </c>
      <c r="F48" s="51">
        <f>[6]Ene!F48</f>
        <v>0</v>
      </c>
      <c r="G48" s="48">
        <f>[6]Ene!G48</f>
        <v>0</v>
      </c>
      <c r="H48" s="51">
        <f>[6]Ene!H48</f>
        <v>0</v>
      </c>
      <c r="I48" s="48">
        <f>[6]Feb!I48</f>
        <v>0</v>
      </c>
      <c r="J48" s="51">
        <f>[6]Ene!J48</f>
        <v>0</v>
      </c>
      <c r="K48" s="48">
        <f>[6]Mar!K48</f>
        <v>0</v>
      </c>
      <c r="L48" s="51">
        <f>[6]Ene!L48</f>
        <v>0</v>
      </c>
      <c r="M48" s="48">
        <f>[6]Abr!M48</f>
        <v>0</v>
      </c>
      <c r="N48" s="51">
        <f>[6]Ene!N48</f>
        <v>0</v>
      </c>
      <c r="O48" s="48">
        <f>[6]May!O48</f>
        <v>0</v>
      </c>
      <c r="P48" s="51">
        <f>[6]Ene!P48</f>
        <v>0</v>
      </c>
      <c r="Q48" s="48">
        <f>[6]Jun!Q48</f>
        <v>0</v>
      </c>
      <c r="R48" s="51">
        <f>[6]Ene!R48</f>
        <v>0</v>
      </c>
      <c r="S48" s="48">
        <f>[6]Jul!S48</f>
        <v>0</v>
      </c>
      <c r="T48" s="51">
        <f>[6]Ene!T48</f>
        <v>0</v>
      </c>
      <c r="U48" s="48">
        <f>[6]Ago!U48</f>
        <v>0</v>
      </c>
      <c r="V48" s="51">
        <f>[6]Ene!V48</f>
        <v>0</v>
      </c>
      <c r="W48" s="48">
        <f>[6]Sep!W48</f>
        <v>0</v>
      </c>
      <c r="X48" s="51">
        <f>[6]Ene!X48</f>
        <v>0</v>
      </c>
      <c r="Y48" s="48">
        <f>[6]Oct!Y48</f>
        <v>0</v>
      </c>
      <c r="Z48" s="51">
        <f>[6]Ene!Z48</f>
        <v>0</v>
      </c>
      <c r="AA48" s="84"/>
      <c r="AB48" s="51">
        <f>[6]Ene!AB48</f>
        <v>0</v>
      </c>
      <c r="AC48" s="88"/>
      <c r="AD48" s="52">
        <f t="shared" si="0"/>
        <v>0</v>
      </c>
      <c r="AE48" s="52">
        <f t="shared" si="0"/>
        <v>0</v>
      </c>
      <c r="AF48" s="53" t="e">
        <f t="shared" si="1"/>
        <v>#DIV/0!</v>
      </c>
      <c r="AG48" s="53" t="e">
        <f t="shared" si="2"/>
        <v>#DIV/0!</v>
      </c>
      <c r="AH48" s="91"/>
      <c r="AI48" s="92"/>
    </row>
    <row r="49" spans="1:35" s="56" customFormat="1" ht="20.100000000000001" hidden="1" customHeight="1" x14ac:dyDescent="0.2">
      <c r="A49" s="81">
        <f>'[6]Ficha Anual 2025'!A49</f>
        <v>0</v>
      </c>
      <c r="B49" s="93">
        <f>'[6]Ficha Anual 2025'!B49</f>
        <v>0</v>
      </c>
      <c r="C49" s="93"/>
      <c r="D49" s="83">
        <f>'[6]Ficha Anual 2025'!E49</f>
        <v>0</v>
      </c>
      <c r="E49" s="48">
        <f t="shared" si="3"/>
        <v>0</v>
      </c>
      <c r="F49" s="51">
        <f>[6]Ene!F49</f>
        <v>0</v>
      </c>
      <c r="G49" s="48">
        <f>[6]Ene!G49</f>
        <v>0</v>
      </c>
      <c r="H49" s="51">
        <f>[6]Ene!H49</f>
        <v>0</v>
      </c>
      <c r="I49" s="48">
        <f>[6]Feb!I49</f>
        <v>0</v>
      </c>
      <c r="J49" s="51">
        <f>[6]Ene!J49</f>
        <v>0</v>
      </c>
      <c r="K49" s="48">
        <f>[6]Mar!K49</f>
        <v>0</v>
      </c>
      <c r="L49" s="51">
        <f>[6]Ene!L49</f>
        <v>0</v>
      </c>
      <c r="M49" s="48">
        <f>[6]Abr!M49</f>
        <v>0</v>
      </c>
      <c r="N49" s="51">
        <f>[6]Ene!N49</f>
        <v>0</v>
      </c>
      <c r="O49" s="48">
        <f>[6]May!O49</f>
        <v>0</v>
      </c>
      <c r="P49" s="51">
        <f>[6]Ene!P49</f>
        <v>0</v>
      </c>
      <c r="Q49" s="48">
        <f>[6]Jun!Q49</f>
        <v>0</v>
      </c>
      <c r="R49" s="51">
        <f>[6]Ene!R49</f>
        <v>0</v>
      </c>
      <c r="S49" s="48">
        <f>[6]Jul!S49</f>
        <v>0</v>
      </c>
      <c r="T49" s="51">
        <f>[6]Ene!T49</f>
        <v>0</v>
      </c>
      <c r="U49" s="48">
        <f>[6]Ago!U49</f>
        <v>0</v>
      </c>
      <c r="V49" s="51">
        <f>[6]Ene!V49</f>
        <v>0</v>
      </c>
      <c r="W49" s="48">
        <f>[6]Sep!W49</f>
        <v>0</v>
      </c>
      <c r="X49" s="51">
        <f>[6]Ene!X49</f>
        <v>0</v>
      </c>
      <c r="Y49" s="48">
        <f>[6]Oct!Y49</f>
        <v>0</v>
      </c>
      <c r="Z49" s="51">
        <f>[6]Ene!Z49</f>
        <v>0</v>
      </c>
      <c r="AA49" s="84"/>
      <c r="AB49" s="51">
        <f>[6]Ene!AB49</f>
        <v>0</v>
      </c>
      <c r="AC49" s="88"/>
      <c r="AD49" s="52">
        <f t="shared" si="0"/>
        <v>0</v>
      </c>
      <c r="AE49" s="52">
        <f t="shared" si="0"/>
        <v>0</v>
      </c>
      <c r="AF49" s="53" t="e">
        <f t="shared" si="1"/>
        <v>#DIV/0!</v>
      </c>
      <c r="AG49" s="53" t="e">
        <f t="shared" si="2"/>
        <v>#DIV/0!</v>
      </c>
      <c r="AH49" s="91"/>
      <c r="AI49" s="92"/>
    </row>
    <row r="50" spans="1:35" s="56" customFormat="1" ht="20.100000000000001" hidden="1" customHeight="1" x14ac:dyDescent="0.2">
      <c r="A50" s="81">
        <f>'[6]Ficha Anual 2025'!A50</f>
        <v>0</v>
      </c>
      <c r="B50" s="93">
        <f>'[6]Ficha Anual 2025'!B50</f>
        <v>0</v>
      </c>
      <c r="C50" s="93"/>
      <c r="D50" s="83">
        <f>'[6]Ficha Anual 2025'!E50</f>
        <v>0</v>
      </c>
      <c r="E50" s="48">
        <f t="shared" si="3"/>
        <v>0</v>
      </c>
      <c r="F50" s="51">
        <f>[6]Ene!F50</f>
        <v>0</v>
      </c>
      <c r="G50" s="48">
        <f>[6]Ene!G50</f>
        <v>0</v>
      </c>
      <c r="H50" s="51">
        <f>[6]Ene!H50</f>
        <v>0</v>
      </c>
      <c r="I50" s="48">
        <f>[6]Feb!I50</f>
        <v>0</v>
      </c>
      <c r="J50" s="51">
        <f>[6]Ene!J50</f>
        <v>0</v>
      </c>
      <c r="K50" s="48">
        <f>[6]Mar!K50</f>
        <v>0</v>
      </c>
      <c r="L50" s="51">
        <f>[6]Ene!L50</f>
        <v>0</v>
      </c>
      <c r="M50" s="48">
        <f>[6]Abr!M50</f>
        <v>0</v>
      </c>
      <c r="N50" s="51">
        <f>[6]Ene!N50</f>
        <v>0</v>
      </c>
      <c r="O50" s="48">
        <f>[6]May!O50</f>
        <v>0</v>
      </c>
      <c r="P50" s="51">
        <f>[6]Ene!P50</f>
        <v>0</v>
      </c>
      <c r="Q50" s="48">
        <f>[6]Jun!Q50</f>
        <v>0</v>
      </c>
      <c r="R50" s="51">
        <f>[6]Ene!R50</f>
        <v>0</v>
      </c>
      <c r="S50" s="48">
        <f>[6]Jul!S50</f>
        <v>0</v>
      </c>
      <c r="T50" s="51">
        <f>[6]Ene!T50</f>
        <v>0</v>
      </c>
      <c r="U50" s="48">
        <f>[6]Ago!U50</f>
        <v>0</v>
      </c>
      <c r="V50" s="51">
        <f>[6]Ene!V50</f>
        <v>0</v>
      </c>
      <c r="W50" s="48">
        <f>[6]Sep!W50</f>
        <v>0</v>
      </c>
      <c r="X50" s="51">
        <f>[6]Ene!X50</f>
        <v>0</v>
      </c>
      <c r="Y50" s="48">
        <f>[6]Oct!Y50</f>
        <v>0</v>
      </c>
      <c r="Z50" s="51">
        <f>[6]Ene!Z50</f>
        <v>0</v>
      </c>
      <c r="AA50" s="84"/>
      <c r="AB50" s="51">
        <f>[6]Ene!AB50</f>
        <v>0</v>
      </c>
      <c r="AC50" s="88"/>
      <c r="AD50" s="52">
        <f t="shared" si="0"/>
        <v>0</v>
      </c>
      <c r="AE50" s="52">
        <f t="shared" si="0"/>
        <v>0</v>
      </c>
      <c r="AF50" s="53" t="e">
        <f t="shared" si="1"/>
        <v>#DIV/0!</v>
      </c>
      <c r="AG50" s="53" t="e">
        <f t="shared" si="2"/>
        <v>#DIV/0!</v>
      </c>
      <c r="AH50" s="91"/>
      <c r="AI50" s="92"/>
    </row>
    <row r="51" spans="1:35" s="56" customFormat="1" ht="20.100000000000001" hidden="1" customHeight="1" x14ac:dyDescent="0.2">
      <c r="A51" s="81">
        <f>'[6]Ficha Anual 2025'!A51</f>
        <v>0</v>
      </c>
      <c r="B51" s="93">
        <f>'[6]Ficha Anual 2025'!B51</f>
        <v>0</v>
      </c>
      <c r="C51" s="93"/>
      <c r="D51" s="83">
        <f>'[6]Ficha Anual 2025'!E51</f>
        <v>0</v>
      </c>
      <c r="E51" s="48">
        <f t="shared" si="3"/>
        <v>0</v>
      </c>
      <c r="F51" s="51">
        <f>[6]Ene!F51</f>
        <v>0</v>
      </c>
      <c r="G51" s="48">
        <f>[6]Ene!G51</f>
        <v>0</v>
      </c>
      <c r="H51" s="51">
        <f>[6]Ene!H51</f>
        <v>0</v>
      </c>
      <c r="I51" s="48">
        <f>[6]Feb!I51</f>
        <v>0</v>
      </c>
      <c r="J51" s="51">
        <f>[6]Ene!J51</f>
        <v>0</v>
      </c>
      <c r="K51" s="48">
        <f>[6]Mar!K51</f>
        <v>0</v>
      </c>
      <c r="L51" s="51">
        <f>[6]Ene!L51</f>
        <v>0</v>
      </c>
      <c r="M51" s="48">
        <f>[6]Abr!M51</f>
        <v>0</v>
      </c>
      <c r="N51" s="51">
        <f>[6]Ene!N51</f>
        <v>0</v>
      </c>
      <c r="O51" s="48">
        <f>[6]May!O51</f>
        <v>0</v>
      </c>
      <c r="P51" s="51">
        <f>[6]Ene!P51</f>
        <v>0</v>
      </c>
      <c r="Q51" s="48">
        <f>[6]Jun!Q51</f>
        <v>0</v>
      </c>
      <c r="R51" s="51">
        <f>[6]Ene!R51</f>
        <v>0</v>
      </c>
      <c r="S51" s="48">
        <f>[6]Jul!S51</f>
        <v>0</v>
      </c>
      <c r="T51" s="51">
        <f>[6]Ene!T51</f>
        <v>0</v>
      </c>
      <c r="U51" s="48">
        <f>[6]Ago!U51</f>
        <v>0</v>
      </c>
      <c r="V51" s="51">
        <f>[6]Ene!V51</f>
        <v>0</v>
      </c>
      <c r="W51" s="48">
        <f>[6]Sep!W51</f>
        <v>0</v>
      </c>
      <c r="X51" s="51">
        <f>[6]Ene!X51</f>
        <v>0</v>
      </c>
      <c r="Y51" s="48">
        <f>[6]Oct!Y51</f>
        <v>0</v>
      </c>
      <c r="Z51" s="51">
        <f>[6]Ene!Z51</f>
        <v>0</v>
      </c>
      <c r="AA51" s="84"/>
      <c r="AB51" s="51">
        <f>[6]Ene!AB51</f>
        <v>0</v>
      </c>
      <c r="AC51" s="88"/>
      <c r="AD51" s="52">
        <f t="shared" si="0"/>
        <v>0</v>
      </c>
      <c r="AE51" s="52">
        <f t="shared" si="0"/>
        <v>0</v>
      </c>
      <c r="AF51" s="53" t="e">
        <f t="shared" si="1"/>
        <v>#DIV/0!</v>
      </c>
      <c r="AG51" s="53" t="e">
        <f t="shared" si="2"/>
        <v>#DIV/0!</v>
      </c>
      <c r="AH51" s="91"/>
      <c r="AI51" s="92"/>
    </row>
    <row r="52" spans="1:35" s="56" customFormat="1" ht="20.100000000000001" hidden="1" customHeight="1" x14ac:dyDescent="0.2">
      <c r="A52" s="81">
        <f>'[6]Ficha Anual 2025'!A52</f>
        <v>0</v>
      </c>
      <c r="B52" s="93">
        <f>'[6]Ficha Anual 2025'!B52</f>
        <v>0</v>
      </c>
      <c r="C52" s="93"/>
      <c r="D52" s="83">
        <f>'[6]Ficha Anual 2025'!E52</f>
        <v>0</v>
      </c>
      <c r="E52" s="48">
        <f t="shared" si="3"/>
        <v>0</v>
      </c>
      <c r="F52" s="51">
        <f>[6]Ene!F52</f>
        <v>0</v>
      </c>
      <c r="G52" s="48">
        <f>[6]Ene!G52</f>
        <v>0</v>
      </c>
      <c r="H52" s="51">
        <f>[6]Ene!H52</f>
        <v>0</v>
      </c>
      <c r="I52" s="48">
        <f>[6]Feb!I52</f>
        <v>0</v>
      </c>
      <c r="J52" s="51">
        <f>[6]Ene!J52</f>
        <v>0</v>
      </c>
      <c r="K52" s="48">
        <f>[6]Mar!K52</f>
        <v>0</v>
      </c>
      <c r="L52" s="51">
        <f>[6]Ene!L52</f>
        <v>0</v>
      </c>
      <c r="M52" s="48">
        <f>[6]Abr!M52</f>
        <v>0</v>
      </c>
      <c r="N52" s="51">
        <f>[6]Ene!N52</f>
        <v>0</v>
      </c>
      <c r="O52" s="48">
        <f>[6]May!O52</f>
        <v>0</v>
      </c>
      <c r="P52" s="51">
        <f>[6]Ene!P52</f>
        <v>0</v>
      </c>
      <c r="Q52" s="48">
        <f>[6]Jun!Q52</f>
        <v>0</v>
      </c>
      <c r="R52" s="51">
        <f>[6]Ene!R52</f>
        <v>0</v>
      </c>
      <c r="S52" s="48">
        <f>[6]Jul!S52</f>
        <v>0</v>
      </c>
      <c r="T52" s="51">
        <f>[6]Ene!T52</f>
        <v>0</v>
      </c>
      <c r="U52" s="48">
        <f>[6]Ago!U52</f>
        <v>0</v>
      </c>
      <c r="V52" s="51">
        <f>[6]Ene!V52</f>
        <v>0</v>
      </c>
      <c r="W52" s="48">
        <f>[6]Sep!W52</f>
        <v>0</v>
      </c>
      <c r="X52" s="51">
        <f>[6]Ene!X52</f>
        <v>0</v>
      </c>
      <c r="Y52" s="48">
        <f>[6]Oct!Y52</f>
        <v>0</v>
      </c>
      <c r="Z52" s="51">
        <f>[6]Ene!Z52</f>
        <v>0</v>
      </c>
      <c r="AA52" s="84"/>
      <c r="AB52" s="51">
        <f>[6]Ene!AB52</f>
        <v>0</v>
      </c>
      <c r="AC52" s="88"/>
      <c r="AD52" s="52">
        <f t="shared" si="0"/>
        <v>0</v>
      </c>
      <c r="AE52" s="52">
        <f t="shared" si="0"/>
        <v>0</v>
      </c>
      <c r="AF52" s="53" t="e">
        <f t="shared" si="1"/>
        <v>#DIV/0!</v>
      </c>
      <c r="AG52" s="53" t="e">
        <f t="shared" si="2"/>
        <v>#DIV/0!</v>
      </c>
      <c r="AH52" s="91"/>
      <c r="AI52" s="92"/>
    </row>
    <row r="53" spans="1:35" s="56" customFormat="1" ht="20.100000000000001" hidden="1" customHeight="1" x14ac:dyDescent="0.2">
      <c r="A53" s="81">
        <f>'[6]Ficha Anual 2025'!A53</f>
        <v>0</v>
      </c>
      <c r="B53" s="93">
        <f>'[6]Ficha Anual 2025'!B53</f>
        <v>0</v>
      </c>
      <c r="C53" s="93"/>
      <c r="D53" s="83">
        <f>'[6]Ficha Anual 2025'!E53</f>
        <v>0</v>
      </c>
      <c r="E53" s="48">
        <f t="shared" si="3"/>
        <v>0</v>
      </c>
      <c r="F53" s="51">
        <f>[6]Ene!F53</f>
        <v>0</v>
      </c>
      <c r="G53" s="48">
        <f>[6]Ene!G53</f>
        <v>0</v>
      </c>
      <c r="H53" s="51">
        <f>[6]Ene!H53</f>
        <v>0</v>
      </c>
      <c r="I53" s="48">
        <f>[6]Feb!I53</f>
        <v>0</v>
      </c>
      <c r="J53" s="51">
        <f>[6]Ene!J53</f>
        <v>0</v>
      </c>
      <c r="K53" s="48">
        <f>[6]Mar!K53</f>
        <v>0</v>
      </c>
      <c r="L53" s="51">
        <f>[6]Ene!L53</f>
        <v>0</v>
      </c>
      <c r="M53" s="48">
        <f>[6]Abr!M53</f>
        <v>0</v>
      </c>
      <c r="N53" s="51">
        <f>[6]Ene!N53</f>
        <v>0</v>
      </c>
      <c r="O53" s="48">
        <f>[6]May!O53</f>
        <v>0</v>
      </c>
      <c r="P53" s="51">
        <f>[6]Ene!P53</f>
        <v>0</v>
      </c>
      <c r="Q53" s="48">
        <f>[6]Jun!Q53</f>
        <v>0</v>
      </c>
      <c r="R53" s="51">
        <f>[6]Ene!R53</f>
        <v>0</v>
      </c>
      <c r="S53" s="48">
        <f>[6]Jul!S53</f>
        <v>0</v>
      </c>
      <c r="T53" s="51">
        <f>[6]Ene!T53</f>
        <v>0</v>
      </c>
      <c r="U53" s="48">
        <f>[6]Ago!U53</f>
        <v>0</v>
      </c>
      <c r="V53" s="51">
        <f>[6]Ene!V53</f>
        <v>0</v>
      </c>
      <c r="W53" s="48">
        <f>[6]Sep!W53</f>
        <v>0</v>
      </c>
      <c r="X53" s="51">
        <f>[6]Ene!X53</f>
        <v>0</v>
      </c>
      <c r="Y53" s="48">
        <f>[6]Oct!Y53</f>
        <v>0</v>
      </c>
      <c r="Z53" s="51">
        <f>[6]Ene!Z53</f>
        <v>0</v>
      </c>
      <c r="AA53" s="84"/>
      <c r="AB53" s="51">
        <f>[6]Ene!AB53</f>
        <v>0</v>
      </c>
      <c r="AC53" s="88"/>
      <c r="AD53" s="52">
        <f t="shared" si="0"/>
        <v>0</v>
      </c>
      <c r="AE53" s="52">
        <f t="shared" si="0"/>
        <v>0</v>
      </c>
      <c r="AF53" s="53" t="e">
        <f t="shared" si="1"/>
        <v>#DIV/0!</v>
      </c>
      <c r="AG53" s="53" t="e">
        <f t="shared" si="2"/>
        <v>#DIV/0!</v>
      </c>
      <c r="AH53" s="91"/>
      <c r="AI53" s="92"/>
    </row>
    <row r="54" spans="1:35" s="44" customFormat="1" ht="20.100000000000001" customHeight="1" x14ac:dyDescent="0.2">
      <c r="A54" s="74" t="str">
        <f>'[6]Ficha Anual 2025'!A54</f>
        <v>C 4</v>
      </c>
      <c r="B54" s="75" t="str">
        <f>'[6]Ficha Anual 2025'!B54</f>
        <v>PROTEGER A LAS PERSONAS, LOS BIENES, Y EL MEDIO AMBIENTE ANTE DESASTRES NATURALES</v>
      </c>
      <c r="C54" s="75"/>
      <c r="D54" s="76"/>
      <c r="E54" s="77"/>
      <c r="F54" s="94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6"/>
      <c r="AD54" s="97"/>
      <c r="AE54" s="98"/>
      <c r="AF54" s="98"/>
      <c r="AG54" s="98"/>
      <c r="AH54" s="98"/>
      <c r="AI54" s="99"/>
    </row>
    <row r="55" spans="1:35" s="56" customFormat="1" ht="25.5" customHeight="1" x14ac:dyDescent="0.2">
      <c r="A55" s="81" t="str">
        <f>'[6]Ficha Anual 2025'!A55</f>
        <v>C4A1</v>
      </c>
      <c r="B55" s="46" t="str">
        <f>'[6]Ficha Anual 2025'!B55</f>
        <v xml:space="preserve">VIGILAR QUE LOS ESTABLECIMIENTOS CUENTES CON LAS MEDIDAS DE PREVENCION </v>
      </c>
      <c r="C55" s="46"/>
      <c r="D55" s="83" t="str">
        <f>'[6]Ficha Anual 2025'!E55</f>
        <v>REVISION</v>
      </c>
      <c r="E55" s="85">
        <f t="shared" ref="E55:E66" si="4">F55+H55+J55+L55+N55+P55++R55+T55+V55+X55+Z55+AB55</f>
        <v>1</v>
      </c>
      <c r="F55" s="49">
        <f>[6]Ene!F55</f>
        <v>0</v>
      </c>
      <c r="G55" s="50">
        <f>[6]Ene!G55</f>
        <v>0</v>
      </c>
      <c r="H55" s="49">
        <f>[6]Ene!H55</f>
        <v>1</v>
      </c>
      <c r="I55" s="50">
        <f>[6]Feb!I55</f>
        <v>1</v>
      </c>
      <c r="J55" s="49">
        <f>[6]Ene!J55</f>
        <v>0</v>
      </c>
      <c r="K55" s="50">
        <f>[6]Mar!K55</f>
        <v>0</v>
      </c>
      <c r="L55" s="49">
        <f>[6]Ene!L55</f>
        <v>0</v>
      </c>
      <c r="M55" s="50">
        <f>[6]Abr!M55</f>
        <v>0</v>
      </c>
      <c r="N55" s="49">
        <f>[6]Ene!N55</f>
        <v>0</v>
      </c>
      <c r="O55" s="50">
        <f>[6]May!O55</f>
        <v>0</v>
      </c>
      <c r="P55" s="49">
        <f>[6]Ene!P55</f>
        <v>0</v>
      </c>
      <c r="Q55" s="50">
        <f>[6]Jun!Q55</f>
        <v>0</v>
      </c>
      <c r="R55" s="49">
        <f>[6]Ene!R55</f>
        <v>0</v>
      </c>
      <c r="S55" s="50">
        <f>[6]Jul!S55</f>
        <v>0</v>
      </c>
      <c r="T55" s="49">
        <f>[6]Ene!T55</f>
        <v>0</v>
      </c>
      <c r="U55" s="50">
        <f>[6]Ago!U55</f>
        <v>0</v>
      </c>
      <c r="V55" s="49">
        <f>[6]Ene!V55</f>
        <v>0</v>
      </c>
      <c r="W55" s="50">
        <f>[6]Sep!W55</f>
        <v>0</v>
      </c>
      <c r="X55" s="49">
        <f>[6]Ene!X55</f>
        <v>0</v>
      </c>
      <c r="Y55" s="50">
        <f>[6]Oct!Y55</f>
        <v>0</v>
      </c>
      <c r="Z55" s="49">
        <f>[6]Ene!Z55</f>
        <v>0</v>
      </c>
      <c r="AA55" s="50">
        <v>1</v>
      </c>
      <c r="AB55" s="49"/>
      <c r="AC55" s="85"/>
      <c r="AD55" s="52">
        <f t="shared" si="0"/>
        <v>1</v>
      </c>
      <c r="AE55" s="52">
        <f t="shared" si="0"/>
        <v>2</v>
      </c>
      <c r="AF55" s="53">
        <f t="shared" si="1"/>
        <v>2</v>
      </c>
      <c r="AG55" s="53">
        <f t="shared" si="2"/>
        <v>-1</v>
      </c>
      <c r="AH55" s="91"/>
      <c r="AI55" s="92"/>
    </row>
    <row r="56" spans="1:35" s="56" customFormat="1" ht="26.25" customHeight="1" x14ac:dyDescent="0.2">
      <c r="A56" s="81" t="str">
        <f>'[6]Ficha Anual 2025'!A56</f>
        <v>C4A2</v>
      </c>
      <c r="B56" s="46" t="str">
        <f>'[6]Ficha Anual 2025'!B56</f>
        <v xml:space="preserve">REVISAR Y PROTEGER LOS BIENES INMUBLES DEL MUNICIPIO Y PERSONAS  ANTE SINIESTROS NATURALES </v>
      </c>
      <c r="C56" s="46"/>
      <c r="D56" s="83" t="str">
        <f>'[6]Ficha Anual 2025'!E56</f>
        <v>OPERATIVOS</v>
      </c>
      <c r="E56" s="85">
        <f t="shared" si="4"/>
        <v>22</v>
      </c>
      <c r="F56" s="49">
        <f>[6]Ene!F56</f>
        <v>2</v>
      </c>
      <c r="G56" s="50">
        <f>[6]Ene!G56</f>
        <v>2</v>
      </c>
      <c r="H56" s="49">
        <f>[6]Ene!H56</f>
        <v>2</v>
      </c>
      <c r="I56" s="50">
        <f>[6]Feb!I56</f>
        <v>2</v>
      </c>
      <c r="J56" s="49">
        <f>[6]Ene!J56</f>
        <v>2</v>
      </c>
      <c r="K56" s="50">
        <f>[6]Mar!K56</f>
        <v>2</v>
      </c>
      <c r="L56" s="49">
        <f>[6]Ene!L56</f>
        <v>2</v>
      </c>
      <c r="M56" s="50">
        <f>[6]Abr!M56</f>
        <v>2</v>
      </c>
      <c r="N56" s="49">
        <f>[6]Ene!N56</f>
        <v>2</v>
      </c>
      <c r="O56" s="50">
        <f>[6]May!O56</f>
        <v>2</v>
      </c>
      <c r="P56" s="49">
        <f>[6]Ene!P56</f>
        <v>2</v>
      </c>
      <c r="Q56" s="50">
        <f>[6]Jun!Q56</f>
        <v>2</v>
      </c>
      <c r="R56" s="49">
        <f>[6]Ene!R56</f>
        <v>2</v>
      </c>
      <c r="S56" s="50">
        <f>[6]Jul!S56</f>
        <v>2</v>
      </c>
      <c r="T56" s="49">
        <f>[6]Ene!T56</f>
        <v>2</v>
      </c>
      <c r="U56" s="50">
        <f>[6]Ago!U56</f>
        <v>2</v>
      </c>
      <c r="V56" s="49">
        <f>[6]Ene!V56</f>
        <v>2</v>
      </c>
      <c r="W56" s="50">
        <f>[6]Sep!W56</f>
        <v>2</v>
      </c>
      <c r="X56" s="49">
        <f>[6]Ene!X56</f>
        <v>2</v>
      </c>
      <c r="Y56" s="50">
        <f>[6]Oct!Y56</f>
        <v>2</v>
      </c>
      <c r="Z56" s="49">
        <f>[6]Ene!Z56</f>
        <v>2</v>
      </c>
      <c r="AA56" s="50">
        <v>2</v>
      </c>
      <c r="AB56" s="49"/>
      <c r="AC56" s="88"/>
      <c r="AD56" s="52">
        <f t="shared" si="0"/>
        <v>22</v>
      </c>
      <c r="AE56" s="52">
        <f t="shared" si="0"/>
        <v>22</v>
      </c>
      <c r="AF56" s="53">
        <f t="shared" si="1"/>
        <v>1</v>
      </c>
      <c r="AG56" s="53">
        <f t="shared" si="2"/>
        <v>0</v>
      </c>
      <c r="AH56" s="91"/>
      <c r="AI56" s="92"/>
    </row>
    <row r="57" spans="1:35" s="56" customFormat="1" ht="31.5" customHeight="1" x14ac:dyDescent="0.2">
      <c r="A57" s="81" t="str">
        <f>'[6]Ficha Anual 2025'!A57</f>
        <v>C4A3</v>
      </c>
      <c r="B57" s="46" t="str">
        <f>'[6]Ficha Anual 2025'!B57</f>
        <v>REALIZAR CAMPAÑAS DE PREVENCION ANTE CUALQUIER SINIESTRO PROVOCADO POR EL HUMANO Y LA NATURALEZA</v>
      </c>
      <c r="C57" s="46"/>
      <c r="D57" s="83" t="str">
        <f>'[6]Ficha Anual 2025'!E57</f>
        <v>CAMPAÑAS</v>
      </c>
      <c r="E57" s="85">
        <f t="shared" si="4"/>
        <v>2010</v>
      </c>
      <c r="F57" s="49">
        <f>[6]Ene!F57</f>
        <v>186</v>
      </c>
      <c r="G57" s="50">
        <f>[6]Ene!G57</f>
        <v>180</v>
      </c>
      <c r="H57" s="49">
        <f>[6]Ene!H57</f>
        <v>168</v>
      </c>
      <c r="I57" s="50">
        <f>[6]Feb!I57</f>
        <v>168</v>
      </c>
      <c r="J57" s="49">
        <f>[6]Ene!J57</f>
        <v>186</v>
      </c>
      <c r="K57" s="50">
        <f>[6]Mar!K57</f>
        <v>192</v>
      </c>
      <c r="L57" s="49">
        <f>[6]Ene!L57</f>
        <v>180</v>
      </c>
      <c r="M57" s="50">
        <f>[6]Abr!M57</f>
        <v>180</v>
      </c>
      <c r="N57" s="49">
        <f>[6]Ene!N57</f>
        <v>186</v>
      </c>
      <c r="O57" s="50">
        <f>[6]May!O57</f>
        <v>186</v>
      </c>
      <c r="P57" s="49">
        <f>[6]Ene!P57</f>
        <v>180</v>
      </c>
      <c r="Q57" s="50">
        <f>[6]Jun!Q57</f>
        <v>180</v>
      </c>
      <c r="R57" s="49">
        <f>[6]Ene!R57</f>
        <v>186</v>
      </c>
      <c r="S57" s="50">
        <f>[6]Jul!S57</f>
        <v>180</v>
      </c>
      <c r="T57" s="49">
        <f>[6]Ene!T57</f>
        <v>186</v>
      </c>
      <c r="U57" s="50">
        <f>[6]Ago!U57</f>
        <v>180</v>
      </c>
      <c r="V57" s="49">
        <f>[6]Ene!V57</f>
        <v>186</v>
      </c>
      <c r="W57" s="50">
        <f>[6]Sep!W57</f>
        <v>180</v>
      </c>
      <c r="X57" s="49">
        <f>[6]Ene!X57</f>
        <v>186</v>
      </c>
      <c r="Y57" s="50">
        <f>[6]Oct!Y57</f>
        <v>180</v>
      </c>
      <c r="Z57" s="49">
        <f>[6]Ene!Z57</f>
        <v>180</v>
      </c>
      <c r="AA57" s="50">
        <v>180</v>
      </c>
      <c r="AB57" s="49"/>
      <c r="AC57" s="88"/>
      <c r="AD57" s="52">
        <f t="shared" si="0"/>
        <v>2010</v>
      </c>
      <c r="AE57" s="52">
        <f t="shared" si="0"/>
        <v>1986</v>
      </c>
      <c r="AF57" s="53">
        <f t="shared" si="1"/>
        <v>0.9880597014925373</v>
      </c>
      <c r="AG57" s="53">
        <f t="shared" si="2"/>
        <v>1.1940298507462699E-2</v>
      </c>
      <c r="AH57" s="91"/>
      <c r="AI57" s="92"/>
    </row>
    <row r="58" spans="1:35" s="56" customFormat="1" ht="20.100000000000001" customHeight="1" x14ac:dyDescent="0.2">
      <c r="A58" s="81" t="str">
        <f>'[6]Ficha Anual 2025'!A58</f>
        <v>C4A4</v>
      </c>
      <c r="B58" s="46" t="str">
        <f>'[6]Ficha Anual 2025'!B58</f>
        <v>IDENTIFICAR ZONAS DE RIESGO</v>
      </c>
      <c r="C58" s="46"/>
      <c r="D58" s="83" t="str">
        <f>'[6]Ficha Anual 2025'!E58</f>
        <v>SUPERVISION</v>
      </c>
      <c r="E58" s="85">
        <f t="shared" si="4"/>
        <v>334</v>
      </c>
      <c r="F58" s="49">
        <f>[6]Ene!F58</f>
        <v>31</v>
      </c>
      <c r="G58" s="50">
        <f>[6]Ene!G58</f>
        <v>31</v>
      </c>
      <c r="H58" s="49">
        <f>[6]Ene!H58</f>
        <v>28</v>
      </c>
      <c r="I58" s="50">
        <f>[6]Feb!I58</f>
        <v>28</v>
      </c>
      <c r="J58" s="49">
        <f>[6]Ene!J58</f>
        <v>31</v>
      </c>
      <c r="K58" s="50">
        <f>[6]Mar!K58</f>
        <v>31</v>
      </c>
      <c r="L58" s="49">
        <f>[6]Ene!L58</f>
        <v>30</v>
      </c>
      <c r="M58" s="50">
        <f>[6]Abr!M58</f>
        <v>30</v>
      </c>
      <c r="N58" s="49">
        <f>[6]Ene!N58</f>
        <v>31</v>
      </c>
      <c r="O58" s="50">
        <f>[6]May!O58</f>
        <v>31</v>
      </c>
      <c r="P58" s="49">
        <f>[6]Ene!P58</f>
        <v>30</v>
      </c>
      <c r="Q58" s="50">
        <f>[6]Jun!Q58</f>
        <v>30</v>
      </c>
      <c r="R58" s="49">
        <f>[6]Ene!R58</f>
        <v>31</v>
      </c>
      <c r="S58" s="50">
        <f>[6]Jul!S58</f>
        <v>71</v>
      </c>
      <c r="T58" s="49">
        <f>[6]Ene!T58</f>
        <v>31</v>
      </c>
      <c r="U58" s="50">
        <f>[6]Ago!U58</f>
        <v>31</v>
      </c>
      <c r="V58" s="49">
        <f>[6]Ene!V58</f>
        <v>30</v>
      </c>
      <c r="W58" s="50">
        <f>[6]Sep!W58</f>
        <v>30</v>
      </c>
      <c r="X58" s="49">
        <f>[6]Ene!X58</f>
        <v>31</v>
      </c>
      <c r="Y58" s="50">
        <f>[6]Oct!Y58</f>
        <v>30</v>
      </c>
      <c r="Z58" s="49">
        <f>[6]Ene!Z58</f>
        <v>30</v>
      </c>
      <c r="AA58" s="50">
        <v>30</v>
      </c>
      <c r="AB58" s="49"/>
      <c r="AC58" s="88"/>
      <c r="AD58" s="52">
        <f t="shared" si="0"/>
        <v>334</v>
      </c>
      <c r="AE58" s="52">
        <f t="shared" si="0"/>
        <v>373</v>
      </c>
      <c r="AF58" s="53">
        <f t="shared" si="1"/>
        <v>1.1167664670658684</v>
      </c>
      <c r="AG58" s="53">
        <f t="shared" si="2"/>
        <v>-0.11676646706586835</v>
      </c>
      <c r="AH58" s="91"/>
      <c r="AI58" s="92"/>
    </row>
    <row r="59" spans="1:35" s="56" customFormat="1" ht="20.100000000000001" customHeight="1" x14ac:dyDescent="0.2">
      <c r="A59" s="81" t="str">
        <f>'[6]Ficha Anual 2025'!A59</f>
        <v>C4A5</v>
      </c>
      <c r="B59" s="46" t="str">
        <f>'[6]Ficha Anual 2025'!B59</f>
        <v xml:space="preserve">RELIZAR TRASLADOS A PERSONAS QUE NECESITEN EL APOYO </v>
      </c>
      <c r="C59" s="46"/>
      <c r="D59" s="83" t="str">
        <f>'[6]Ficha Anual 2025'!E59</f>
        <v>PETICIONES</v>
      </c>
      <c r="E59" s="85">
        <f t="shared" si="4"/>
        <v>33</v>
      </c>
      <c r="F59" s="49">
        <f>[6]Ene!F59</f>
        <v>3</v>
      </c>
      <c r="G59" s="50">
        <f>[6]Ene!G59</f>
        <v>3</v>
      </c>
      <c r="H59" s="49">
        <f>[6]Ene!H59</f>
        <v>3</v>
      </c>
      <c r="I59" s="50">
        <f>[6]Feb!I59</f>
        <v>2</v>
      </c>
      <c r="J59" s="49">
        <f>[6]Ene!J59</f>
        <v>3</v>
      </c>
      <c r="K59" s="50">
        <f>[6]Mar!K59</f>
        <v>2</v>
      </c>
      <c r="L59" s="49">
        <f>[6]Ene!L59</f>
        <v>3</v>
      </c>
      <c r="M59" s="50">
        <f>[6]Abr!M59</f>
        <v>3</v>
      </c>
      <c r="N59" s="49">
        <f>[6]Ene!N59</f>
        <v>3</v>
      </c>
      <c r="O59" s="50">
        <f>[6]May!O59</f>
        <v>3</v>
      </c>
      <c r="P59" s="49">
        <f>[6]Ene!P59</f>
        <v>3</v>
      </c>
      <c r="Q59" s="50">
        <f>[6]Jun!Q59</f>
        <v>3</v>
      </c>
      <c r="R59" s="49">
        <f>[6]Ene!R59</f>
        <v>3</v>
      </c>
      <c r="S59" s="50">
        <f>[6]Jul!S59</f>
        <v>2</v>
      </c>
      <c r="T59" s="49">
        <f>[6]Ene!T59</f>
        <v>3</v>
      </c>
      <c r="U59" s="50">
        <f>[6]Ago!U59</f>
        <v>3</v>
      </c>
      <c r="V59" s="49">
        <f>[6]Ene!V59</f>
        <v>3</v>
      </c>
      <c r="W59" s="50">
        <f>[6]Sep!W59</f>
        <v>2</v>
      </c>
      <c r="X59" s="49">
        <f>[6]Ene!X59</f>
        <v>3</v>
      </c>
      <c r="Y59" s="50">
        <f>[6]Oct!Y59</f>
        <v>1</v>
      </c>
      <c r="Z59" s="49">
        <f>[6]Ene!Z59</f>
        <v>3</v>
      </c>
      <c r="AA59" s="50">
        <v>2</v>
      </c>
      <c r="AB59" s="49"/>
      <c r="AC59" s="88"/>
      <c r="AD59" s="52">
        <f t="shared" si="0"/>
        <v>33</v>
      </c>
      <c r="AE59" s="52">
        <f t="shared" si="0"/>
        <v>26</v>
      </c>
      <c r="AF59" s="53">
        <f t="shared" si="1"/>
        <v>0.78787878787878785</v>
      </c>
      <c r="AG59" s="53">
        <f t="shared" si="2"/>
        <v>0.21212121212121215</v>
      </c>
      <c r="AH59" s="91"/>
      <c r="AI59" s="92"/>
    </row>
    <row r="60" spans="1:35" s="56" customFormat="1" ht="27.75" customHeight="1" x14ac:dyDescent="0.2">
      <c r="A60" s="81" t="str">
        <f>'[6]Ficha Anual 2025'!A60</f>
        <v>C4A6</v>
      </c>
      <c r="B60" s="46" t="str">
        <f>'[6]Ficha Anual 2025'!B60</f>
        <v xml:space="preserve">RESPONDER ANTE LLAMADOS DE EMERGENCIA A LA POBLACION </v>
      </c>
      <c r="C60" s="46"/>
      <c r="D60" s="83" t="str">
        <f>'[6]Ficha Anual 2025'!E60</f>
        <v>APOYO</v>
      </c>
      <c r="E60" s="85">
        <f t="shared" si="4"/>
        <v>334</v>
      </c>
      <c r="F60" s="49">
        <f>[6]Ene!F60</f>
        <v>31</v>
      </c>
      <c r="G60" s="50">
        <f>[6]Ene!G60</f>
        <v>31</v>
      </c>
      <c r="H60" s="49">
        <f>[6]Ene!H60</f>
        <v>28</v>
      </c>
      <c r="I60" s="50">
        <f>[6]Feb!I60</f>
        <v>28</v>
      </c>
      <c r="J60" s="49">
        <f>[6]Ene!J60</f>
        <v>31</v>
      </c>
      <c r="K60" s="50">
        <f>[6]Mar!K60</f>
        <v>31</v>
      </c>
      <c r="L60" s="49">
        <f>[6]Ene!L60</f>
        <v>30</v>
      </c>
      <c r="M60" s="50">
        <f>[6]Abr!M60</f>
        <v>30</v>
      </c>
      <c r="N60" s="49">
        <f>[6]Ene!N60</f>
        <v>31</v>
      </c>
      <c r="O60" s="50">
        <f>[6]May!O60</f>
        <v>31</v>
      </c>
      <c r="P60" s="49">
        <f>[6]Ene!P60</f>
        <v>30</v>
      </c>
      <c r="Q60" s="50">
        <f>[6]Jun!Q60</f>
        <v>30</v>
      </c>
      <c r="R60" s="49">
        <f>[6]Ene!R60</f>
        <v>31</v>
      </c>
      <c r="S60" s="50">
        <f>[6]Jul!S60</f>
        <v>31</v>
      </c>
      <c r="T60" s="49">
        <f>[6]Ene!T60</f>
        <v>31</v>
      </c>
      <c r="U60" s="50">
        <f>[6]Ago!U60</f>
        <v>31</v>
      </c>
      <c r="V60" s="49">
        <f>[6]Ene!V60</f>
        <v>30</v>
      </c>
      <c r="W60" s="50">
        <f>[6]Sep!W60</f>
        <v>30</v>
      </c>
      <c r="X60" s="49">
        <f>[6]Ene!X60</f>
        <v>31</v>
      </c>
      <c r="Y60" s="50">
        <f>[6]Oct!Y60</f>
        <v>30</v>
      </c>
      <c r="Z60" s="49">
        <f>[6]Ene!Z60</f>
        <v>30</v>
      </c>
      <c r="AA60" s="50">
        <v>30</v>
      </c>
      <c r="AB60" s="49"/>
      <c r="AC60" s="88"/>
      <c r="AD60" s="52">
        <f t="shared" si="0"/>
        <v>334</v>
      </c>
      <c r="AE60" s="52">
        <f t="shared" si="0"/>
        <v>333</v>
      </c>
      <c r="AF60" s="53">
        <f t="shared" si="1"/>
        <v>0.99700598802395213</v>
      </c>
      <c r="AG60" s="53">
        <f t="shared" si="2"/>
        <v>2.9940119760478723E-3</v>
      </c>
      <c r="AH60" s="91"/>
      <c r="AI60" s="92"/>
    </row>
    <row r="61" spans="1:35" s="56" customFormat="1" ht="20.100000000000001" hidden="1" customHeight="1" x14ac:dyDescent="0.2">
      <c r="A61" s="81">
        <f>'[6]Ficha Anual 2025'!A61</f>
        <v>0</v>
      </c>
      <c r="B61" s="93">
        <f>'[6]Ficha Anual 2025'!B61</f>
        <v>0</v>
      </c>
      <c r="C61" s="93"/>
      <c r="D61" s="83">
        <f>'[6]Ficha Anual 2025'!E61</f>
        <v>0</v>
      </c>
      <c r="E61" s="85">
        <f t="shared" si="4"/>
        <v>0</v>
      </c>
      <c r="F61" s="51">
        <f>[6]Ene!F61</f>
        <v>0</v>
      </c>
      <c r="G61" s="48">
        <f>[6]Ene!G61</f>
        <v>0</v>
      </c>
      <c r="H61" s="51">
        <f>[6]Ene!H61</f>
        <v>0</v>
      </c>
      <c r="I61" s="48">
        <f>[6]Feb!I61</f>
        <v>0</v>
      </c>
      <c r="J61" s="51">
        <f>[6]Ene!J61</f>
        <v>0</v>
      </c>
      <c r="K61" s="48">
        <f>[6]Mar!K61</f>
        <v>0</v>
      </c>
      <c r="L61" s="51">
        <f>[6]Ene!L61</f>
        <v>0</v>
      </c>
      <c r="M61" s="48">
        <f>[6]Abr!M61</f>
        <v>0</v>
      </c>
      <c r="N61" s="51">
        <f>[6]Ene!N61</f>
        <v>0</v>
      </c>
      <c r="O61" s="48">
        <f>[6]May!O61</f>
        <v>0</v>
      </c>
      <c r="P61" s="51">
        <f>[6]Ene!P61</f>
        <v>0</v>
      </c>
      <c r="Q61" s="48">
        <f>[6]Jun!Q61</f>
        <v>0</v>
      </c>
      <c r="R61" s="51">
        <f>[6]Ene!R61</f>
        <v>0</v>
      </c>
      <c r="S61" s="48">
        <f>[6]Jul!S61</f>
        <v>0</v>
      </c>
      <c r="T61" s="51">
        <f>[6]Ene!T61</f>
        <v>0</v>
      </c>
      <c r="U61" s="48">
        <f>[6]Ago!U61</f>
        <v>0</v>
      </c>
      <c r="V61" s="51">
        <f>[6]Ene!V61</f>
        <v>0</v>
      </c>
      <c r="W61" s="48">
        <f>[6]Sep!W61</f>
        <v>0</v>
      </c>
      <c r="X61" s="51">
        <f>[6]Ene!X61</f>
        <v>0</v>
      </c>
      <c r="Y61" s="48">
        <f>[6]Oct!Y61</f>
        <v>0</v>
      </c>
      <c r="Z61" s="51">
        <f>[6]Ene!Z61</f>
        <v>0</v>
      </c>
      <c r="AA61" s="84"/>
      <c r="AB61" s="51">
        <f>[6]Ene!AB61</f>
        <v>0</v>
      </c>
      <c r="AC61" s="88"/>
      <c r="AD61" s="52">
        <f t="shared" si="0"/>
        <v>0</v>
      </c>
      <c r="AE61" s="52">
        <f t="shared" si="0"/>
        <v>0</v>
      </c>
      <c r="AF61" s="53" t="e">
        <f t="shared" si="1"/>
        <v>#DIV/0!</v>
      </c>
      <c r="AG61" s="53" t="e">
        <f t="shared" si="2"/>
        <v>#DIV/0!</v>
      </c>
      <c r="AH61" s="91"/>
      <c r="AI61" s="92"/>
    </row>
    <row r="62" spans="1:35" s="56" customFormat="1" ht="20.100000000000001" hidden="1" customHeight="1" x14ac:dyDescent="0.2">
      <c r="A62" s="81">
        <f>'[6]Ficha Anual 2025'!A62</f>
        <v>0</v>
      </c>
      <c r="B62" s="93">
        <f>'[6]Ficha Anual 2025'!B62</f>
        <v>0</v>
      </c>
      <c r="C62" s="93"/>
      <c r="D62" s="83">
        <f>'[6]Ficha Anual 2025'!E62</f>
        <v>0</v>
      </c>
      <c r="E62" s="85">
        <f t="shared" si="4"/>
        <v>0</v>
      </c>
      <c r="F62" s="51">
        <f>[6]Ene!F62</f>
        <v>0</v>
      </c>
      <c r="G62" s="48">
        <f>[6]Ene!G62</f>
        <v>0</v>
      </c>
      <c r="H62" s="51">
        <f>[6]Ene!H62</f>
        <v>0</v>
      </c>
      <c r="I62" s="48">
        <f>[6]Feb!I62</f>
        <v>0</v>
      </c>
      <c r="J62" s="51">
        <f>[6]Ene!J62</f>
        <v>0</v>
      </c>
      <c r="K62" s="48">
        <f>[6]Mar!K62</f>
        <v>0</v>
      </c>
      <c r="L62" s="51">
        <f>[6]Ene!L62</f>
        <v>0</v>
      </c>
      <c r="M62" s="48">
        <f>[6]Abr!M62</f>
        <v>0</v>
      </c>
      <c r="N62" s="51">
        <f>[6]Ene!N62</f>
        <v>0</v>
      </c>
      <c r="O62" s="48">
        <f>[6]May!O62</f>
        <v>0</v>
      </c>
      <c r="P62" s="51">
        <f>[6]Ene!P62</f>
        <v>0</v>
      </c>
      <c r="Q62" s="48">
        <f>[6]Jun!Q62</f>
        <v>0</v>
      </c>
      <c r="R62" s="51">
        <f>[6]Ene!R62</f>
        <v>0</v>
      </c>
      <c r="S62" s="48">
        <f>[6]Jul!S62</f>
        <v>0</v>
      </c>
      <c r="T62" s="51">
        <f>[6]Ene!T62</f>
        <v>0</v>
      </c>
      <c r="U62" s="48">
        <f>[6]Ago!U62</f>
        <v>0</v>
      </c>
      <c r="V62" s="51">
        <f>[6]Ene!V62</f>
        <v>0</v>
      </c>
      <c r="W62" s="48">
        <f>[6]Sep!W62</f>
        <v>0</v>
      </c>
      <c r="X62" s="51">
        <f>[6]Ene!X62</f>
        <v>0</v>
      </c>
      <c r="Y62" s="48">
        <f>[6]Oct!Y62</f>
        <v>0</v>
      </c>
      <c r="Z62" s="51">
        <f>[6]Ene!Z62</f>
        <v>0</v>
      </c>
      <c r="AA62" s="84"/>
      <c r="AB62" s="51">
        <f>[6]Ene!AB62</f>
        <v>0</v>
      </c>
      <c r="AC62" s="88"/>
      <c r="AD62" s="52">
        <f t="shared" si="0"/>
        <v>0</v>
      </c>
      <c r="AE62" s="52">
        <f t="shared" si="0"/>
        <v>0</v>
      </c>
      <c r="AF62" s="53" t="e">
        <f t="shared" si="1"/>
        <v>#DIV/0!</v>
      </c>
      <c r="AG62" s="53" t="e">
        <f t="shared" si="2"/>
        <v>#DIV/0!</v>
      </c>
      <c r="AH62" s="91"/>
      <c r="AI62" s="92"/>
    </row>
    <row r="63" spans="1:35" s="56" customFormat="1" ht="20.100000000000001" hidden="1" customHeight="1" x14ac:dyDescent="0.2">
      <c r="A63" s="81">
        <f>'[6]Ficha Anual 2025'!A63</f>
        <v>0</v>
      </c>
      <c r="B63" s="93">
        <f>'[6]Ficha Anual 2025'!B63</f>
        <v>0</v>
      </c>
      <c r="C63" s="93"/>
      <c r="D63" s="83">
        <f>'[6]Ficha Anual 2025'!E63</f>
        <v>0</v>
      </c>
      <c r="E63" s="85">
        <f t="shared" si="4"/>
        <v>0</v>
      </c>
      <c r="F63" s="51">
        <f>[6]Ene!F63</f>
        <v>0</v>
      </c>
      <c r="G63" s="48">
        <f>[6]Ene!G63</f>
        <v>0</v>
      </c>
      <c r="H63" s="51">
        <f>[6]Ene!H63</f>
        <v>0</v>
      </c>
      <c r="I63" s="48">
        <f>[6]Feb!I63</f>
        <v>0</v>
      </c>
      <c r="J63" s="51">
        <f>[6]Ene!J63</f>
        <v>0</v>
      </c>
      <c r="K63" s="48">
        <f>[6]Mar!K63</f>
        <v>0</v>
      </c>
      <c r="L63" s="51">
        <f>[6]Ene!L63</f>
        <v>0</v>
      </c>
      <c r="M63" s="48">
        <f>[6]Abr!M63</f>
        <v>0</v>
      </c>
      <c r="N63" s="51">
        <f>[6]Ene!N63</f>
        <v>0</v>
      </c>
      <c r="O63" s="48">
        <f>[6]May!O63</f>
        <v>0</v>
      </c>
      <c r="P63" s="51">
        <f>[6]Ene!P63</f>
        <v>0</v>
      </c>
      <c r="Q63" s="48">
        <f>[6]Jun!Q63</f>
        <v>0</v>
      </c>
      <c r="R63" s="51">
        <f>[6]Ene!R63</f>
        <v>0</v>
      </c>
      <c r="S63" s="48">
        <f>[6]Jul!S63</f>
        <v>0</v>
      </c>
      <c r="T63" s="51">
        <f>[6]Ene!T63</f>
        <v>0</v>
      </c>
      <c r="U63" s="48">
        <f>[6]Ago!U63</f>
        <v>0</v>
      </c>
      <c r="V63" s="51">
        <f>[6]Ene!V63</f>
        <v>0</v>
      </c>
      <c r="W63" s="48">
        <f>[6]Sep!W63</f>
        <v>0</v>
      </c>
      <c r="X63" s="51">
        <f>[6]Ene!X63</f>
        <v>0</v>
      </c>
      <c r="Y63" s="48">
        <f>[6]Oct!Y63</f>
        <v>0</v>
      </c>
      <c r="Z63" s="51">
        <f>[6]Ene!Z63</f>
        <v>0</v>
      </c>
      <c r="AA63" s="84"/>
      <c r="AB63" s="51">
        <f>[6]Ene!AB63</f>
        <v>0</v>
      </c>
      <c r="AC63" s="88"/>
      <c r="AD63" s="52">
        <f t="shared" si="0"/>
        <v>0</v>
      </c>
      <c r="AE63" s="52">
        <f t="shared" si="0"/>
        <v>0</v>
      </c>
      <c r="AF63" s="53" t="e">
        <f t="shared" si="1"/>
        <v>#DIV/0!</v>
      </c>
      <c r="AG63" s="53" t="e">
        <f t="shared" si="2"/>
        <v>#DIV/0!</v>
      </c>
      <c r="AH63" s="91"/>
      <c r="AI63" s="92"/>
    </row>
    <row r="64" spans="1:35" s="56" customFormat="1" ht="20.100000000000001" hidden="1" customHeight="1" x14ac:dyDescent="0.2">
      <c r="A64" s="81">
        <f>'[6]Ficha Anual 2025'!A64</f>
        <v>0</v>
      </c>
      <c r="B64" s="93">
        <f>'[6]Ficha Anual 2025'!B64</f>
        <v>0</v>
      </c>
      <c r="C64" s="93"/>
      <c r="D64" s="83">
        <f>'[6]Ficha Anual 2025'!E64</f>
        <v>0</v>
      </c>
      <c r="E64" s="85">
        <f t="shared" si="4"/>
        <v>0</v>
      </c>
      <c r="F64" s="51">
        <f>[6]Ene!F64</f>
        <v>0</v>
      </c>
      <c r="G64" s="48">
        <f>[6]Ene!G64</f>
        <v>0</v>
      </c>
      <c r="H64" s="51">
        <f>[6]Ene!H64</f>
        <v>0</v>
      </c>
      <c r="I64" s="48">
        <f>[6]Feb!I64</f>
        <v>0</v>
      </c>
      <c r="J64" s="51">
        <f>[6]Ene!J64</f>
        <v>0</v>
      </c>
      <c r="K64" s="48">
        <f>[6]Mar!K64</f>
        <v>0</v>
      </c>
      <c r="L64" s="51">
        <f>[6]Ene!L64</f>
        <v>0</v>
      </c>
      <c r="M64" s="48">
        <f>[6]Abr!M64</f>
        <v>0</v>
      </c>
      <c r="N64" s="51">
        <f>[6]Ene!N64</f>
        <v>0</v>
      </c>
      <c r="O64" s="48">
        <f>[6]May!O64</f>
        <v>0</v>
      </c>
      <c r="P64" s="51">
        <f>[6]Ene!P64</f>
        <v>0</v>
      </c>
      <c r="Q64" s="48">
        <f>[6]Jun!Q64</f>
        <v>0</v>
      </c>
      <c r="R64" s="51">
        <f>[6]Ene!R64</f>
        <v>0</v>
      </c>
      <c r="S64" s="48">
        <f>[6]Jul!S64</f>
        <v>0</v>
      </c>
      <c r="T64" s="51">
        <f>[6]Ene!T64</f>
        <v>0</v>
      </c>
      <c r="U64" s="48">
        <f>[6]Ago!U64</f>
        <v>0</v>
      </c>
      <c r="V64" s="51">
        <f>[6]Ene!V64</f>
        <v>0</v>
      </c>
      <c r="W64" s="48">
        <f>[6]Sep!W64</f>
        <v>0</v>
      </c>
      <c r="X64" s="51">
        <f>[6]Ene!X64</f>
        <v>0</v>
      </c>
      <c r="Y64" s="48">
        <f>[6]Oct!Y64</f>
        <v>0</v>
      </c>
      <c r="Z64" s="51">
        <f>[6]Ene!Z64</f>
        <v>0</v>
      </c>
      <c r="AA64" s="84"/>
      <c r="AB64" s="51">
        <f>[6]Ene!AB64</f>
        <v>0</v>
      </c>
      <c r="AC64" s="88"/>
      <c r="AD64" s="52">
        <f t="shared" si="0"/>
        <v>0</v>
      </c>
      <c r="AE64" s="52">
        <f t="shared" si="0"/>
        <v>0</v>
      </c>
      <c r="AF64" s="53" t="e">
        <f t="shared" si="1"/>
        <v>#DIV/0!</v>
      </c>
      <c r="AG64" s="53" t="e">
        <f t="shared" si="2"/>
        <v>#DIV/0!</v>
      </c>
      <c r="AH64" s="91"/>
      <c r="AI64" s="92"/>
    </row>
    <row r="65" spans="1:35" s="56" customFormat="1" ht="20.100000000000001" hidden="1" customHeight="1" x14ac:dyDescent="0.2">
      <c r="A65" s="81">
        <f>'[6]Ficha Anual 2025'!A65</f>
        <v>0</v>
      </c>
      <c r="B65" s="93">
        <f>'[6]Ficha Anual 2025'!B65</f>
        <v>0</v>
      </c>
      <c r="C65" s="93"/>
      <c r="D65" s="83">
        <f>'[6]Ficha Anual 2025'!E65</f>
        <v>0</v>
      </c>
      <c r="E65" s="85">
        <f t="shared" si="4"/>
        <v>0</v>
      </c>
      <c r="F65" s="51">
        <f>[6]Ene!F65</f>
        <v>0</v>
      </c>
      <c r="G65" s="48">
        <f>[6]Ene!G65</f>
        <v>0</v>
      </c>
      <c r="H65" s="51">
        <f>[6]Ene!H65</f>
        <v>0</v>
      </c>
      <c r="I65" s="48">
        <f>[6]Feb!I65</f>
        <v>0</v>
      </c>
      <c r="J65" s="51">
        <f>[6]Ene!J65</f>
        <v>0</v>
      </c>
      <c r="K65" s="48">
        <f>[6]Mar!K65</f>
        <v>0</v>
      </c>
      <c r="L65" s="51">
        <f>[6]Ene!L65</f>
        <v>0</v>
      </c>
      <c r="M65" s="48">
        <f>[6]Abr!M65</f>
        <v>0</v>
      </c>
      <c r="N65" s="51">
        <f>[6]Ene!N65</f>
        <v>0</v>
      </c>
      <c r="O65" s="48">
        <f>[6]May!O65</f>
        <v>0</v>
      </c>
      <c r="P65" s="51">
        <f>[6]Ene!P65</f>
        <v>0</v>
      </c>
      <c r="Q65" s="48">
        <f>[6]Jun!Q65</f>
        <v>0</v>
      </c>
      <c r="R65" s="51">
        <f>[6]Ene!R65</f>
        <v>0</v>
      </c>
      <c r="S65" s="48">
        <f>[6]Jul!S65</f>
        <v>0</v>
      </c>
      <c r="T65" s="51">
        <f>[6]Ene!T65</f>
        <v>0</v>
      </c>
      <c r="U65" s="48">
        <f>[6]Ago!U65</f>
        <v>0</v>
      </c>
      <c r="V65" s="51">
        <f>[6]Ene!V65</f>
        <v>0</v>
      </c>
      <c r="W65" s="48">
        <f>[6]Sep!W65</f>
        <v>0</v>
      </c>
      <c r="X65" s="51">
        <f>[6]Ene!X65</f>
        <v>0</v>
      </c>
      <c r="Y65" s="48">
        <f>[6]Oct!Y65</f>
        <v>0</v>
      </c>
      <c r="Z65" s="51">
        <f>[6]Ene!Z65</f>
        <v>0</v>
      </c>
      <c r="AA65" s="84"/>
      <c r="AB65" s="51">
        <f>[6]Ene!AB65</f>
        <v>0</v>
      </c>
      <c r="AC65" s="88"/>
      <c r="AD65" s="52">
        <f t="shared" si="0"/>
        <v>0</v>
      </c>
      <c r="AE65" s="52">
        <f t="shared" si="0"/>
        <v>0</v>
      </c>
      <c r="AF65" s="53" t="e">
        <f t="shared" si="1"/>
        <v>#DIV/0!</v>
      </c>
      <c r="AG65" s="53" t="e">
        <f t="shared" si="2"/>
        <v>#DIV/0!</v>
      </c>
      <c r="AH65" s="86"/>
      <c r="AI65" s="87"/>
    </row>
    <row r="66" spans="1:35" s="56" customFormat="1" ht="20.100000000000001" hidden="1" customHeight="1" x14ac:dyDescent="0.2">
      <c r="A66" s="100">
        <f>'[6]Ficha Anual 2025'!A66</f>
        <v>0</v>
      </c>
      <c r="B66" s="101">
        <f>'[6]Ficha Anual 2025'!B66</f>
        <v>0</v>
      </c>
      <c r="C66" s="101"/>
      <c r="D66" s="102">
        <f>'[6]Ficha Anual 2025'!E66</f>
        <v>0</v>
      </c>
      <c r="E66" s="103">
        <f t="shared" si="4"/>
        <v>0</v>
      </c>
      <c r="F66" s="104">
        <f>[6]Ene!F66</f>
        <v>0</v>
      </c>
      <c r="G66" s="105">
        <f>[6]Ene!G66</f>
        <v>0</v>
      </c>
      <c r="H66" s="104">
        <f>[6]Ene!H66</f>
        <v>0</v>
      </c>
      <c r="I66" s="105">
        <f>[6]Feb!I66</f>
        <v>0</v>
      </c>
      <c r="J66" s="104">
        <f>[6]Ene!J66</f>
        <v>0</v>
      </c>
      <c r="K66" s="105">
        <f>[6]Mar!K66</f>
        <v>0</v>
      </c>
      <c r="L66" s="104">
        <f>[6]Ene!L66</f>
        <v>0</v>
      </c>
      <c r="M66" s="105">
        <f>[6]Abr!M66</f>
        <v>0</v>
      </c>
      <c r="N66" s="104">
        <f>[6]Ene!N66</f>
        <v>0</v>
      </c>
      <c r="O66" s="105">
        <f>[6]May!O66</f>
        <v>0</v>
      </c>
      <c r="P66" s="104">
        <f>[6]Ene!P66</f>
        <v>0</v>
      </c>
      <c r="Q66" s="105">
        <f>[6]Jun!Q66</f>
        <v>0</v>
      </c>
      <c r="R66" s="104">
        <f>[6]Ene!R66</f>
        <v>0</v>
      </c>
      <c r="S66" s="105">
        <f>[6]Jul!S66</f>
        <v>0</v>
      </c>
      <c r="T66" s="104">
        <f>[6]Ene!T66</f>
        <v>0</v>
      </c>
      <c r="U66" s="105">
        <f>[6]Ago!U66</f>
        <v>0</v>
      </c>
      <c r="V66" s="104">
        <f>[6]Ene!V66</f>
        <v>0</v>
      </c>
      <c r="W66" s="105">
        <f>[6]Sep!W66</f>
        <v>0</v>
      </c>
      <c r="X66" s="104">
        <f>[6]Ene!X66</f>
        <v>0</v>
      </c>
      <c r="Y66" s="105">
        <f>[6]Oct!Y66</f>
        <v>0</v>
      </c>
      <c r="Z66" s="104">
        <f>[6]Ene!Z66</f>
        <v>0</v>
      </c>
      <c r="AA66" s="106"/>
      <c r="AB66" s="104">
        <f>[6]Ene!AB66</f>
        <v>0</v>
      </c>
      <c r="AC66" s="107"/>
      <c r="AD66" s="108">
        <f t="shared" si="0"/>
        <v>0</v>
      </c>
      <c r="AE66" s="109">
        <f t="shared" si="0"/>
        <v>0</v>
      </c>
      <c r="AF66" s="110" t="e">
        <f t="shared" si="1"/>
        <v>#DIV/0!</v>
      </c>
      <c r="AG66" s="110" t="e">
        <f t="shared" si="2"/>
        <v>#DIV/0!</v>
      </c>
      <c r="AH66" s="111"/>
      <c r="AI66" s="112"/>
    </row>
    <row r="67" spans="1:35" s="56" customFormat="1" ht="12.75" customHeight="1" x14ac:dyDescent="0.2">
      <c r="A67" s="113"/>
      <c r="B67" s="114" t="s">
        <v>21</v>
      </c>
      <c r="C67" s="114"/>
      <c r="D67" s="115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7"/>
      <c r="AE67" s="117"/>
      <c r="AF67" s="118"/>
      <c r="AG67" s="118"/>
      <c r="AH67" s="119"/>
      <c r="AI67" s="119"/>
    </row>
    <row r="68" spans="1:35" ht="12.75" customHeight="1" x14ac:dyDescent="0.2">
      <c r="A68" s="120"/>
      <c r="B68" s="121"/>
      <c r="C68" s="121"/>
      <c r="D68" s="122"/>
      <c r="E68" s="122"/>
      <c r="F68" s="122"/>
      <c r="G68" s="123"/>
      <c r="H68" s="122"/>
      <c r="I68" s="123"/>
      <c r="J68" s="122"/>
      <c r="K68" s="123"/>
      <c r="L68" s="122"/>
      <c r="M68" s="123"/>
      <c r="N68" s="122"/>
      <c r="O68" s="123"/>
      <c r="P68" s="122"/>
      <c r="Q68" s="123"/>
      <c r="R68" s="122"/>
      <c r="S68" s="123"/>
      <c r="T68" s="122"/>
      <c r="U68" s="123"/>
      <c r="V68" s="122"/>
      <c r="W68" s="123"/>
      <c r="X68" s="122"/>
      <c r="Y68" s="123"/>
      <c r="Z68" s="122"/>
      <c r="AA68" s="123"/>
      <c r="AB68" s="124"/>
      <c r="AC68" s="125"/>
    </row>
    <row r="69" spans="1:35" ht="12.75" customHeight="1" x14ac:dyDescent="0.2">
      <c r="A69" s="120"/>
      <c r="B69" s="121"/>
      <c r="C69" s="121"/>
      <c r="D69" s="122"/>
      <c r="E69" s="122"/>
      <c r="F69" s="122"/>
      <c r="G69" s="123"/>
      <c r="H69" s="122"/>
      <c r="I69" s="123"/>
      <c r="J69" s="122"/>
      <c r="K69" s="123"/>
      <c r="L69" s="122"/>
      <c r="M69" s="123"/>
      <c r="N69" s="122"/>
      <c r="O69" s="123"/>
      <c r="P69" s="122"/>
      <c r="Q69" s="123"/>
      <c r="R69" s="122"/>
      <c r="S69" s="123"/>
      <c r="T69" s="122"/>
      <c r="U69" s="123"/>
      <c r="V69" s="122"/>
      <c r="W69" s="123"/>
      <c r="X69" s="122"/>
      <c r="Y69" s="123"/>
      <c r="Z69" s="122"/>
      <c r="AA69" s="123"/>
      <c r="AB69" s="124"/>
      <c r="AC69" s="125"/>
    </row>
    <row r="70" spans="1:35" ht="12.75" customHeight="1" x14ac:dyDescent="0.2">
      <c r="A70" s="120"/>
      <c r="B70" s="121"/>
      <c r="C70" s="121"/>
      <c r="D70" s="122"/>
      <c r="E70" s="122"/>
      <c r="F70" s="122"/>
      <c r="G70" s="123"/>
      <c r="H70" s="122"/>
      <c r="I70" s="123"/>
      <c r="J70" s="122"/>
      <c r="K70" s="123"/>
      <c r="L70" s="122"/>
      <c r="M70" s="123"/>
      <c r="N70" s="122"/>
      <c r="O70" s="123"/>
      <c r="P70" s="122"/>
      <c r="Q70" s="123"/>
      <c r="R70" s="122"/>
      <c r="S70" s="123"/>
      <c r="T70" s="122"/>
      <c r="U70" s="123"/>
      <c r="V70" s="122"/>
      <c r="W70" s="123"/>
      <c r="X70" s="122"/>
      <c r="Y70" s="123"/>
      <c r="Z70" s="122"/>
      <c r="AA70" s="123"/>
      <c r="AB70" s="124"/>
      <c r="AC70" s="125"/>
    </row>
    <row r="71" spans="1:35" ht="12.75" customHeight="1" x14ac:dyDescent="0.2">
      <c r="A71" s="120"/>
      <c r="B71" s="121"/>
      <c r="C71" s="121"/>
      <c r="D71" s="122"/>
      <c r="E71" s="122"/>
      <c r="F71" s="122"/>
      <c r="G71" s="123"/>
      <c r="H71" s="122"/>
      <c r="I71" s="123"/>
      <c r="J71" s="122"/>
      <c r="K71" s="123"/>
      <c r="L71" s="122"/>
      <c r="M71" s="123"/>
      <c r="N71" s="122"/>
      <c r="O71" s="123"/>
      <c r="P71" s="122"/>
      <c r="Q71" s="123"/>
      <c r="R71" s="122"/>
      <c r="S71" s="123"/>
      <c r="T71" s="122"/>
      <c r="U71" s="123"/>
      <c r="V71" s="122"/>
      <c r="W71" s="123"/>
      <c r="X71" s="122"/>
      <c r="Y71" s="123"/>
      <c r="Z71" s="122"/>
      <c r="AA71" s="123"/>
      <c r="AB71" s="124"/>
      <c r="AC71" s="125"/>
    </row>
    <row r="72" spans="1:35" ht="12.75" customHeight="1" x14ac:dyDescent="0.2">
      <c r="A72" s="120"/>
      <c r="B72" s="121"/>
      <c r="C72" s="121"/>
      <c r="D72" s="122"/>
      <c r="E72" s="122"/>
      <c r="F72" s="122"/>
      <c r="G72" s="123"/>
      <c r="H72" s="122"/>
      <c r="I72" s="123"/>
      <c r="J72" s="122"/>
      <c r="K72" s="123"/>
      <c r="L72" s="122"/>
      <c r="M72" s="123"/>
      <c r="N72" s="122"/>
      <c r="O72" s="123"/>
      <c r="P72" s="122"/>
      <c r="Q72" s="123"/>
      <c r="R72" s="122"/>
      <c r="S72" s="123"/>
      <c r="T72" s="122"/>
      <c r="U72" s="123"/>
      <c r="V72" s="122"/>
      <c r="W72" s="123"/>
      <c r="X72" s="122"/>
      <c r="Y72" s="123"/>
      <c r="Z72" s="122"/>
      <c r="AA72" s="123"/>
      <c r="AB72" s="124"/>
      <c r="AC72" s="125"/>
    </row>
    <row r="73" spans="1:35" ht="12.75" customHeight="1" x14ac:dyDescent="0.2">
      <c r="A73" s="120"/>
      <c r="B73" s="121"/>
      <c r="C73" s="121"/>
      <c r="D73" s="122"/>
      <c r="E73" s="122"/>
      <c r="F73" s="122"/>
      <c r="G73" s="123"/>
      <c r="H73" s="122"/>
      <c r="I73" s="123"/>
      <c r="J73" s="122"/>
      <c r="K73" s="123"/>
      <c r="L73" s="122"/>
      <c r="M73" s="123"/>
      <c r="N73" s="122"/>
      <c r="O73" s="123"/>
      <c r="P73" s="122"/>
      <c r="Q73" s="123"/>
      <c r="R73" s="122"/>
      <c r="S73" s="123"/>
      <c r="T73" s="122"/>
      <c r="U73" s="123"/>
      <c r="V73" s="122"/>
      <c r="W73" s="123"/>
      <c r="X73" s="122"/>
      <c r="Y73" s="123"/>
      <c r="Z73" s="122"/>
      <c r="AA73" s="123"/>
      <c r="AB73" s="124"/>
      <c r="AC73" s="125"/>
    </row>
    <row r="74" spans="1:35" ht="12.75" customHeight="1" x14ac:dyDescent="0.2">
      <c r="A74" s="120"/>
      <c r="B74" s="121"/>
      <c r="C74" s="121"/>
      <c r="D74" s="122"/>
      <c r="E74" s="122"/>
      <c r="F74" s="122"/>
      <c r="G74" s="123"/>
      <c r="H74" s="122"/>
      <c r="I74" s="123"/>
      <c r="J74" s="122"/>
      <c r="K74" s="123"/>
      <c r="L74" s="122"/>
      <c r="M74" s="123"/>
      <c r="N74" s="122"/>
      <c r="O74" s="123"/>
      <c r="P74" s="122"/>
      <c r="Q74" s="123"/>
      <c r="R74" s="122"/>
      <c r="S74" s="123"/>
      <c r="T74" s="122"/>
      <c r="U74" s="123"/>
      <c r="V74" s="122"/>
      <c r="W74" s="123"/>
      <c r="X74" s="122"/>
      <c r="Y74" s="123"/>
      <c r="Z74" s="122"/>
      <c r="AA74" s="123"/>
      <c r="AB74" s="124"/>
      <c r="AC74" s="125"/>
    </row>
    <row r="75" spans="1:35" ht="12.75" customHeight="1" x14ac:dyDescent="0.2">
      <c r="A75" s="120"/>
      <c r="B75" s="121"/>
      <c r="C75" s="121"/>
      <c r="D75" s="122"/>
      <c r="E75" s="122"/>
      <c r="F75" s="122"/>
      <c r="G75" s="123"/>
      <c r="H75" s="122"/>
      <c r="I75" s="123"/>
      <c r="J75" s="122"/>
      <c r="K75" s="123"/>
      <c r="L75" s="122"/>
      <c r="M75" s="123"/>
      <c r="N75" s="122"/>
      <c r="O75" s="123"/>
      <c r="P75" s="122"/>
      <c r="Q75" s="123"/>
      <c r="R75" s="122"/>
      <c r="S75" s="123"/>
      <c r="T75" s="122"/>
      <c r="U75" s="123"/>
      <c r="V75" s="122"/>
      <c r="W75" s="123"/>
      <c r="X75" s="122"/>
      <c r="Y75" s="123"/>
      <c r="Z75" s="122"/>
      <c r="AA75" s="123"/>
      <c r="AB75" s="124"/>
      <c r="AC75" s="125"/>
    </row>
    <row r="76" spans="1:35" ht="12.75" customHeight="1" x14ac:dyDescent="0.2">
      <c r="A76" s="120"/>
      <c r="B76" s="121"/>
      <c r="C76" s="121"/>
      <c r="D76" s="122"/>
      <c r="E76" s="122"/>
      <c r="F76" s="122"/>
      <c r="G76" s="123"/>
      <c r="H76" s="122"/>
      <c r="I76" s="123"/>
      <c r="J76" s="122"/>
      <c r="K76" s="123"/>
      <c r="L76" s="122"/>
      <c r="M76" s="123"/>
      <c r="N76" s="122"/>
      <c r="O76" s="123"/>
      <c r="P76" s="122"/>
      <c r="Q76" s="123"/>
      <c r="R76" s="122"/>
      <c r="S76" s="123"/>
      <c r="T76" s="122"/>
      <c r="U76" s="123"/>
      <c r="V76" s="122"/>
      <c r="W76" s="123"/>
      <c r="X76" s="122"/>
      <c r="Y76" s="123"/>
      <c r="Z76" s="122"/>
      <c r="AA76" s="123"/>
      <c r="AB76" s="124"/>
      <c r="AC76" s="125"/>
    </row>
    <row r="77" spans="1:35" ht="12.75" customHeight="1" x14ac:dyDescent="0.2">
      <c r="A77" s="120"/>
      <c r="B77" s="121"/>
      <c r="C77" s="121"/>
      <c r="D77" s="122"/>
      <c r="E77" s="122"/>
      <c r="F77" s="122"/>
      <c r="G77" s="123"/>
      <c r="H77" s="122"/>
      <c r="I77" s="123"/>
      <c r="J77" s="122"/>
      <c r="K77" s="123"/>
      <c r="L77" s="122"/>
      <c r="M77" s="123"/>
      <c r="N77" s="122"/>
      <c r="O77" s="123"/>
      <c r="P77" s="122"/>
      <c r="Q77" s="123"/>
      <c r="R77" s="122"/>
      <c r="S77" s="123"/>
      <c r="T77" s="122"/>
      <c r="U77" s="123"/>
      <c r="V77" s="122"/>
      <c r="W77" s="123"/>
      <c r="X77" s="122"/>
      <c r="Y77" s="123"/>
      <c r="Z77" s="122"/>
      <c r="AA77" s="123"/>
      <c r="AB77" s="124"/>
      <c r="AC77" s="125"/>
    </row>
    <row r="78" spans="1:35" ht="12.75" customHeight="1" x14ac:dyDescent="0.2">
      <c r="A78" s="120"/>
      <c r="B78" s="121"/>
      <c r="C78" s="121"/>
      <c r="D78" s="122"/>
      <c r="E78" s="122"/>
      <c r="F78" s="122"/>
      <c r="G78" s="123"/>
      <c r="H78" s="122"/>
      <c r="I78" s="123"/>
      <c r="J78" s="122"/>
      <c r="K78" s="123"/>
      <c r="L78" s="122"/>
      <c r="M78" s="123"/>
      <c r="N78" s="122"/>
      <c r="O78" s="123"/>
      <c r="P78" s="122"/>
      <c r="Q78" s="123"/>
      <c r="R78" s="122"/>
      <c r="S78" s="123"/>
      <c r="T78" s="122"/>
      <c r="U78" s="123"/>
      <c r="V78" s="122"/>
      <c r="W78" s="123"/>
      <c r="X78" s="122"/>
      <c r="Y78" s="123"/>
      <c r="Z78" s="122"/>
      <c r="AA78" s="123"/>
      <c r="AB78" s="124"/>
      <c r="AC78" s="125"/>
    </row>
    <row r="79" spans="1:35" ht="12.75" customHeight="1" x14ac:dyDescent="0.2">
      <c r="A79" s="120"/>
    </row>
    <row r="80" spans="1:35" ht="12.75" customHeight="1" x14ac:dyDescent="0.2">
      <c r="B80" s="129" t="str">
        <f>'[6]Ficha Anual 2025'!A72</f>
        <v>Elaboró</v>
      </c>
      <c r="C80" s="130"/>
      <c r="E80" s="131"/>
      <c r="F80" s="131"/>
      <c r="G80" s="131"/>
      <c r="H80" s="131"/>
      <c r="J80" s="129" t="str">
        <f>'[6]Ficha Anual 2025'!D72</f>
        <v>Reviso</v>
      </c>
      <c r="K80" s="132"/>
      <c r="L80" s="132"/>
      <c r="M80" s="132"/>
      <c r="N80" s="132"/>
      <c r="O80" s="132"/>
      <c r="P80" s="132"/>
      <c r="Q80" s="132"/>
      <c r="R80" s="132"/>
      <c r="S80" s="130"/>
      <c r="T80" s="131"/>
      <c r="U80" s="131"/>
      <c r="V80" s="131"/>
      <c r="W80" s="131"/>
      <c r="X80" s="131"/>
      <c r="Y80" s="131"/>
      <c r="Z80" s="131"/>
      <c r="AA80" s="129" t="str">
        <f>'[6]Ficha Anual 2025'!G72</f>
        <v>Aprobó</v>
      </c>
      <c r="AB80" s="132"/>
      <c r="AC80" s="132"/>
      <c r="AD80" s="132"/>
      <c r="AE80" s="132"/>
      <c r="AF80" s="132"/>
      <c r="AG80" s="132"/>
      <c r="AH80" s="132"/>
      <c r="AI80" s="130"/>
    </row>
    <row r="81" spans="2:35" ht="12.75" customHeight="1" x14ac:dyDescent="0.2">
      <c r="B81" s="133"/>
      <c r="C81" s="134"/>
      <c r="E81" s="2"/>
      <c r="F81" s="2"/>
      <c r="G81" s="2"/>
      <c r="H81" s="2"/>
      <c r="I81" s="131"/>
      <c r="J81" s="135"/>
      <c r="K81" s="136"/>
      <c r="L81" s="136"/>
      <c r="M81" s="136"/>
      <c r="N81" s="136"/>
      <c r="O81" s="136"/>
      <c r="P81" s="136"/>
      <c r="Q81" s="136"/>
      <c r="R81" s="136"/>
      <c r="S81" s="137"/>
      <c r="T81" s="131"/>
      <c r="U81" s="127"/>
      <c r="V81" s="127"/>
      <c r="W81" s="127"/>
      <c r="X81" s="127"/>
      <c r="Y81" s="127"/>
      <c r="Z81" s="127"/>
      <c r="AA81" s="138"/>
      <c r="AB81" s="139"/>
      <c r="AC81" s="139"/>
      <c r="AD81" s="139"/>
      <c r="AE81" s="139"/>
      <c r="AF81" s="139"/>
      <c r="AG81" s="139"/>
      <c r="AH81" s="139"/>
      <c r="AI81" s="140"/>
    </row>
    <row r="82" spans="2:35" ht="12.75" customHeight="1" x14ac:dyDescent="0.2">
      <c r="B82" s="133"/>
      <c r="C82" s="134"/>
      <c r="E82" s="2"/>
      <c r="F82" s="2"/>
      <c r="G82" s="2"/>
      <c r="H82" s="2"/>
      <c r="I82" s="131"/>
      <c r="J82" s="135"/>
      <c r="K82" s="136"/>
      <c r="L82" s="136"/>
      <c r="M82" s="136"/>
      <c r="N82" s="136"/>
      <c r="O82" s="136"/>
      <c r="P82" s="136"/>
      <c r="Q82" s="136"/>
      <c r="R82" s="136"/>
      <c r="S82" s="137"/>
      <c r="T82" s="131"/>
      <c r="U82" s="127"/>
      <c r="V82" s="127"/>
      <c r="W82" s="127"/>
      <c r="X82" s="127"/>
      <c r="Y82" s="127"/>
      <c r="Z82" s="127"/>
      <c r="AA82" s="138"/>
      <c r="AB82" s="139"/>
      <c r="AC82" s="139"/>
      <c r="AD82" s="139"/>
      <c r="AE82" s="139"/>
      <c r="AF82" s="139"/>
      <c r="AG82" s="139"/>
      <c r="AH82" s="139"/>
      <c r="AI82" s="140"/>
    </row>
    <row r="83" spans="2:35" ht="12.75" customHeight="1" x14ac:dyDescent="0.2">
      <c r="B83" s="138"/>
      <c r="C83" s="140"/>
      <c r="E83" s="127"/>
      <c r="F83" s="127"/>
      <c r="H83" s="127"/>
      <c r="J83" s="138" t="str">
        <f>'[6]Ficha Anual 2025'!D75</f>
        <v>C. VIRIDIANA CORONA NERIA</v>
      </c>
      <c r="K83" s="139"/>
      <c r="L83" s="139"/>
      <c r="M83" s="139"/>
      <c r="N83" s="139"/>
      <c r="O83" s="139"/>
      <c r="P83" s="139"/>
      <c r="Q83" s="139"/>
      <c r="R83" s="139"/>
      <c r="S83" s="140"/>
      <c r="T83" s="131"/>
      <c r="U83" s="127"/>
      <c r="V83" s="127"/>
      <c r="W83" s="127"/>
      <c r="X83" s="127"/>
      <c r="Y83" s="127"/>
      <c r="Z83" s="127"/>
      <c r="AA83" s="138" t="str">
        <f>'[6]Ficha Anual 2025'!G75</f>
        <v>C. GRISELDA AGUILAR MACIAS</v>
      </c>
      <c r="AB83" s="139"/>
      <c r="AC83" s="139"/>
      <c r="AD83" s="139"/>
      <c r="AE83" s="139"/>
      <c r="AF83" s="139"/>
      <c r="AG83" s="139"/>
      <c r="AH83" s="139"/>
      <c r="AI83" s="140"/>
    </row>
    <row r="84" spans="2:35" ht="12.75" customHeight="1" x14ac:dyDescent="0.2">
      <c r="B84" s="141" t="str">
        <f>'[6]Ficha Anual 2025'!A76</f>
        <v>ENCARGADO DE SEGURIDAD PÚBLICA</v>
      </c>
      <c r="C84" s="142"/>
      <c r="E84" s="2"/>
      <c r="F84" s="2"/>
      <c r="G84" s="2"/>
      <c r="H84" s="2"/>
      <c r="J84" s="143" t="str">
        <f>'[6]Ficha Anual 2025'!D76</f>
        <v>SECRETARIA DEL H. AYUNTAMIENTO</v>
      </c>
      <c r="K84" s="144"/>
      <c r="L84" s="144"/>
      <c r="M84" s="144"/>
      <c r="N84" s="144"/>
      <c r="O84" s="144"/>
      <c r="P84" s="144"/>
      <c r="Q84" s="144"/>
      <c r="R84" s="144"/>
      <c r="S84" s="145"/>
      <c r="T84" s="131"/>
      <c r="U84" s="2"/>
      <c r="V84" s="2"/>
      <c r="W84" s="2"/>
      <c r="X84" s="2"/>
      <c r="Y84" s="2"/>
      <c r="Z84" s="2"/>
      <c r="AA84" s="141" t="str">
        <f>'[6]Ficha Anual 2025'!G76</f>
        <v>PRESIDENTA MUNICIPAL</v>
      </c>
      <c r="AB84" s="146"/>
      <c r="AC84" s="146"/>
      <c r="AD84" s="146"/>
      <c r="AE84" s="146"/>
      <c r="AF84" s="146"/>
      <c r="AG84" s="146"/>
      <c r="AH84" s="146"/>
      <c r="AI84" s="142"/>
    </row>
    <row r="85" spans="2:35" ht="12.75" customHeight="1" x14ac:dyDescent="0.2"/>
  </sheetData>
  <mergeCells count="157">
    <mergeCell ref="B83:C83"/>
    <mergeCell ref="J83:S83"/>
    <mergeCell ref="AA83:AI83"/>
    <mergeCell ref="B84:C84"/>
    <mergeCell ref="J84:S84"/>
    <mergeCell ref="AA84:AI84"/>
    <mergeCell ref="B81:C81"/>
    <mergeCell ref="J81:S81"/>
    <mergeCell ref="AA81:AI81"/>
    <mergeCell ref="B82:C82"/>
    <mergeCell ref="J82:S82"/>
    <mergeCell ref="AA82:AI82"/>
    <mergeCell ref="B66:C66"/>
    <mergeCell ref="AH66:AI66"/>
    <mergeCell ref="B67:C67"/>
    <mergeCell ref="AH67:AI67"/>
    <mergeCell ref="B80:C80"/>
    <mergeCell ref="J80:S80"/>
    <mergeCell ref="AA80:AI80"/>
    <mergeCell ref="B63:C63"/>
    <mergeCell ref="AH63:AI63"/>
    <mergeCell ref="B64:C64"/>
    <mergeCell ref="AH64:AI64"/>
    <mergeCell ref="B65:C65"/>
    <mergeCell ref="AH65:AI65"/>
    <mergeCell ref="B60:C60"/>
    <mergeCell ref="AH60:AI60"/>
    <mergeCell ref="B61:C61"/>
    <mergeCell ref="AH61:AI61"/>
    <mergeCell ref="B62:C62"/>
    <mergeCell ref="AH62:AI62"/>
    <mergeCell ref="B57:C57"/>
    <mergeCell ref="AH57:AI57"/>
    <mergeCell ref="B58:C58"/>
    <mergeCell ref="AH58:AI58"/>
    <mergeCell ref="B59:C59"/>
    <mergeCell ref="AH59:AI59"/>
    <mergeCell ref="B54:C54"/>
    <mergeCell ref="F54:AC54"/>
    <mergeCell ref="AD54:AI54"/>
    <mergeCell ref="B55:C55"/>
    <mergeCell ref="AH55:AI55"/>
    <mergeCell ref="B56:C56"/>
    <mergeCell ref="AH56:AI56"/>
    <mergeCell ref="B51:C51"/>
    <mergeCell ref="AH51:AI51"/>
    <mergeCell ref="B52:C52"/>
    <mergeCell ref="AH52:AI52"/>
    <mergeCell ref="B53:C53"/>
    <mergeCell ref="AH53:AI53"/>
    <mergeCell ref="B48:C48"/>
    <mergeCell ref="AH48:AI48"/>
    <mergeCell ref="B49:C49"/>
    <mergeCell ref="AH49:AI49"/>
    <mergeCell ref="B50:C50"/>
    <mergeCell ref="AH50:AI50"/>
    <mergeCell ref="B45:C45"/>
    <mergeCell ref="AH45:AI45"/>
    <mergeCell ref="B46:C46"/>
    <mergeCell ref="AH46:AI46"/>
    <mergeCell ref="B47:C47"/>
    <mergeCell ref="AH47:AI47"/>
    <mergeCell ref="B42:C42"/>
    <mergeCell ref="AH42:AI42"/>
    <mergeCell ref="B43:C43"/>
    <mergeCell ref="AH43:AI43"/>
    <mergeCell ref="B44:C44"/>
    <mergeCell ref="AH44:AI44"/>
    <mergeCell ref="B39:C39"/>
    <mergeCell ref="AH39:AI39"/>
    <mergeCell ref="B40:C40"/>
    <mergeCell ref="AH40:AI40"/>
    <mergeCell ref="B41:C41"/>
    <mergeCell ref="F41:AC41"/>
    <mergeCell ref="AD41:AI41"/>
    <mergeCell ref="B36:C36"/>
    <mergeCell ref="AH36:AI36"/>
    <mergeCell ref="B37:C37"/>
    <mergeCell ref="AH37:AI37"/>
    <mergeCell ref="B38:C38"/>
    <mergeCell ref="AH38:AI38"/>
    <mergeCell ref="B33:C33"/>
    <mergeCell ref="AH33:AI33"/>
    <mergeCell ref="B34:C34"/>
    <mergeCell ref="AH34:AI34"/>
    <mergeCell ref="B35:C35"/>
    <mergeCell ref="AH35:AI35"/>
    <mergeCell ref="B30:C30"/>
    <mergeCell ref="AH30:AI30"/>
    <mergeCell ref="B31:C31"/>
    <mergeCell ref="AH31:AI31"/>
    <mergeCell ref="B32:C32"/>
    <mergeCell ref="AH32:AI32"/>
    <mergeCell ref="B27:C27"/>
    <mergeCell ref="AH27:AI27"/>
    <mergeCell ref="B28:C28"/>
    <mergeCell ref="F28:AC28"/>
    <mergeCell ref="AD28:AI28"/>
    <mergeCell ref="B29:C29"/>
    <mergeCell ref="AH29:AI29"/>
    <mergeCell ref="B24:C24"/>
    <mergeCell ref="AH24:AI24"/>
    <mergeCell ref="B25:C25"/>
    <mergeCell ref="AH25:AI25"/>
    <mergeCell ref="B26:C26"/>
    <mergeCell ref="AH26:AI26"/>
    <mergeCell ref="B21:C21"/>
    <mergeCell ref="AH21:AI21"/>
    <mergeCell ref="B22:C22"/>
    <mergeCell ref="AH22:AI22"/>
    <mergeCell ref="B23:C23"/>
    <mergeCell ref="AH23:AI23"/>
    <mergeCell ref="B18:C18"/>
    <mergeCell ref="AH18:AI18"/>
    <mergeCell ref="B19:C19"/>
    <mergeCell ref="AH19:AI19"/>
    <mergeCell ref="B20:C20"/>
    <mergeCell ref="AH20:AI20"/>
    <mergeCell ref="B15:C15"/>
    <mergeCell ref="F15:AC15"/>
    <mergeCell ref="AD15:AI15"/>
    <mergeCell ref="B16:C16"/>
    <mergeCell ref="AH16:AI16"/>
    <mergeCell ref="B17:C17"/>
    <mergeCell ref="AH17:AI17"/>
    <mergeCell ref="R13:S13"/>
    <mergeCell ref="T13:U13"/>
    <mergeCell ref="V13:W13"/>
    <mergeCell ref="X13:Y13"/>
    <mergeCell ref="Z13:AA13"/>
    <mergeCell ref="AB13:AC13"/>
    <mergeCell ref="AD12:AE13"/>
    <mergeCell ref="AF12:AF14"/>
    <mergeCell ref="AG12:AG14"/>
    <mergeCell ref="AH12:AI14"/>
    <mergeCell ref="F13:G13"/>
    <mergeCell ref="H13:I13"/>
    <mergeCell ref="J13:K13"/>
    <mergeCell ref="L13:M13"/>
    <mergeCell ref="N13:O13"/>
    <mergeCell ref="P13:Q13"/>
    <mergeCell ref="A7:B7"/>
    <mergeCell ref="A8:B8"/>
    <mergeCell ref="A9:B9"/>
    <mergeCell ref="A10:B10"/>
    <mergeCell ref="A11:AI11"/>
    <mergeCell ref="A12:A14"/>
    <mergeCell ref="B12:C14"/>
    <mergeCell ref="D12:D14"/>
    <mergeCell ref="E12:E14"/>
    <mergeCell ref="F12:AC12"/>
    <mergeCell ref="A1:AI1"/>
    <mergeCell ref="A2:AI2"/>
    <mergeCell ref="A3:AI3"/>
    <mergeCell ref="A4:AI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51" orientation="landscape" r:id="rId1"/>
  <headerFooter>
    <oddFooter>&amp;C&amp;P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AI85"/>
  <sheetViews>
    <sheetView showRuler="0" topLeftCell="A13" zoomScale="95" zoomScaleNormal="95" zoomScaleSheetLayoutView="80" zoomScalePageLayoutView="81" workbookViewId="0">
      <selection activeCell="AA67" sqref="AA67"/>
    </sheetView>
  </sheetViews>
  <sheetFormatPr baseColWidth="10" defaultRowHeight="12.75" x14ac:dyDescent="0.2"/>
  <cols>
    <col min="1" max="1" width="6.7109375" style="2" customWidth="1"/>
    <col min="2" max="2" width="33.7109375" style="2" customWidth="1"/>
    <col min="3" max="3" width="11.7109375" style="2" customWidth="1"/>
    <col min="4" max="4" width="11.42578125" style="126" customWidth="1"/>
    <col min="5" max="5" width="6.7109375" style="126" customWidth="1"/>
    <col min="6" max="6" width="5.7109375" style="126" customWidth="1"/>
    <col min="7" max="7" width="5.7109375" style="127" customWidth="1"/>
    <col min="8" max="8" width="5.7109375" style="126" customWidth="1"/>
    <col min="9" max="9" width="5.7109375" style="127" customWidth="1"/>
    <col min="10" max="10" width="5.7109375" style="126" customWidth="1"/>
    <col min="11" max="11" width="5.7109375" style="127" customWidth="1"/>
    <col min="12" max="12" width="5.7109375" style="126" customWidth="1"/>
    <col min="13" max="13" width="5.7109375" style="127" customWidth="1"/>
    <col min="14" max="14" width="5.7109375" style="126" customWidth="1"/>
    <col min="15" max="15" width="5.7109375" style="127" customWidth="1"/>
    <col min="16" max="16" width="5.7109375" style="126" customWidth="1"/>
    <col min="17" max="17" width="5.7109375" style="127" customWidth="1"/>
    <col min="18" max="18" width="5.7109375" style="126" customWidth="1"/>
    <col min="19" max="19" width="5.7109375" style="127" customWidth="1"/>
    <col min="20" max="20" width="5.7109375" style="126" customWidth="1"/>
    <col min="21" max="21" width="5.7109375" style="128" customWidth="1"/>
    <col min="22" max="22" width="5.7109375" style="126" customWidth="1"/>
    <col min="23" max="23" width="5.7109375" style="128" customWidth="1"/>
    <col min="24" max="24" width="5.7109375" style="126" customWidth="1"/>
    <col min="25" max="25" width="5.7109375" style="128" customWidth="1"/>
    <col min="26" max="26" width="5.7109375" style="126" customWidth="1"/>
    <col min="27" max="27" width="5.7109375" style="127" customWidth="1"/>
    <col min="28" max="28" width="5.7109375" style="126" customWidth="1"/>
    <col min="29" max="29" width="5.7109375" style="128" customWidth="1"/>
    <col min="30" max="30" width="6.42578125" style="2" customWidth="1"/>
    <col min="31" max="31" width="6.28515625" style="2" customWidth="1"/>
    <col min="32" max="32" width="7.42578125" style="2" customWidth="1"/>
    <col min="33" max="33" width="7.28515625" style="2" customWidth="1"/>
    <col min="34" max="34" width="7.7109375" style="2" customWidth="1"/>
    <col min="35" max="35" width="5.85546875" style="2" customWidth="1"/>
    <col min="36" max="16384" width="11.42578125" style="2"/>
  </cols>
  <sheetData>
    <row r="1" spans="1:35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2.75" customHeight="1" x14ac:dyDescent="0.2">
      <c r="A2" s="1" t="str">
        <f>'[7]Ficha Anual 2025'!$A$2</f>
        <v>MUNICIPIO DE SAN JOSE TEACALCO, TLAX.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2.75" customHeight="1" x14ac:dyDescent="0.2">
      <c r="A3" s="3" t="str">
        <f>[7]Ene!A3</f>
        <v>PROGRAMA OPERATIVO ANUAL (POA) 2025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2.75" customHeight="1" x14ac:dyDescent="0.2">
      <c r="A5" s="4" t="str">
        <f>'[7]Ficha Anual 2025'!A5:B5</f>
        <v>PROGRAMA:</v>
      </c>
      <c r="B5" s="5"/>
      <c r="C5" s="6" t="str">
        <f>'[7]Ficha Anual 2025'!C5:I5</f>
        <v>23   PROTECCIÓN DEL AMBIENTE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</row>
    <row r="6" spans="1:35" ht="12.75" customHeight="1" x14ac:dyDescent="0.2">
      <c r="A6" s="9" t="str">
        <f>'[7]Ficha Anual 2025'!A6:B6</f>
        <v>PROYECTO:</v>
      </c>
      <c r="B6" s="10"/>
      <c r="C6" s="11" t="str">
        <f>'[7]Ficha Anual 2025'!C6:I6</f>
        <v>032 PROTECCIÓN DEL AMBIENTE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/>
    </row>
    <row r="7" spans="1:35" ht="12.75" customHeight="1" x14ac:dyDescent="0.2">
      <c r="A7" s="9" t="str">
        <f>'[7]Ficha Anual 2025'!A7:B7</f>
        <v>UNIDAD ADMINISTRATIVA RESPONSABLE:</v>
      </c>
      <c r="B7" s="10"/>
      <c r="C7" s="14" t="str">
        <f>'[7]Ficha Anual 2025'!C7:I7</f>
        <v>008 SERVICIOS PUBLICOS MUNICIPALES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/>
    </row>
    <row r="8" spans="1:35" ht="12.75" customHeight="1" x14ac:dyDescent="0.2">
      <c r="A8" s="9" t="s">
        <v>0</v>
      </c>
      <c r="B8" s="10"/>
      <c r="C8" s="11" t="s">
        <v>1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/>
    </row>
    <row r="9" spans="1:35" ht="12.75" customHeight="1" x14ac:dyDescent="0.2">
      <c r="A9" s="9" t="str">
        <f>'[7]Ficha Anual 2025'!A9:B9</f>
        <v>FIN:</v>
      </c>
      <c r="B9" s="10"/>
      <c r="C9" s="14" t="str">
        <f>'[7]Ficha Anual 2025'!C9:I9</f>
        <v>CONTRIBUIR A UNA MAYOR CALIDAD DE VIDA DE LA POBLACION ATRAVES DE LA EFICIENTE PROTECCION AL AMBIENTE EN EL MUNICIPIO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/>
    </row>
    <row r="10" spans="1:35" ht="12.75" customHeight="1" x14ac:dyDescent="0.2">
      <c r="A10" s="15" t="str">
        <f>'[7]Ficha Anual 2025'!A10:B10</f>
        <v>PROPÓSITO:</v>
      </c>
      <c r="B10" s="16"/>
      <c r="C10" s="17" t="str">
        <f>'[7]Ficha Anual 2025'!C10:I10</f>
        <v>EFICIENTAR LA PROTECCION  AL AMBIENTE EN EL MUNICPIO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9"/>
    </row>
    <row r="11" spans="1:35" ht="12.75" customHeight="1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</row>
    <row r="12" spans="1:35" s="26" customFormat="1" ht="12.75" customHeight="1" x14ac:dyDescent="0.2">
      <c r="A12" s="21" t="str">
        <f>'[7]Ficha Anual 2025'!A12:A14</f>
        <v>N0.</v>
      </c>
      <c r="B12" s="22" t="str">
        <f>'[7]Ficha Anual 2025'!B12:D14</f>
        <v>COMPONENTE - ACTIVIDAD</v>
      </c>
      <c r="C12" s="23"/>
      <c r="D12" s="21" t="str">
        <f>'[7]Ficha Anual 2025'!E14</f>
        <v>U. DE MEDIDA</v>
      </c>
      <c r="E12" s="21" t="str">
        <f>'[7]Ficha Anual 2025'!F14</f>
        <v>CANTIDAD</v>
      </c>
      <c r="F12" s="24" t="s">
        <v>2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5" t="s">
        <v>3</v>
      </c>
      <c r="AE12" s="25"/>
      <c r="AF12" s="25" t="s">
        <v>4</v>
      </c>
      <c r="AG12" s="25" t="s">
        <v>5</v>
      </c>
      <c r="AH12" s="25" t="s">
        <v>6</v>
      </c>
      <c r="AI12" s="25"/>
    </row>
    <row r="13" spans="1:35" s="26" customFormat="1" ht="12.75" customHeight="1" x14ac:dyDescent="0.2">
      <c r="A13" s="27"/>
      <c r="B13" s="28"/>
      <c r="C13" s="29"/>
      <c r="D13" s="27"/>
      <c r="E13" s="27"/>
      <c r="F13" s="30" t="s">
        <v>7</v>
      </c>
      <c r="G13" s="30"/>
      <c r="H13" s="30" t="s">
        <v>8</v>
      </c>
      <c r="I13" s="30"/>
      <c r="J13" s="30" t="s">
        <v>9</v>
      </c>
      <c r="K13" s="30"/>
      <c r="L13" s="30" t="s">
        <v>10</v>
      </c>
      <c r="M13" s="30"/>
      <c r="N13" s="30" t="s">
        <v>11</v>
      </c>
      <c r="O13" s="30"/>
      <c r="P13" s="30" t="s">
        <v>12</v>
      </c>
      <c r="Q13" s="30"/>
      <c r="R13" s="30" t="s">
        <v>13</v>
      </c>
      <c r="S13" s="30"/>
      <c r="T13" s="30" t="s">
        <v>14</v>
      </c>
      <c r="U13" s="30"/>
      <c r="V13" s="30" t="s">
        <v>15</v>
      </c>
      <c r="W13" s="30"/>
      <c r="X13" s="30" t="s">
        <v>16</v>
      </c>
      <c r="Y13" s="30"/>
      <c r="Z13" s="30" t="s">
        <v>17</v>
      </c>
      <c r="AA13" s="30"/>
      <c r="AB13" s="30" t="s">
        <v>18</v>
      </c>
      <c r="AC13" s="30"/>
      <c r="AD13" s="25"/>
      <c r="AE13" s="25"/>
      <c r="AF13" s="25"/>
      <c r="AG13" s="25"/>
      <c r="AH13" s="25"/>
      <c r="AI13" s="25"/>
    </row>
    <row r="14" spans="1:35" s="26" customFormat="1" ht="12.75" customHeight="1" x14ac:dyDescent="0.2">
      <c r="A14" s="31"/>
      <c r="B14" s="32"/>
      <c r="C14" s="33"/>
      <c r="D14" s="31"/>
      <c r="E14" s="31"/>
      <c r="F14" s="34" t="s">
        <v>19</v>
      </c>
      <c r="G14" s="35" t="s">
        <v>20</v>
      </c>
      <c r="H14" s="34" t="s">
        <v>19</v>
      </c>
      <c r="I14" s="35" t="s">
        <v>20</v>
      </c>
      <c r="J14" s="34" t="s">
        <v>19</v>
      </c>
      <c r="K14" s="35" t="s">
        <v>20</v>
      </c>
      <c r="L14" s="34" t="s">
        <v>19</v>
      </c>
      <c r="M14" s="35" t="s">
        <v>20</v>
      </c>
      <c r="N14" s="34" t="s">
        <v>19</v>
      </c>
      <c r="O14" s="35" t="s">
        <v>20</v>
      </c>
      <c r="P14" s="34" t="s">
        <v>19</v>
      </c>
      <c r="Q14" s="35" t="s">
        <v>20</v>
      </c>
      <c r="R14" s="34" t="s">
        <v>19</v>
      </c>
      <c r="S14" s="35" t="s">
        <v>20</v>
      </c>
      <c r="T14" s="34" t="s">
        <v>19</v>
      </c>
      <c r="U14" s="35" t="s">
        <v>20</v>
      </c>
      <c r="V14" s="34" t="s">
        <v>19</v>
      </c>
      <c r="W14" s="35" t="s">
        <v>20</v>
      </c>
      <c r="X14" s="34" t="s">
        <v>19</v>
      </c>
      <c r="Y14" s="35" t="s">
        <v>20</v>
      </c>
      <c r="Z14" s="34" t="s">
        <v>19</v>
      </c>
      <c r="AA14" s="35" t="s">
        <v>20</v>
      </c>
      <c r="AB14" s="34" t="s">
        <v>19</v>
      </c>
      <c r="AC14" s="35" t="s">
        <v>20</v>
      </c>
      <c r="AD14" s="36" t="s">
        <v>19</v>
      </c>
      <c r="AE14" s="37" t="s">
        <v>20</v>
      </c>
      <c r="AF14" s="25"/>
      <c r="AG14" s="25"/>
      <c r="AH14" s="25"/>
      <c r="AI14" s="25"/>
    </row>
    <row r="15" spans="1:35" s="44" customFormat="1" ht="20.100000000000001" customHeight="1" x14ac:dyDescent="0.2">
      <c r="A15" s="38" t="str">
        <f>'[7]Ficha Anual 2025'!A15</f>
        <v>C 1</v>
      </c>
      <c r="B15" s="39" t="str">
        <f>'[7]Ficha Anual 2025'!B15</f>
        <v>INCREMENTAR LA CONSERVACION DE AREAS VERDES</v>
      </c>
      <c r="C15" s="39"/>
      <c r="D15" s="40"/>
      <c r="E15" s="40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2"/>
      <c r="AE15" s="42"/>
      <c r="AF15" s="42"/>
      <c r="AG15" s="42"/>
      <c r="AH15" s="42"/>
      <c r="AI15" s="43"/>
    </row>
    <row r="16" spans="1:35" s="56" customFormat="1" ht="28.5" customHeight="1" x14ac:dyDescent="0.2">
      <c r="A16" s="45" t="str">
        <f>'[7]Ficha Anual 2025'!A16</f>
        <v>C1A1</v>
      </c>
      <c r="B16" s="46" t="str">
        <f>'[7]Ficha Anual 2025'!B16</f>
        <v>AUMENTAR CAMPAÑAS DE LIMPIEZA EN CALLES, BARRANCAS Y TERRENOS BALDIOS</v>
      </c>
      <c r="C16" s="46"/>
      <c r="D16" s="47" t="str">
        <f>'[7]Ficha Anual 2025'!E16</f>
        <v>CAMPAÑAS</v>
      </c>
      <c r="E16" s="48">
        <f>F16+H16+J16+L16+N16+P16++R16+T16+V16+X16+Z16+AB16</f>
        <v>3</v>
      </c>
      <c r="F16" s="49">
        <f>[7]Ene!F16</f>
        <v>0</v>
      </c>
      <c r="G16" s="50">
        <f>[7]Ene!G16</f>
        <v>0</v>
      </c>
      <c r="H16" s="49">
        <f>[7]Ene!H16</f>
        <v>0</v>
      </c>
      <c r="I16" s="50">
        <f>[7]Feb!I16</f>
        <v>0</v>
      </c>
      <c r="J16" s="49">
        <f>[7]Ene!J16</f>
        <v>0</v>
      </c>
      <c r="K16" s="50">
        <f>[7]Mar!K16</f>
        <v>0</v>
      </c>
      <c r="L16" s="49">
        <f>[7]Ene!L16</f>
        <v>0</v>
      </c>
      <c r="M16" s="50">
        <f>[7]Abr!M16</f>
        <v>0</v>
      </c>
      <c r="N16" s="49">
        <f>[7]Ene!N16</f>
        <v>1</v>
      </c>
      <c r="O16" s="50">
        <f>[7]May!O16</f>
        <v>0</v>
      </c>
      <c r="P16" s="49">
        <f>[7]Ene!P16</f>
        <v>0</v>
      </c>
      <c r="Q16" s="50">
        <f>[7]Jun!Q16</f>
        <v>0</v>
      </c>
      <c r="R16" s="49">
        <f>[7]Ene!R16</f>
        <v>0</v>
      </c>
      <c r="S16" s="50">
        <f>[7]Jul!S16</f>
        <v>0</v>
      </c>
      <c r="T16" s="49">
        <f>[7]Ene!T16</f>
        <v>1</v>
      </c>
      <c r="U16" s="50">
        <f>[7]Ago!U16</f>
        <v>0</v>
      </c>
      <c r="V16" s="49">
        <f>[7]Ene!V16</f>
        <v>0</v>
      </c>
      <c r="W16" s="50">
        <f>[7]Sep!W16</f>
        <v>0</v>
      </c>
      <c r="X16" s="49">
        <f>[7]Ene!X16</f>
        <v>0</v>
      </c>
      <c r="Y16" s="50">
        <f>[7]Oct!Y16</f>
        <v>0</v>
      </c>
      <c r="Z16" s="49">
        <f>[7]Ene!Z16</f>
        <v>1</v>
      </c>
      <c r="AA16" s="50">
        <v>0</v>
      </c>
      <c r="AB16" s="49"/>
      <c r="AC16" s="51"/>
      <c r="AD16" s="52">
        <f t="shared" ref="AD16:AE66" si="0">F16+H16+J16+L16+N16+P16+R16+T16+V16+X16+Z16+AB16</f>
        <v>3</v>
      </c>
      <c r="AE16" s="52">
        <f t="shared" si="0"/>
        <v>0</v>
      </c>
      <c r="AF16" s="53">
        <f t="shared" ref="AF16:AF66" si="1">+AE16/E16</f>
        <v>0</v>
      </c>
      <c r="AG16" s="53">
        <f t="shared" ref="AG16:AG66" si="2">100%-AF16</f>
        <v>1</v>
      </c>
      <c r="AH16" s="54"/>
      <c r="AI16" s="55"/>
    </row>
    <row r="17" spans="1:35" s="56" customFormat="1" ht="26.25" customHeight="1" x14ac:dyDescent="0.2">
      <c r="A17" s="45" t="str">
        <f>'[7]Ficha Anual 2025'!A17</f>
        <v>C1A2</v>
      </c>
      <c r="B17" s="46" t="str">
        <f>'[7]Ficha Anual 2025'!B17</f>
        <v>INCREMENTAR REFORESTACION DE ARBOLES</v>
      </c>
      <c r="C17" s="46"/>
      <c r="D17" s="47" t="str">
        <f>'[7]Ficha Anual 2025'!E17</f>
        <v>ARBOLES</v>
      </c>
      <c r="E17" s="48">
        <f t="shared" ref="E17:E53" si="3">F17+H17+J17+L17+N17+P17++R17+T17+V17+X17+Z17+AB17</f>
        <v>2000</v>
      </c>
      <c r="F17" s="49">
        <f>[7]Ene!F17</f>
        <v>0</v>
      </c>
      <c r="G17" s="50">
        <f>[7]Ene!G17</f>
        <v>0</v>
      </c>
      <c r="H17" s="49">
        <f>[7]Ene!H17</f>
        <v>0</v>
      </c>
      <c r="I17" s="50">
        <f>[7]Feb!I17</f>
        <v>0</v>
      </c>
      <c r="J17" s="49">
        <f>[7]Ene!J17</f>
        <v>0</v>
      </c>
      <c r="K17" s="50">
        <f>[7]Mar!K17</f>
        <v>0</v>
      </c>
      <c r="L17" s="49">
        <f>[7]Ene!L17</f>
        <v>0</v>
      </c>
      <c r="M17" s="50">
        <f>[7]Abr!M17</f>
        <v>0</v>
      </c>
      <c r="N17" s="49">
        <f>[7]Ene!N17</f>
        <v>0</v>
      </c>
      <c r="O17" s="50">
        <f>[7]May!O17</f>
        <v>0</v>
      </c>
      <c r="P17" s="49">
        <f>[7]Ene!P17</f>
        <v>1000</v>
      </c>
      <c r="Q17" s="50">
        <f>[7]Jun!Q17</f>
        <v>0</v>
      </c>
      <c r="R17" s="49">
        <f>[7]Ene!R17</f>
        <v>0</v>
      </c>
      <c r="S17" s="50">
        <f>[7]Jul!S17</f>
        <v>0</v>
      </c>
      <c r="T17" s="49">
        <f>[7]Ene!T17</f>
        <v>0</v>
      </c>
      <c r="U17" s="50">
        <f>[7]Ago!U17</f>
        <v>0</v>
      </c>
      <c r="V17" s="49">
        <f>[7]Ene!V17</f>
        <v>0</v>
      </c>
      <c r="W17" s="50">
        <f>[7]Sep!W17</f>
        <v>0</v>
      </c>
      <c r="X17" s="49">
        <f>[7]Ene!X17</f>
        <v>1000</v>
      </c>
      <c r="Y17" s="50">
        <f>[7]Oct!Y17</f>
        <v>0</v>
      </c>
      <c r="Z17" s="49">
        <f>[7]Ene!Z17</f>
        <v>0</v>
      </c>
      <c r="AA17" s="50">
        <v>0</v>
      </c>
      <c r="AB17" s="49"/>
      <c r="AC17" s="51"/>
      <c r="AD17" s="52">
        <f t="shared" si="0"/>
        <v>2000</v>
      </c>
      <c r="AE17" s="52">
        <f t="shared" si="0"/>
        <v>0</v>
      </c>
      <c r="AF17" s="53">
        <f t="shared" si="1"/>
        <v>0</v>
      </c>
      <c r="AG17" s="53">
        <f t="shared" si="2"/>
        <v>1</v>
      </c>
      <c r="AH17" s="57"/>
      <c r="AI17" s="58"/>
    </row>
    <row r="18" spans="1:35" s="56" customFormat="1" ht="26.25" customHeight="1" x14ac:dyDescent="0.2">
      <c r="A18" s="45" t="str">
        <f>'[7]Ficha Anual 2025'!A18</f>
        <v>C1A3</v>
      </c>
      <c r="B18" s="46" t="str">
        <f>'[7]Ficha Anual 2025'!B18</f>
        <v>AUTORIZAR DERRIBE DE ARBOLES POR CAUSAS JUSTIFICABLES</v>
      </c>
      <c r="C18" s="46"/>
      <c r="D18" s="47" t="str">
        <f>'[7]Ficha Anual 2025'!E18</f>
        <v>DERRIBES</v>
      </c>
      <c r="E18" s="48">
        <f t="shared" si="3"/>
        <v>8</v>
      </c>
      <c r="F18" s="49">
        <f>[7]Ene!F18</f>
        <v>0</v>
      </c>
      <c r="G18" s="50">
        <f>[7]Ene!G18</f>
        <v>1</v>
      </c>
      <c r="H18" s="49">
        <f>[7]Ene!H18</f>
        <v>0</v>
      </c>
      <c r="I18" s="50">
        <f>[7]Feb!I18</f>
        <v>2</v>
      </c>
      <c r="J18" s="49">
        <f>[7]Ene!J18</f>
        <v>0</v>
      </c>
      <c r="K18" s="50">
        <f>[7]Mar!K18</f>
        <v>2</v>
      </c>
      <c r="L18" s="49">
        <f>[7]Ene!L18</f>
        <v>0</v>
      </c>
      <c r="M18" s="50">
        <f>[7]Abr!M18</f>
        <v>0</v>
      </c>
      <c r="N18" s="49">
        <f>[7]Ene!N18</f>
        <v>2</v>
      </c>
      <c r="O18" s="50">
        <f>[7]May!O18</f>
        <v>1</v>
      </c>
      <c r="P18" s="49">
        <f>[7]Ene!P18</f>
        <v>0</v>
      </c>
      <c r="Q18" s="50">
        <f>[7]Jun!Q18</f>
        <v>0</v>
      </c>
      <c r="R18" s="49">
        <f>[7]Ene!R18</f>
        <v>2</v>
      </c>
      <c r="S18" s="50">
        <f>[7]Jul!S18</f>
        <v>0</v>
      </c>
      <c r="T18" s="49">
        <f>[7]Ene!T18</f>
        <v>0</v>
      </c>
      <c r="U18" s="50">
        <f>[7]Ago!U18</f>
        <v>0</v>
      </c>
      <c r="V18" s="49">
        <f>[7]Ene!V18</f>
        <v>0</v>
      </c>
      <c r="W18" s="50">
        <f>[7]Sep!W18</f>
        <v>0</v>
      </c>
      <c r="X18" s="49">
        <f>[7]Ene!X18</f>
        <v>2</v>
      </c>
      <c r="Y18" s="50">
        <f>[7]Oct!Y18</f>
        <v>0</v>
      </c>
      <c r="Z18" s="49">
        <f>[7]Ene!Z18</f>
        <v>2</v>
      </c>
      <c r="AA18" s="50">
        <v>0</v>
      </c>
      <c r="AB18" s="49"/>
      <c r="AC18" s="51"/>
      <c r="AD18" s="52">
        <f t="shared" si="0"/>
        <v>8</v>
      </c>
      <c r="AE18" s="52">
        <f t="shared" si="0"/>
        <v>6</v>
      </c>
      <c r="AF18" s="53">
        <f t="shared" si="1"/>
        <v>0.75</v>
      </c>
      <c r="AG18" s="53">
        <f t="shared" si="2"/>
        <v>0.25</v>
      </c>
      <c r="AH18" s="57"/>
      <c r="AI18" s="58"/>
    </row>
    <row r="19" spans="1:35" s="56" customFormat="1" ht="20.100000000000001" hidden="1" customHeight="1" x14ac:dyDescent="0.2">
      <c r="A19" s="45" t="str">
        <f>'[7]Ficha Anual 2025'!A19</f>
        <v>C1A4</v>
      </c>
      <c r="B19" s="46" t="str">
        <f>'[7]Ficha Anual 2025'!B19</f>
        <v>REALIZAR CAMPAÑAS DE RECOLECCION Y ACOPIO DE MATERIALES RECICLABLES</v>
      </c>
      <c r="C19" s="46"/>
      <c r="D19" s="47" t="str">
        <f>'[7]Ficha Anual 2025'!E19</f>
        <v>CAMPAÑA</v>
      </c>
      <c r="E19" s="48">
        <f t="shared" si="3"/>
        <v>12</v>
      </c>
      <c r="F19" s="49">
        <f>[7]Ene!F19</f>
        <v>1</v>
      </c>
      <c r="G19" s="50">
        <f>[7]Ene!G19</f>
        <v>1</v>
      </c>
      <c r="H19" s="49">
        <f>[7]Ene!H19</f>
        <v>1</v>
      </c>
      <c r="I19" s="50">
        <f>[7]Feb!I19</f>
        <v>0</v>
      </c>
      <c r="J19" s="49">
        <f>[7]Ene!J19</f>
        <v>1</v>
      </c>
      <c r="K19" s="50">
        <f>[7]Mar!K19</f>
        <v>1</v>
      </c>
      <c r="L19" s="49">
        <f>[7]Ene!L19</f>
        <v>1</v>
      </c>
      <c r="M19" s="50">
        <f>[7]Abr!M19</f>
        <v>0</v>
      </c>
      <c r="N19" s="49">
        <f>[7]Ene!N19</f>
        <v>1</v>
      </c>
      <c r="O19" s="50">
        <f>[7]May!O19</f>
        <v>0</v>
      </c>
      <c r="P19" s="49">
        <f>[7]Ene!P19</f>
        <v>1</v>
      </c>
      <c r="Q19" s="50">
        <f>[7]Jun!Q19</f>
        <v>0</v>
      </c>
      <c r="R19" s="49">
        <f>[7]Ene!R19</f>
        <v>1</v>
      </c>
      <c r="S19" s="50">
        <f>[7]Jul!S19</f>
        <v>0</v>
      </c>
      <c r="T19" s="49">
        <f>[7]Ene!T19</f>
        <v>1</v>
      </c>
      <c r="U19" s="50">
        <f>[7]Ago!U19</f>
        <v>0</v>
      </c>
      <c r="V19" s="49">
        <f>[7]Ene!V19</f>
        <v>1</v>
      </c>
      <c r="W19" s="50">
        <f>[7]Sep!W19</f>
        <v>0</v>
      </c>
      <c r="X19" s="49">
        <f>[7]Ene!X19</f>
        <v>1</v>
      </c>
      <c r="Y19" s="50">
        <f>[7]Oct!Y19</f>
        <v>0</v>
      </c>
      <c r="Z19" s="49">
        <f>[7]Ene!Z19</f>
        <v>1</v>
      </c>
      <c r="AA19" s="50"/>
      <c r="AB19" s="51">
        <f>[7]Ene!AB19</f>
        <v>1</v>
      </c>
      <c r="AC19" s="51"/>
      <c r="AD19" s="52">
        <f t="shared" si="0"/>
        <v>12</v>
      </c>
      <c r="AE19" s="52">
        <f t="shared" si="0"/>
        <v>2</v>
      </c>
      <c r="AF19" s="53">
        <f t="shared" si="1"/>
        <v>0.16666666666666666</v>
      </c>
      <c r="AG19" s="53">
        <f t="shared" si="2"/>
        <v>0.83333333333333337</v>
      </c>
      <c r="AH19" s="57"/>
      <c r="AI19" s="58"/>
    </row>
    <row r="20" spans="1:35" s="56" customFormat="1" ht="19.5" hidden="1" customHeight="1" x14ac:dyDescent="0.2">
      <c r="A20" s="45">
        <f>'[7]Ficha Anual 2025'!A20</f>
        <v>0</v>
      </c>
      <c r="B20" s="59">
        <f>'[7]Ficha Anual 2025'!B20</f>
        <v>0</v>
      </c>
      <c r="C20" s="59"/>
      <c r="D20" s="47">
        <f>'[7]Ficha Anual 2025'!E20</f>
        <v>0</v>
      </c>
      <c r="E20" s="48">
        <f t="shared" si="3"/>
        <v>0</v>
      </c>
      <c r="F20" s="51">
        <f>[7]Ene!F20</f>
        <v>0</v>
      </c>
      <c r="G20" s="48">
        <f>[7]Ene!G20</f>
        <v>0</v>
      </c>
      <c r="H20" s="51">
        <f>[7]Ene!H20</f>
        <v>0</v>
      </c>
      <c r="I20" s="48">
        <f>[7]Feb!I20</f>
        <v>0</v>
      </c>
      <c r="J20" s="51">
        <f>[7]Ene!J20</f>
        <v>0</v>
      </c>
      <c r="K20" s="48">
        <f>[7]Mar!K20</f>
        <v>0</v>
      </c>
      <c r="L20" s="51">
        <f>[7]Ene!L20</f>
        <v>0</v>
      </c>
      <c r="M20" s="48">
        <f>[7]Abr!M20</f>
        <v>0</v>
      </c>
      <c r="N20" s="51">
        <f>[7]Ene!N20</f>
        <v>0</v>
      </c>
      <c r="O20" s="48">
        <f>[7]May!O20</f>
        <v>0</v>
      </c>
      <c r="P20" s="51">
        <f>[7]Ene!P20</f>
        <v>0</v>
      </c>
      <c r="Q20" s="48">
        <f>[7]Jun!Q20</f>
        <v>0</v>
      </c>
      <c r="R20" s="51">
        <f>[7]Ene!R20</f>
        <v>0</v>
      </c>
      <c r="S20" s="48">
        <f>[7]Jul!S20</f>
        <v>0</v>
      </c>
      <c r="T20" s="51">
        <f>[7]Ene!T20</f>
        <v>0</v>
      </c>
      <c r="U20" s="48">
        <f>[7]Ago!U20</f>
        <v>0</v>
      </c>
      <c r="V20" s="51">
        <f>[7]Ene!V20</f>
        <v>0</v>
      </c>
      <c r="W20" s="48">
        <f>[7]Sep!W20</f>
        <v>0</v>
      </c>
      <c r="X20" s="51">
        <f>[7]Ene!X20</f>
        <v>0</v>
      </c>
      <c r="Y20" s="48">
        <f>[7]Oct!Y20</f>
        <v>0</v>
      </c>
      <c r="Z20" s="51">
        <f>[7]Ene!Z20</f>
        <v>0</v>
      </c>
      <c r="AA20" s="50"/>
      <c r="AB20" s="51">
        <f>[7]Ene!AB20</f>
        <v>0</v>
      </c>
      <c r="AC20" s="51"/>
      <c r="AD20" s="52">
        <f t="shared" si="0"/>
        <v>0</v>
      </c>
      <c r="AE20" s="52">
        <f t="shared" si="0"/>
        <v>0</v>
      </c>
      <c r="AF20" s="53" t="e">
        <f t="shared" si="1"/>
        <v>#DIV/0!</v>
      </c>
      <c r="AG20" s="53" t="e">
        <f t="shared" si="2"/>
        <v>#DIV/0!</v>
      </c>
      <c r="AH20" s="57"/>
      <c r="AI20" s="58"/>
    </row>
    <row r="21" spans="1:35" s="56" customFormat="1" ht="20.100000000000001" hidden="1" customHeight="1" x14ac:dyDescent="0.2">
      <c r="A21" s="45">
        <f>'[7]Ficha Anual 2025'!A21</f>
        <v>0</v>
      </c>
      <c r="B21" s="59">
        <f>'[7]Ficha Anual 2025'!B21</f>
        <v>0</v>
      </c>
      <c r="C21" s="59"/>
      <c r="D21" s="47">
        <f>'[7]Ficha Anual 2025'!E21</f>
        <v>0</v>
      </c>
      <c r="E21" s="48">
        <f t="shared" si="3"/>
        <v>0</v>
      </c>
      <c r="F21" s="51">
        <f>[7]Ene!F21</f>
        <v>0</v>
      </c>
      <c r="G21" s="48">
        <f>[7]Ene!G21</f>
        <v>0</v>
      </c>
      <c r="H21" s="51">
        <f>[7]Ene!H21</f>
        <v>0</v>
      </c>
      <c r="I21" s="48">
        <f>[7]Feb!I21</f>
        <v>0</v>
      </c>
      <c r="J21" s="51">
        <f>[7]Ene!J21</f>
        <v>0</v>
      </c>
      <c r="K21" s="48">
        <f>[7]Mar!K21</f>
        <v>0</v>
      </c>
      <c r="L21" s="51">
        <f>[7]Ene!L21</f>
        <v>0</v>
      </c>
      <c r="M21" s="48">
        <f>[7]Abr!M21</f>
        <v>0</v>
      </c>
      <c r="N21" s="51">
        <f>[7]Ene!N21</f>
        <v>0</v>
      </c>
      <c r="O21" s="48">
        <f>[7]May!O21</f>
        <v>0</v>
      </c>
      <c r="P21" s="51">
        <f>[7]Ene!P21</f>
        <v>0</v>
      </c>
      <c r="Q21" s="48">
        <f>[7]Jun!Q21</f>
        <v>0</v>
      </c>
      <c r="R21" s="51">
        <f>[7]Ene!R21</f>
        <v>0</v>
      </c>
      <c r="S21" s="48">
        <f>[7]Jul!S21</f>
        <v>0</v>
      </c>
      <c r="T21" s="51">
        <f>[7]Ene!T21</f>
        <v>0</v>
      </c>
      <c r="U21" s="48">
        <f>[7]Ago!U21</f>
        <v>0</v>
      </c>
      <c r="V21" s="51">
        <f>[7]Ene!V21</f>
        <v>0</v>
      </c>
      <c r="W21" s="48">
        <f>[7]Sep!W21</f>
        <v>0</v>
      </c>
      <c r="X21" s="51">
        <f>[7]Ene!X21</f>
        <v>0</v>
      </c>
      <c r="Y21" s="48">
        <f>[7]Oct!Y21</f>
        <v>0</v>
      </c>
      <c r="Z21" s="51">
        <f>[7]Ene!Z21</f>
        <v>0</v>
      </c>
      <c r="AA21" s="50"/>
      <c r="AB21" s="51">
        <f>[7]Ene!AB21</f>
        <v>0</v>
      </c>
      <c r="AC21" s="51"/>
      <c r="AD21" s="52">
        <f t="shared" si="0"/>
        <v>0</v>
      </c>
      <c r="AE21" s="52">
        <f t="shared" si="0"/>
        <v>0</v>
      </c>
      <c r="AF21" s="53" t="e">
        <f t="shared" si="1"/>
        <v>#DIV/0!</v>
      </c>
      <c r="AG21" s="53" t="e">
        <f t="shared" si="2"/>
        <v>#DIV/0!</v>
      </c>
      <c r="AH21" s="57"/>
      <c r="AI21" s="58"/>
    </row>
    <row r="22" spans="1:35" s="56" customFormat="1" ht="20.100000000000001" hidden="1" customHeight="1" x14ac:dyDescent="0.2">
      <c r="A22" s="45">
        <f>'[7]Ficha Anual 2025'!A22</f>
        <v>0</v>
      </c>
      <c r="B22" s="59">
        <f>'[7]Ficha Anual 2025'!B22</f>
        <v>0</v>
      </c>
      <c r="C22" s="59"/>
      <c r="D22" s="47">
        <f>'[7]Ficha Anual 2025'!E22</f>
        <v>0</v>
      </c>
      <c r="E22" s="48">
        <f t="shared" si="3"/>
        <v>0</v>
      </c>
      <c r="F22" s="51">
        <f>[7]Ene!F22</f>
        <v>0</v>
      </c>
      <c r="G22" s="48">
        <f>[7]Ene!G22</f>
        <v>0</v>
      </c>
      <c r="H22" s="51">
        <f>[7]Ene!H22</f>
        <v>0</v>
      </c>
      <c r="I22" s="48">
        <f>[7]Feb!I22</f>
        <v>0</v>
      </c>
      <c r="J22" s="51">
        <f>[7]Ene!J22</f>
        <v>0</v>
      </c>
      <c r="K22" s="48">
        <f>[7]Mar!K22</f>
        <v>0</v>
      </c>
      <c r="L22" s="51">
        <f>[7]Ene!L22</f>
        <v>0</v>
      </c>
      <c r="M22" s="48">
        <f>[7]Abr!M22</f>
        <v>0</v>
      </c>
      <c r="N22" s="51">
        <f>[7]Ene!N22</f>
        <v>0</v>
      </c>
      <c r="O22" s="48">
        <f>[7]May!O22</f>
        <v>0</v>
      </c>
      <c r="P22" s="51">
        <f>[7]Ene!P22</f>
        <v>0</v>
      </c>
      <c r="Q22" s="48">
        <f>[7]Jun!Q22</f>
        <v>0</v>
      </c>
      <c r="R22" s="51">
        <f>[7]Ene!R22</f>
        <v>0</v>
      </c>
      <c r="S22" s="48">
        <f>[7]Jul!S22</f>
        <v>0</v>
      </c>
      <c r="T22" s="51">
        <f>[7]Ene!T22</f>
        <v>0</v>
      </c>
      <c r="U22" s="48">
        <f>[7]Ago!U22</f>
        <v>0</v>
      </c>
      <c r="V22" s="51">
        <f>[7]Ene!V22</f>
        <v>0</v>
      </c>
      <c r="W22" s="48">
        <f>[7]Sep!W22</f>
        <v>0</v>
      </c>
      <c r="X22" s="51">
        <f>[7]Ene!X22</f>
        <v>0</v>
      </c>
      <c r="Y22" s="48">
        <f>[7]Oct!Y22</f>
        <v>0</v>
      </c>
      <c r="Z22" s="51">
        <f>[7]Ene!Z22</f>
        <v>0</v>
      </c>
      <c r="AA22" s="50"/>
      <c r="AB22" s="51">
        <f>[7]Ene!AB22</f>
        <v>0</v>
      </c>
      <c r="AC22" s="51"/>
      <c r="AD22" s="52">
        <f t="shared" si="0"/>
        <v>0</v>
      </c>
      <c r="AE22" s="52">
        <f t="shared" si="0"/>
        <v>0</v>
      </c>
      <c r="AF22" s="53" t="e">
        <f t="shared" si="1"/>
        <v>#DIV/0!</v>
      </c>
      <c r="AG22" s="53" t="e">
        <f t="shared" si="2"/>
        <v>#DIV/0!</v>
      </c>
      <c r="AH22" s="57"/>
      <c r="AI22" s="58"/>
    </row>
    <row r="23" spans="1:35" s="56" customFormat="1" ht="20.100000000000001" hidden="1" customHeight="1" x14ac:dyDescent="0.2">
      <c r="A23" s="45">
        <f>'[7]Ficha Anual 2025'!A23</f>
        <v>0</v>
      </c>
      <c r="B23" s="59">
        <f>'[7]Ficha Anual 2025'!B23</f>
        <v>0</v>
      </c>
      <c r="C23" s="59"/>
      <c r="D23" s="47">
        <f>'[7]Ficha Anual 2025'!E23</f>
        <v>0</v>
      </c>
      <c r="E23" s="48">
        <f t="shared" si="3"/>
        <v>0</v>
      </c>
      <c r="F23" s="51">
        <f>[7]Ene!F23</f>
        <v>0</v>
      </c>
      <c r="G23" s="48">
        <f>[7]Ene!G23</f>
        <v>0</v>
      </c>
      <c r="H23" s="51">
        <f>[7]Ene!H23</f>
        <v>0</v>
      </c>
      <c r="I23" s="48">
        <f>[7]Feb!I23</f>
        <v>0</v>
      </c>
      <c r="J23" s="51">
        <f>[7]Ene!J23</f>
        <v>0</v>
      </c>
      <c r="K23" s="48">
        <f>[7]Mar!K23</f>
        <v>0</v>
      </c>
      <c r="L23" s="51">
        <f>[7]Ene!L23</f>
        <v>0</v>
      </c>
      <c r="M23" s="48">
        <f>[7]Abr!M23</f>
        <v>0</v>
      </c>
      <c r="N23" s="51">
        <f>[7]Ene!N23</f>
        <v>0</v>
      </c>
      <c r="O23" s="48">
        <f>[7]May!O23</f>
        <v>0</v>
      </c>
      <c r="P23" s="51">
        <f>[7]Ene!P23</f>
        <v>0</v>
      </c>
      <c r="Q23" s="48">
        <f>[7]Jun!Q23</f>
        <v>0</v>
      </c>
      <c r="R23" s="51">
        <f>[7]Ene!R23</f>
        <v>0</v>
      </c>
      <c r="S23" s="48">
        <f>[7]Jul!S23</f>
        <v>0</v>
      </c>
      <c r="T23" s="51">
        <f>[7]Ene!T23</f>
        <v>0</v>
      </c>
      <c r="U23" s="48">
        <f>[7]Ago!U23</f>
        <v>0</v>
      </c>
      <c r="V23" s="51">
        <f>[7]Ene!V23</f>
        <v>0</v>
      </c>
      <c r="W23" s="48">
        <f>[7]Sep!W23</f>
        <v>0</v>
      </c>
      <c r="X23" s="51">
        <f>[7]Ene!X23</f>
        <v>0</v>
      </c>
      <c r="Y23" s="48">
        <f>[7]Oct!Y23</f>
        <v>0</v>
      </c>
      <c r="Z23" s="51">
        <f>[7]Ene!Z23</f>
        <v>0</v>
      </c>
      <c r="AA23" s="50"/>
      <c r="AB23" s="51">
        <f>[7]Ene!AB23</f>
        <v>0</v>
      </c>
      <c r="AC23" s="51"/>
      <c r="AD23" s="52">
        <f t="shared" si="0"/>
        <v>0</v>
      </c>
      <c r="AE23" s="52">
        <f t="shared" si="0"/>
        <v>0</v>
      </c>
      <c r="AF23" s="53" t="e">
        <f t="shared" si="1"/>
        <v>#DIV/0!</v>
      </c>
      <c r="AG23" s="53" t="e">
        <f t="shared" si="2"/>
        <v>#DIV/0!</v>
      </c>
      <c r="AH23" s="54"/>
      <c r="AI23" s="55"/>
    </row>
    <row r="24" spans="1:35" s="56" customFormat="1" ht="20.100000000000001" hidden="1" customHeight="1" x14ac:dyDescent="0.2">
      <c r="A24" s="45">
        <f>'[7]Ficha Anual 2025'!A24</f>
        <v>0</v>
      </c>
      <c r="B24" s="59">
        <f>'[7]Ficha Anual 2025'!B24</f>
        <v>0</v>
      </c>
      <c r="C24" s="59"/>
      <c r="D24" s="47">
        <f>'[7]Ficha Anual 2025'!E24</f>
        <v>0</v>
      </c>
      <c r="E24" s="48">
        <f t="shared" si="3"/>
        <v>0</v>
      </c>
      <c r="F24" s="51">
        <f>[7]Ene!F24</f>
        <v>0</v>
      </c>
      <c r="G24" s="48">
        <f>[7]Ene!G24</f>
        <v>0</v>
      </c>
      <c r="H24" s="51">
        <f>[7]Ene!H24</f>
        <v>0</v>
      </c>
      <c r="I24" s="48">
        <f>[7]Feb!I24</f>
        <v>0</v>
      </c>
      <c r="J24" s="51">
        <f>[7]Ene!J24</f>
        <v>0</v>
      </c>
      <c r="K24" s="48">
        <f>[7]Mar!K24</f>
        <v>0</v>
      </c>
      <c r="L24" s="51">
        <f>[7]Ene!L24</f>
        <v>0</v>
      </c>
      <c r="M24" s="48">
        <f>[7]Abr!M24</f>
        <v>0</v>
      </c>
      <c r="N24" s="51">
        <f>[7]Ene!N24</f>
        <v>0</v>
      </c>
      <c r="O24" s="48">
        <f>[7]May!O24</f>
        <v>0</v>
      </c>
      <c r="P24" s="51">
        <f>[7]Ene!P24</f>
        <v>0</v>
      </c>
      <c r="Q24" s="48">
        <f>[7]Jun!Q24</f>
        <v>0</v>
      </c>
      <c r="R24" s="51">
        <f>[7]Ene!R24</f>
        <v>0</v>
      </c>
      <c r="S24" s="48">
        <f>[7]Jul!S24</f>
        <v>0</v>
      </c>
      <c r="T24" s="51">
        <f>[7]Ene!T24</f>
        <v>0</v>
      </c>
      <c r="U24" s="48">
        <f>[7]Ago!U24</f>
        <v>0</v>
      </c>
      <c r="V24" s="51">
        <f>[7]Ene!V24</f>
        <v>0</v>
      </c>
      <c r="W24" s="48">
        <f>[7]Sep!W24</f>
        <v>0</v>
      </c>
      <c r="X24" s="51">
        <f>[7]Ene!X24</f>
        <v>0</v>
      </c>
      <c r="Y24" s="48">
        <f>[7]Oct!Y24</f>
        <v>0</v>
      </c>
      <c r="Z24" s="51">
        <f>[7]Ene!Z24</f>
        <v>0</v>
      </c>
      <c r="AA24" s="50"/>
      <c r="AB24" s="51">
        <f>[7]Ene!AB24</f>
        <v>0</v>
      </c>
      <c r="AC24" s="51"/>
      <c r="AD24" s="52">
        <f t="shared" si="0"/>
        <v>0</v>
      </c>
      <c r="AE24" s="52">
        <f t="shared" si="0"/>
        <v>0</v>
      </c>
      <c r="AF24" s="53" t="e">
        <f t="shared" si="1"/>
        <v>#DIV/0!</v>
      </c>
      <c r="AG24" s="53" t="e">
        <f t="shared" si="2"/>
        <v>#DIV/0!</v>
      </c>
      <c r="AH24" s="57"/>
      <c r="AI24" s="58"/>
    </row>
    <row r="25" spans="1:35" s="56" customFormat="1" ht="20.100000000000001" hidden="1" customHeight="1" x14ac:dyDescent="0.2">
      <c r="A25" s="45">
        <f>'[7]Ficha Anual 2025'!A25</f>
        <v>0</v>
      </c>
      <c r="B25" s="59">
        <f>'[7]Ficha Anual 2025'!B25</f>
        <v>0</v>
      </c>
      <c r="C25" s="59"/>
      <c r="D25" s="47">
        <f>'[7]Ficha Anual 2025'!E25</f>
        <v>0</v>
      </c>
      <c r="E25" s="48">
        <f t="shared" si="3"/>
        <v>0</v>
      </c>
      <c r="F25" s="51">
        <f>[7]Ene!F25</f>
        <v>0</v>
      </c>
      <c r="G25" s="48">
        <f>[7]Ene!G25</f>
        <v>0</v>
      </c>
      <c r="H25" s="51">
        <f>[7]Ene!H25</f>
        <v>0</v>
      </c>
      <c r="I25" s="48">
        <f>[7]Feb!I25</f>
        <v>0</v>
      </c>
      <c r="J25" s="51">
        <f>[7]Ene!J25</f>
        <v>0</v>
      </c>
      <c r="K25" s="48">
        <f>[7]Mar!K25</f>
        <v>0</v>
      </c>
      <c r="L25" s="51">
        <f>[7]Ene!L25</f>
        <v>0</v>
      </c>
      <c r="M25" s="48">
        <f>[7]Abr!M25</f>
        <v>0</v>
      </c>
      <c r="N25" s="51">
        <f>[7]Ene!N25</f>
        <v>0</v>
      </c>
      <c r="O25" s="48">
        <f>[7]May!O25</f>
        <v>0</v>
      </c>
      <c r="P25" s="51">
        <f>[7]Ene!P25</f>
        <v>0</v>
      </c>
      <c r="Q25" s="48">
        <f>[7]Jun!Q25</f>
        <v>0</v>
      </c>
      <c r="R25" s="51">
        <f>[7]Ene!R25</f>
        <v>0</v>
      </c>
      <c r="S25" s="48">
        <f>[7]Jul!S25</f>
        <v>0</v>
      </c>
      <c r="T25" s="51">
        <f>[7]Ene!T25</f>
        <v>0</v>
      </c>
      <c r="U25" s="48">
        <f>[7]Ago!U25</f>
        <v>0</v>
      </c>
      <c r="V25" s="51">
        <f>[7]Ene!V25</f>
        <v>0</v>
      </c>
      <c r="W25" s="48">
        <f>[7]Sep!W25</f>
        <v>0</v>
      </c>
      <c r="X25" s="51">
        <f>[7]Ene!X25</f>
        <v>0</v>
      </c>
      <c r="Y25" s="48">
        <f>[7]Oct!Y25</f>
        <v>0</v>
      </c>
      <c r="Z25" s="51">
        <f>[7]Ene!Z25</f>
        <v>0</v>
      </c>
      <c r="AA25" s="50"/>
      <c r="AB25" s="51">
        <f>[7]Ene!AB25</f>
        <v>0</v>
      </c>
      <c r="AC25" s="51"/>
      <c r="AD25" s="52">
        <f t="shared" si="0"/>
        <v>0</v>
      </c>
      <c r="AE25" s="52">
        <f t="shared" si="0"/>
        <v>0</v>
      </c>
      <c r="AF25" s="53" t="e">
        <f t="shared" si="1"/>
        <v>#DIV/0!</v>
      </c>
      <c r="AG25" s="53" t="e">
        <f t="shared" si="2"/>
        <v>#DIV/0!</v>
      </c>
      <c r="AH25" s="57"/>
      <c r="AI25" s="58"/>
    </row>
    <row r="26" spans="1:35" s="56" customFormat="1" ht="20.100000000000001" hidden="1" customHeight="1" x14ac:dyDescent="0.2">
      <c r="A26" s="45">
        <f>'[7]Ficha Anual 2025'!A26</f>
        <v>0</v>
      </c>
      <c r="B26" s="59">
        <f>'[7]Ficha Anual 2025'!B26</f>
        <v>0</v>
      </c>
      <c r="C26" s="59"/>
      <c r="D26" s="47">
        <f>'[7]Ficha Anual 2025'!E26</f>
        <v>0</v>
      </c>
      <c r="E26" s="48">
        <f t="shared" si="3"/>
        <v>0</v>
      </c>
      <c r="F26" s="51">
        <f>[7]Ene!F26</f>
        <v>0</v>
      </c>
      <c r="G26" s="48">
        <f>[7]Ene!G26</f>
        <v>0</v>
      </c>
      <c r="H26" s="51">
        <f>[7]Ene!H26</f>
        <v>0</v>
      </c>
      <c r="I26" s="48">
        <f>[7]Feb!I26</f>
        <v>0</v>
      </c>
      <c r="J26" s="51">
        <f>[7]Ene!J26</f>
        <v>0</v>
      </c>
      <c r="K26" s="48">
        <f>[7]Mar!K26</f>
        <v>0</v>
      </c>
      <c r="L26" s="51">
        <f>[7]Ene!L26</f>
        <v>0</v>
      </c>
      <c r="M26" s="48">
        <f>[7]Abr!M26</f>
        <v>0</v>
      </c>
      <c r="N26" s="51">
        <f>[7]Ene!N26</f>
        <v>0</v>
      </c>
      <c r="O26" s="48">
        <f>[7]May!O26</f>
        <v>0</v>
      </c>
      <c r="P26" s="51">
        <f>[7]Ene!P26</f>
        <v>0</v>
      </c>
      <c r="Q26" s="48">
        <f>[7]Jun!Q26</f>
        <v>0</v>
      </c>
      <c r="R26" s="51">
        <f>[7]Ene!R26</f>
        <v>0</v>
      </c>
      <c r="S26" s="48">
        <f>[7]Jul!S26</f>
        <v>0</v>
      </c>
      <c r="T26" s="51">
        <f>[7]Ene!T26</f>
        <v>0</v>
      </c>
      <c r="U26" s="48">
        <f>[7]Ago!U26</f>
        <v>0</v>
      </c>
      <c r="V26" s="51">
        <f>[7]Ene!V26</f>
        <v>0</v>
      </c>
      <c r="W26" s="48">
        <f>[7]Sep!W26</f>
        <v>0</v>
      </c>
      <c r="X26" s="51">
        <f>[7]Ene!X26</f>
        <v>0</v>
      </c>
      <c r="Y26" s="48">
        <f>[7]Oct!Y26</f>
        <v>0</v>
      </c>
      <c r="Z26" s="51">
        <f>[7]Ene!Z26</f>
        <v>0</v>
      </c>
      <c r="AA26" s="50"/>
      <c r="AB26" s="51">
        <f>[7]Ene!AB26</f>
        <v>0</v>
      </c>
      <c r="AC26" s="51"/>
      <c r="AD26" s="52">
        <f t="shared" si="0"/>
        <v>0</v>
      </c>
      <c r="AE26" s="52">
        <f t="shared" si="0"/>
        <v>0</v>
      </c>
      <c r="AF26" s="53" t="e">
        <f t="shared" si="1"/>
        <v>#DIV/0!</v>
      </c>
      <c r="AG26" s="53" t="e">
        <f t="shared" si="2"/>
        <v>#DIV/0!</v>
      </c>
      <c r="AH26" s="57"/>
      <c r="AI26" s="58"/>
    </row>
    <row r="27" spans="1:35" s="56" customFormat="1" ht="20.100000000000001" hidden="1" customHeight="1" x14ac:dyDescent="0.2">
      <c r="A27" s="45">
        <f>'[7]Ficha Anual 2025'!A27</f>
        <v>0</v>
      </c>
      <c r="B27" s="59">
        <f>'[7]Ficha Anual 2025'!B27</f>
        <v>0</v>
      </c>
      <c r="C27" s="59"/>
      <c r="D27" s="47">
        <f>'[7]Ficha Anual 2025'!E27</f>
        <v>0</v>
      </c>
      <c r="E27" s="48">
        <f t="shared" si="3"/>
        <v>0</v>
      </c>
      <c r="F27" s="51">
        <f>[7]Ene!F27</f>
        <v>0</v>
      </c>
      <c r="G27" s="48">
        <f>[7]Ene!G27</f>
        <v>0</v>
      </c>
      <c r="H27" s="51">
        <f>[7]Ene!H27</f>
        <v>0</v>
      </c>
      <c r="I27" s="48">
        <f>[7]Feb!I27</f>
        <v>0</v>
      </c>
      <c r="J27" s="51">
        <f>[7]Ene!J27</f>
        <v>0</v>
      </c>
      <c r="K27" s="48">
        <f>[7]Mar!K27</f>
        <v>0</v>
      </c>
      <c r="L27" s="51">
        <f>[7]Ene!L27</f>
        <v>0</v>
      </c>
      <c r="M27" s="48">
        <f>[7]Abr!M27</f>
        <v>0</v>
      </c>
      <c r="N27" s="51">
        <f>[7]Ene!N27</f>
        <v>0</v>
      </c>
      <c r="O27" s="48">
        <f>[7]May!O27</f>
        <v>0</v>
      </c>
      <c r="P27" s="51">
        <f>[7]Ene!P27</f>
        <v>0</v>
      </c>
      <c r="Q27" s="48">
        <f>[7]Jun!Q27</f>
        <v>0</v>
      </c>
      <c r="R27" s="51">
        <f>[7]Ene!R27</f>
        <v>0</v>
      </c>
      <c r="S27" s="48">
        <f>[7]Jul!S27</f>
        <v>0</v>
      </c>
      <c r="T27" s="51">
        <f>[7]Ene!T27</f>
        <v>0</v>
      </c>
      <c r="U27" s="48">
        <f>[7]Ago!U27</f>
        <v>0</v>
      </c>
      <c r="V27" s="51">
        <f>[7]Ene!V27</f>
        <v>0</v>
      </c>
      <c r="W27" s="48">
        <f>[7]Sep!W27</f>
        <v>0</v>
      </c>
      <c r="X27" s="51">
        <f>[7]Ene!X27</f>
        <v>0</v>
      </c>
      <c r="Y27" s="48">
        <f>[7]Oct!Y27</f>
        <v>0</v>
      </c>
      <c r="Z27" s="51">
        <f>[7]Ene!Z27</f>
        <v>0</v>
      </c>
      <c r="AA27" s="50"/>
      <c r="AB27" s="51">
        <f>[7]Ene!AB27</f>
        <v>0</v>
      </c>
      <c r="AC27" s="51"/>
      <c r="AD27" s="52">
        <f t="shared" si="0"/>
        <v>0</v>
      </c>
      <c r="AE27" s="52">
        <f t="shared" si="0"/>
        <v>0</v>
      </c>
      <c r="AF27" s="53" t="e">
        <f t="shared" si="1"/>
        <v>#DIV/0!</v>
      </c>
      <c r="AG27" s="53" t="e">
        <f t="shared" si="2"/>
        <v>#DIV/0!</v>
      </c>
      <c r="AH27" s="57"/>
      <c r="AI27" s="58"/>
    </row>
    <row r="28" spans="1:35" s="44" customFormat="1" ht="20.100000000000001" customHeight="1" x14ac:dyDescent="0.2">
      <c r="A28" s="60" t="str">
        <f>'[7]Ficha Anual 2025'!A28</f>
        <v>C 2</v>
      </c>
      <c r="B28" s="61" t="str">
        <f>'[7]Ficha Anual 2025'!B28</f>
        <v>INCREMENTAR LA COBERTURA DE SERVICIO DE LIMPIA</v>
      </c>
      <c r="C28" s="61"/>
      <c r="D28" s="62"/>
      <c r="E28" s="63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5"/>
      <c r="AE28" s="65"/>
      <c r="AF28" s="65"/>
      <c r="AG28" s="65"/>
      <c r="AH28" s="65"/>
      <c r="AI28" s="66"/>
    </row>
    <row r="29" spans="1:35" s="56" customFormat="1" ht="20.100000000000001" customHeight="1" x14ac:dyDescent="0.2">
      <c r="A29" s="45" t="str">
        <f>'[7]Ficha Anual 2025'!A29</f>
        <v>C2A1</v>
      </c>
      <c r="B29" s="46" t="str">
        <f>'[7]Ficha Anual 2025'!B29</f>
        <v>IMPLEMENTAR TALLERES DE RECICLADO EN EL MUNICIPIO</v>
      </c>
      <c r="C29" s="46"/>
      <c r="D29" s="47" t="str">
        <f>'[7]Ficha Anual 2025'!E29</f>
        <v>TALLERES</v>
      </c>
      <c r="E29" s="48">
        <f t="shared" si="3"/>
        <v>3</v>
      </c>
      <c r="F29" s="49">
        <f>[7]Ene!F29</f>
        <v>0</v>
      </c>
      <c r="G29" s="50">
        <f>[7]Ene!G29</f>
        <v>0</v>
      </c>
      <c r="H29" s="49">
        <f>[7]Ene!H29</f>
        <v>0</v>
      </c>
      <c r="I29" s="50">
        <f>[7]Feb!I29</f>
        <v>0</v>
      </c>
      <c r="J29" s="49">
        <f>[7]Ene!J29</f>
        <v>0</v>
      </c>
      <c r="K29" s="50">
        <f>[7]Mar!K29</f>
        <v>0</v>
      </c>
      <c r="L29" s="49">
        <f>[7]Ene!L29</f>
        <v>0</v>
      </c>
      <c r="M29" s="50">
        <f>[7]Abr!M29</f>
        <v>0</v>
      </c>
      <c r="N29" s="49">
        <f>[7]Ene!N29</f>
        <v>0</v>
      </c>
      <c r="O29" s="50">
        <f>[7]May!O29</f>
        <v>0</v>
      </c>
      <c r="P29" s="49">
        <f>[7]Ene!P29</f>
        <v>1</v>
      </c>
      <c r="Q29" s="50">
        <f>[7]Jun!Q29</f>
        <v>0</v>
      </c>
      <c r="R29" s="49">
        <f>[7]Ene!R29</f>
        <v>0</v>
      </c>
      <c r="S29" s="50">
        <f>[7]Jul!S29</f>
        <v>0</v>
      </c>
      <c r="T29" s="49">
        <f>[7]Ene!T29</f>
        <v>1</v>
      </c>
      <c r="U29" s="50">
        <f>[7]Ago!U29</f>
        <v>0</v>
      </c>
      <c r="V29" s="49">
        <f>[7]Ene!V29</f>
        <v>0</v>
      </c>
      <c r="W29" s="50">
        <f>[7]Sep!W29</f>
        <v>0</v>
      </c>
      <c r="X29" s="49">
        <f>[7]Ene!X29</f>
        <v>0</v>
      </c>
      <c r="Y29" s="50">
        <f>[7]Oct!Y29</f>
        <v>0</v>
      </c>
      <c r="Z29" s="49">
        <f>[7]Ene!Z29</f>
        <v>1</v>
      </c>
      <c r="AA29" s="50">
        <v>0</v>
      </c>
      <c r="AB29" s="49"/>
      <c r="AC29" s="48"/>
      <c r="AD29" s="52">
        <f t="shared" si="0"/>
        <v>3</v>
      </c>
      <c r="AE29" s="52">
        <f t="shared" si="0"/>
        <v>0</v>
      </c>
      <c r="AF29" s="53">
        <f t="shared" si="1"/>
        <v>0</v>
      </c>
      <c r="AG29" s="53">
        <f t="shared" si="2"/>
        <v>1</v>
      </c>
      <c r="AH29" s="54"/>
      <c r="AI29" s="55"/>
    </row>
    <row r="30" spans="1:35" s="56" customFormat="1" ht="26.25" customHeight="1" x14ac:dyDescent="0.2">
      <c r="A30" s="45" t="str">
        <f>'[7]Ficha Anual 2025'!A30</f>
        <v>C2A2</v>
      </c>
      <c r="B30" s="46" t="str">
        <f>'[7]Ficha Anual 2025'!B30</f>
        <v xml:space="preserve">DESASOLVAR Y MANTENER  A LAS REDES DE DRENAJE Y ALCANTARILLADO LIBRES DE BASURA </v>
      </c>
      <c r="C30" s="46"/>
      <c r="D30" s="47" t="str">
        <f>'[7]Ficha Anual 2025'!E30</f>
        <v>MANTENIMIENTOS</v>
      </c>
      <c r="E30" s="48">
        <f t="shared" si="3"/>
        <v>3</v>
      </c>
      <c r="F30" s="49">
        <f>[7]Ene!F30</f>
        <v>0</v>
      </c>
      <c r="G30" s="50">
        <f>[7]Ene!G30</f>
        <v>0</v>
      </c>
      <c r="H30" s="49">
        <f>[7]Ene!H30</f>
        <v>0</v>
      </c>
      <c r="I30" s="50">
        <f>[7]Feb!I30</f>
        <v>0</v>
      </c>
      <c r="J30" s="49">
        <f>[7]Ene!J30</f>
        <v>0</v>
      </c>
      <c r="K30" s="50">
        <f>[7]Mar!K30</f>
        <v>0</v>
      </c>
      <c r="L30" s="49">
        <f>[7]Ene!L30</f>
        <v>0</v>
      </c>
      <c r="M30" s="50">
        <f>[7]Abr!M30</f>
        <v>0</v>
      </c>
      <c r="N30" s="49">
        <f>[7]Ene!N30</f>
        <v>1</v>
      </c>
      <c r="O30" s="50">
        <f>[7]May!O30</f>
        <v>0</v>
      </c>
      <c r="P30" s="49">
        <f>[7]Ene!P30</f>
        <v>0</v>
      </c>
      <c r="Q30" s="50">
        <f>[7]Jun!Q30</f>
        <v>0</v>
      </c>
      <c r="R30" s="49">
        <f>[7]Ene!R30</f>
        <v>0</v>
      </c>
      <c r="S30" s="50">
        <f>[7]Jul!S30</f>
        <v>1</v>
      </c>
      <c r="T30" s="49">
        <f>[7]Ene!T30</f>
        <v>1</v>
      </c>
      <c r="U30" s="50">
        <f>[7]Ago!U30</f>
        <v>0</v>
      </c>
      <c r="V30" s="49">
        <f>[7]Ene!V30</f>
        <v>0</v>
      </c>
      <c r="W30" s="50">
        <f>[7]Sep!W30</f>
        <v>0</v>
      </c>
      <c r="X30" s="49">
        <f>[7]Ene!X30</f>
        <v>0</v>
      </c>
      <c r="Y30" s="50">
        <f>[7]Oct!Y30</f>
        <v>0</v>
      </c>
      <c r="Z30" s="49">
        <f>[7]Ene!Z30</f>
        <v>1</v>
      </c>
      <c r="AA30" s="50">
        <v>0</v>
      </c>
      <c r="AB30" s="49"/>
      <c r="AC30" s="51"/>
      <c r="AD30" s="52">
        <f t="shared" si="0"/>
        <v>3</v>
      </c>
      <c r="AE30" s="52">
        <f t="shared" si="0"/>
        <v>1</v>
      </c>
      <c r="AF30" s="53">
        <f t="shared" si="1"/>
        <v>0.33333333333333331</v>
      </c>
      <c r="AG30" s="53">
        <f t="shared" si="2"/>
        <v>0.66666666666666674</v>
      </c>
      <c r="AH30" s="54"/>
      <c r="AI30" s="55"/>
    </row>
    <row r="31" spans="1:35" s="56" customFormat="1" ht="27.75" customHeight="1" x14ac:dyDescent="0.2">
      <c r="A31" s="45" t="str">
        <f>'[7]Ficha Anual 2025'!A31</f>
        <v>C2A3</v>
      </c>
      <c r="B31" s="46" t="str">
        <f>'[7]Ficha Anual 2025'!B31</f>
        <v>AUMENTAR LOS RECORRIDOS DE RECOLECCION DE RESIDUOS EN EL MUNICIPIO</v>
      </c>
      <c r="C31" s="46"/>
      <c r="D31" s="47" t="str">
        <f>'[7]Ficha Anual 2025'!E31</f>
        <v>RECORRIDOS</v>
      </c>
      <c r="E31" s="48">
        <f t="shared" si="3"/>
        <v>264</v>
      </c>
      <c r="F31" s="49">
        <f>[7]Ene!F31</f>
        <v>24</v>
      </c>
      <c r="G31" s="50">
        <f>[7]Ene!G31</f>
        <v>0</v>
      </c>
      <c r="H31" s="49">
        <f>[7]Ene!H31</f>
        <v>24</v>
      </c>
      <c r="I31" s="50">
        <f>[7]Feb!I31</f>
        <v>0</v>
      </c>
      <c r="J31" s="49">
        <f>[7]Ene!J31</f>
        <v>24</v>
      </c>
      <c r="K31" s="50">
        <f>[7]Mar!K31</f>
        <v>0</v>
      </c>
      <c r="L31" s="49">
        <f>[7]Ene!L31</f>
        <v>24</v>
      </c>
      <c r="M31" s="50">
        <f>[7]Abr!M31</f>
        <v>0</v>
      </c>
      <c r="N31" s="49">
        <f>[7]Ene!N31</f>
        <v>24</v>
      </c>
      <c r="O31" s="50">
        <f>[7]May!O31</f>
        <v>0</v>
      </c>
      <c r="P31" s="49">
        <f>[7]Ene!P31</f>
        <v>24</v>
      </c>
      <c r="Q31" s="50">
        <f>[7]Jun!Q31</f>
        <v>0</v>
      </c>
      <c r="R31" s="49">
        <f>[7]Ene!R31</f>
        <v>24</v>
      </c>
      <c r="S31" s="50">
        <f>[7]Jul!S31</f>
        <v>0</v>
      </c>
      <c r="T31" s="49">
        <f>[7]Ene!T31</f>
        <v>24</v>
      </c>
      <c r="U31" s="50">
        <f>[7]Ago!U31</f>
        <v>0</v>
      </c>
      <c r="V31" s="49">
        <f>[7]Ene!V31</f>
        <v>24</v>
      </c>
      <c r="W31" s="50">
        <f>[7]Sep!W31</f>
        <v>0</v>
      </c>
      <c r="X31" s="49">
        <f>[7]Ene!X31</f>
        <v>24</v>
      </c>
      <c r="Y31" s="50">
        <f>[7]Oct!Y31</f>
        <v>0</v>
      </c>
      <c r="Z31" s="49">
        <f>[7]Ene!Z31</f>
        <v>24</v>
      </c>
      <c r="AA31" s="50">
        <v>0</v>
      </c>
      <c r="AB31" s="49"/>
      <c r="AC31" s="51"/>
      <c r="AD31" s="52">
        <f t="shared" si="0"/>
        <v>264</v>
      </c>
      <c r="AE31" s="52">
        <f t="shared" si="0"/>
        <v>0</v>
      </c>
      <c r="AF31" s="53">
        <f t="shared" si="1"/>
        <v>0</v>
      </c>
      <c r="AG31" s="53">
        <f t="shared" si="2"/>
        <v>1</v>
      </c>
      <c r="AH31" s="57"/>
      <c r="AI31" s="58"/>
    </row>
    <row r="32" spans="1:35" s="56" customFormat="1" ht="28.5" customHeight="1" x14ac:dyDescent="0.2">
      <c r="A32" s="45" t="str">
        <f>'[7]Ficha Anual 2025'!A32</f>
        <v>C2A4</v>
      </c>
      <c r="B32" s="46" t="str">
        <f>'[7]Ficha Anual 2025'!B32</f>
        <v>COORDINAR EL MANTENIMIENTO PREVENTIVO DEL PARQUE VEHICULAR DEL MUNICIPIO</v>
      </c>
      <c r="C32" s="46"/>
      <c r="D32" s="47" t="str">
        <f>'[7]Ficha Anual 2025'!E32</f>
        <v>MANTENIMIENTO</v>
      </c>
      <c r="E32" s="48">
        <f t="shared" si="3"/>
        <v>9</v>
      </c>
      <c r="F32" s="49">
        <f>[7]Ene!F32</f>
        <v>0</v>
      </c>
      <c r="G32" s="50">
        <f>[7]Ene!G32</f>
        <v>3</v>
      </c>
      <c r="H32" s="49">
        <f>[7]Ene!H32</f>
        <v>0</v>
      </c>
      <c r="I32" s="50">
        <f>[7]Feb!I32</f>
        <v>3</v>
      </c>
      <c r="J32" s="49">
        <f>[7]Ene!J32</f>
        <v>3</v>
      </c>
      <c r="K32" s="50">
        <f>[7]Mar!K32</f>
        <v>3</v>
      </c>
      <c r="L32" s="49">
        <f>[7]Ene!L32</f>
        <v>0</v>
      </c>
      <c r="M32" s="50">
        <f>[7]Abr!M32</f>
        <v>0</v>
      </c>
      <c r="N32" s="49">
        <f>[7]Ene!N32</f>
        <v>0</v>
      </c>
      <c r="O32" s="50">
        <f>[7]May!O32</f>
        <v>2</v>
      </c>
      <c r="P32" s="49">
        <f>[7]Ene!P32</f>
        <v>3</v>
      </c>
      <c r="Q32" s="50">
        <f>[7]Jun!Q32</f>
        <v>0</v>
      </c>
      <c r="R32" s="49">
        <f>[7]Ene!R32</f>
        <v>0</v>
      </c>
      <c r="S32" s="50">
        <f>[7]Jul!S32</f>
        <v>1</v>
      </c>
      <c r="T32" s="49">
        <f>[7]Ene!T32</f>
        <v>0</v>
      </c>
      <c r="U32" s="50">
        <f>[7]Ago!U32</f>
        <v>1</v>
      </c>
      <c r="V32" s="49">
        <f>[7]Ene!V32</f>
        <v>0</v>
      </c>
      <c r="W32" s="50">
        <f>[7]Sep!W32</f>
        <v>0</v>
      </c>
      <c r="X32" s="49">
        <f>[7]Ene!X32</f>
        <v>0</v>
      </c>
      <c r="Y32" s="50">
        <f>[7]Oct!Y32</f>
        <v>1</v>
      </c>
      <c r="Z32" s="49">
        <f>[7]Ene!Z32</f>
        <v>3</v>
      </c>
      <c r="AA32" s="50">
        <v>0</v>
      </c>
      <c r="AB32" s="49"/>
      <c r="AC32" s="51"/>
      <c r="AD32" s="52">
        <f t="shared" si="0"/>
        <v>9</v>
      </c>
      <c r="AE32" s="52">
        <f t="shared" si="0"/>
        <v>14</v>
      </c>
      <c r="AF32" s="53">
        <f t="shared" si="1"/>
        <v>1.5555555555555556</v>
      </c>
      <c r="AG32" s="53">
        <f t="shared" si="2"/>
        <v>-0.55555555555555558</v>
      </c>
      <c r="AH32" s="57"/>
      <c r="AI32" s="58"/>
    </row>
    <row r="33" spans="1:35" s="159" customFormat="1" ht="26.25" customHeight="1" x14ac:dyDescent="0.2">
      <c r="A33" s="45" t="str">
        <f>'[7]Ficha Anual 2025'!A33</f>
        <v>C2A5</v>
      </c>
      <c r="B33" s="46" t="str">
        <f>'[7]Ficha Anual 2025'!B33</f>
        <v>MANTENER LIMPIAS LAS INSTALACIONES DE EDIFICIOS MUNICIPALES</v>
      </c>
      <c r="C33" s="46"/>
      <c r="D33" s="156" t="str">
        <f>'[7]Ficha Anual 2025'!E33</f>
        <v>LIMPIEZAS</v>
      </c>
      <c r="E33" s="48">
        <f t="shared" si="3"/>
        <v>264</v>
      </c>
      <c r="F33" s="49">
        <f>[7]Ene!F33</f>
        <v>24</v>
      </c>
      <c r="G33" s="50">
        <f>[7]Ene!G33</f>
        <v>2</v>
      </c>
      <c r="H33" s="49">
        <f>[7]Ene!H33</f>
        <v>24</v>
      </c>
      <c r="I33" s="50">
        <f>[7]Feb!I33</f>
        <v>3</v>
      </c>
      <c r="J33" s="49">
        <f>[7]Ene!J33</f>
        <v>24</v>
      </c>
      <c r="K33" s="50">
        <f>[7]Mar!K33</f>
        <v>3</v>
      </c>
      <c r="L33" s="49">
        <f>[7]Ene!L33</f>
        <v>24</v>
      </c>
      <c r="M33" s="50">
        <f>[7]Abr!M33</f>
        <v>1</v>
      </c>
      <c r="N33" s="49">
        <f>[7]Ene!N33</f>
        <v>24</v>
      </c>
      <c r="O33" s="50">
        <f>[7]May!O33</f>
        <v>1</v>
      </c>
      <c r="P33" s="49">
        <f>[7]Ene!P33</f>
        <v>24</v>
      </c>
      <c r="Q33" s="50">
        <f>[7]Jun!Q33</f>
        <v>1</v>
      </c>
      <c r="R33" s="49">
        <f>[7]Ene!R33</f>
        <v>24</v>
      </c>
      <c r="S33" s="50">
        <f>[7]Jul!S33</f>
        <v>1</v>
      </c>
      <c r="T33" s="49">
        <f>[7]Ene!T33</f>
        <v>24</v>
      </c>
      <c r="U33" s="50">
        <f>[7]Ago!U33</f>
        <v>1</v>
      </c>
      <c r="V33" s="49">
        <f>[7]Ene!V33</f>
        <v>24</v>
      </c>
      <c r="W33" s="50">
        <f>[7]Sep!W33</f>
        <v>1</v>
      </c>
      <c r="X33" s="49">
        <f>[7]Ene!X33</f>
        <v>24</v>
      </c>
      <c r="Y33" s="50">
        <f>[7]Oct!Y33</f>
        <v>3</v>
      </c>
      <c r="Z33" s="49">
        <f>[7]Ene!Z33</f>
        <v>24</v>
      </c>
      <c r="AA33" s="50">
        <v>0</v>
      </c>
      <c r="AB33" s="49"/>
      <c r="AC33" s="51"/>
      <c r="AD33" s="52">
        <f t="shared" si="0"/>
        <v>264</v>
      </c>
      <c r="AE33" s="52">
        <f t="shared" si="0"/>
        <v>17</v>
      </c>
      <c r="AF33" s="53">
        <f t="shared" si="1"/>
        <v>6.4393939393939392E-2</v>
      </c>
      <c r="AG33" s="53">
        <f t="shared" si="2"/>
        <v>0.93560606060606055</v>
      </c>
      <c r="AH33" s="157"/>
      <c r="AI33" s="158"/>
    </row>
    <row r="34" spans="1:35" s="159" customFormat="1" ht="20.100000000000001" customHeight="1" x14ac:dyDescent="0.2">
      <c r="A34" s="160" t="str">
        <f>'[7]Ficha Anual 2025'!A34</f>
        <v>C2A6</v>
      </c>
      <c r="B34" s="46" t="str">
        <f>'[7]Ficha Anual 2025'!B34</f>
        <v>MANTENER LIMPIAS LAS  CALLES EN EL MUNICIPIO</v>
      </c>
      <c r="C34" s="46"/>
      <c r="D34" s="156" t="str">
        <f>'[7]Ficha Anual 2025'!E34</f>
        <v>MANTENIMIENTOS</v>
      </c>
      <c r="E34" s="48">
        <f t="shared" si="3"/>
        <v>44</v>
      </c>
      <c r="F34" s="49">
        <f>[7]Ene!F34</f>
        <v>4</v>
      </c>
      <c r="G34" s="50">
        <f>[7]Ene!G34</f>
        <v>4</v>
      </c>
      <c r="H34" s="49">
        <f>[7]Ene!H34</f>
        <v>4</v>
      </c>
      <c r="I34" s="50">
        <f>[7]Feb!I34</f>
        <v>4</v>
      </c>
      <c r="J34" s="49">
        <f>[7]Ene!J34</f>
        <v>4</v>
      </c>
      <c r="K34" s="50">
        <f>[7]Mar!K34</f>
        <v>4</v>
      </c>
      <c r="L34" s="49">
        <f>[7]Ene!L34</f>
        <v>4</v>
      </c>
      <c r="M34" s="50">
        <f>[7]Abr!M34</f>
        <v>3</v>
      </c>
      <c r="N34" s="49">
        <f>[7]Ene!N34</f>
        <v>4</v>
      </c>
      <c r="O34" s="50">
        <f>[7]May!O34</f>
        <v>2</v>
      </c>
      <c r="P34" s="49">
        <f>[7]Ene!P34</f>
        <v>4</v>
      </c>
      <c r="Q34" s="50">
        <f>[7]Jun!Q34</f>
        <v>2</v>
      </c>
      <c r="R34" s="49">
        <f>[7]Ene!R34</f>
        <v>4</v>
      </c>
      <c r="S34" s="50">
        <f>[7]Jul!S34</f>
        <v>1</v>
      </c>
      <c r="T34" s="49">
        <f>[7]Ene!T34</f>
        <v>4</v>
      </c>
      <c r="U34" s="50">
        <f>[7]Ago!U34</f>
        <v>1</v>
      </c>
      <c r="V34" s="49">
        <f>[7]Ene!V34</f>
        <v>4</v>
      </c>
      <c r="W34" s="50">
        <f>[7]Sep!W34</f>
        <v>1</v>
      </c>
      <c r="X34" s="49">
        <f>[7]Ene!X34</f>
        <v>4</v>
      </c>
      <c r="Y34" s="50">
        <f>[7]Oct!Y34</f>
        <v>2</v>
      </c>
      <c r="Z34" s="49">
        <f>[7]Ene!Z34</f>
        <v>4</v>
      </c>
      <c r="AA34" s="50">
        <v>0</v>
      </c>
      <c r="AB34" s="49"/>
      <c r="AC34" s="51"/>
      <c r="AD34" s="52">
        <f t="shared" si="0"/>
        <v>44</v>
      </c>
      <c r="AE34" s="52">
        <f t="shared" si="0"/>
        <v>24</v>
      </c>
      <c r="AF34" s="53">
        <f t="shared" si="1"/>
        <v>0.54545454545454541</v>
      </c>
      <c r="AG34" s="53">
        <f t="shared" si="2"/>
        <v>0.45454545454545459</v>
      </c>
      <c r="AH34" s="57"/>
      <c r="AI34" s="58"/>
    </row>
    <row r="35" spans="1:35" s="56" customFormat="1" ht="27" customHeight="1" x14ac:dyDescent="0.2">
      <c r="A35" s="45" t="str">
        <f>'[7]Ficha Anual 2025'!A35</f>
        <v>C2A7</v>
      </c>
      <c r="B35" s="46" t="str">
        <f>'[7]Ficha Anual 2025'!B35</f>
        <v>GESTIONAR PROYECTOS PARA EL TRATAMIENTO DE AGUAS RESIDUALES</v>
      </c>
      <c r="C35" s="46"/>
      <c r="D35" s="47" t="str">
        <f>'[7]Ficha Anual 2025'!E35</f>
        <v>PROYECTOS</v>
      </c>
      <c r="E35" s="48">
        <f t="shared" si="3"/>
        <v>1</v>
      </c>
      <c r="F35" s="49">
        <f>[7]Ene!F35</f>
        <v>0</v>
      </c>
      <c r="G35" s="50">
        <f>[7]Ene!G35</f>
        <v>0</v>
      </c>
      <c r="H35" s="49">
        <f>[7]Ene!H35</f>
        <v>0</v>
      </c>
      <c r="I35" s="50">
        <f>[7]Feb!I35</f>
        <v>0</v>
      </c>
      <c r="J35" s="49">
        <f>[7]Ene!J35</f>
        <v>0</v>
      </c>
      <c r="K35" s="50">
        <f>[7]Mar!K35</f>
        <v>0</v>
      </c>
      <c r="L35" s="49">
        <f>[7]Ene!L35</f>
        <v>0</v>
      </c>
      <c r="M35" s="50">
        <f>[7]Abr!M35</f>
        <v>0</v>
      </c>
      <c r="N35" s="49">
        <f>[7]Ene!N35</f>
        <v>0</v>
      </c>
      <c r="O35" s="50">
        <f>[7]May!O35</f>
        <v>0</v>
      </c>
      <c r="P35" s="49">
        <f>[7]Ene!P35</f>
        <v>1</v>
      </c>
      <c r="Q35" s="50">
        <f>[7]Jun!Q35</f>
        <v>0</v>
      </c>
      <c r="R35" s="49">
        <f>[7]Ene!R35</f>
        <v>0</v>
      </c>
      <c r="S35" s="50">
        <f>[7]Jul!S35</f>
        <v>0</v>
      </c>
      <c r="T35" s="49">
        <f>[7]Ene!T35</f>
        <v>0</v>
      </c>
      <c r="U35" s="50">
        <f>[7]Ago!U35</f>
        <v>0</v>
      </c>
      <c r="V35" s="49">
        <f>[7]Ene!V35</f>
        <v>0</v>
      </c>
      <c r="W35" s="50">
        <f>[7]Sep!W35</f>
        <v>0</v>
      </c>
      <c r="X35" s="49">
        <f>[7]Ene!X35</f>
        <v>0</v>
      </c>
      <c r="Y35" s="50">
        <f>[7]Oct!Y35</f>
        <v>0</v>
      </c>
      <c r="Z35" s="49">
        <f>[7]Ene!Z35</f>
        <v>0</v>
      </c>
      <c r="AA35" s="50">
        <v>0</v>
      </c>
      <c r="AB35" s="49"/>
      <c r="AC35" s="51"/>
      <c r="AD35" s="52">
        <f t="shared" si="0"/>
        <v>1</v>
      </c>
      <c r="AE35" s="52">
        <f t="shared" si="0"/>
        <v>0</v>
      </c>
      <c r="AF35" s="53">
        <f t="shared" si="1"/>
        <v>0</v>
      </c>
      <c r="AG35" s="53">
        <f t="shared" si="2"/>
        <v>1</v>
      </c>
      <c r="AH35" s="57"/>
      <c r="AI35" s="58"/>
    </row>
    <row r="36" spans="1:35" s="56" customFormat="1" ht="20.100000000000001" hidden="1" customHeight="1" x14ac:dyDescent="0.2">
      <c r="A36" s="45">
        <f>'[7]Ficha Anual 2025'!A36</f>
        <v>0</v>
      </c>
      <c r="B36" s="59">
        <f>'[7]Ficha Anual 2025'!B36</f>
        <v>0</v>
      </c>
      <c r="C36" s="59"/>
      <c r="D36" s="47">
        <f>'[7]Ficha Anual 2025'!E36</f>
        <v>0</v>
      </c>
      <c r="E36" s="48">
        <f t="shared" si="3"/>
        <v>0</v>
      </c>
      <c r="F36" s="51">
        <f>[7]Ene!F36</f>
        <v>0</v>
      </c>
      <c r="G36" s="48">
        <f>[7]Ene!G36</f>
        <v>0</v>
      </c>
      <c r="H36" s="51">
        <f>[7]Ene!H36</f>
        <v>0</v>
      </c>
      <c r="I36" s="48">
        <f>[7]Feb!I36</f>
        <v>0</v>
      </c>
      <c r="J36" s="51">
        <f>[7]Ene!J36</f>
        <v>0</v>
      </c>
      <c r="K36" s="48">
        <f>[7]Mar!K36</f>
        <v>0</v>
      </c>
      <c r="L36" s="51">
        <f>[7]Ene!L36</f>
        <v>0</v>
      </c>
      <c r="M36" s="48">
        <f>[7]Abr!M36</f>
        <v>0</v>
      </c>
      <c r="N36" s="51">
        <f>[7]Ene!N36</f>
        <v>0</v>
      </c>
      <c r="O36" s="48">
        <f>[7]May!O36</f>
        <v>0</v>
      </c>
      <c r="P36" s="51">
        <f>[7]Ene!P36</f>
        <v>0</v>
      </c>
      <c r="Q36" s="48">
        <f>[7]Jun!Q36</f>
        <v>0</v>
      </c>
      <c r="R36" s="51">
        <f>[7]Ene!R36</f>
        <v>0</v>
      </c>
      <c r="S36" s="48">
        <f>[7]Jul!S36</f>
        <v>0</v>
      </c>
      <c r="T36" s="51">
        <f>[7]Ene!T36</f>
        <v>0</v>
      </c>
      <c r="U36" s="48">
        <f>[7]Ago!U36</f>
        <v>0</v>
      </c>
      <c r="V36" s="51">
        <f>[7]Ene!V36</f>
        <v>0</v>
      </c>
      <c r="W36" s="48">
        <f>[7]Sep!W36</f>
        <v>0</v>
      </c>
      <c r="X36" s="51">
        <f>[7]Ene!X36</f>
        <v>0</v>
      </c>
      <c r="Y36" s="48">
        <f>[7]Oct!Y36</f>
        <v>0</v>
      </c>
      <c r="Z36" s="51">
        <f>[7]Ene!Z36</f>
        <v>0</v>
      </c>
      <c r="AA36" s="50"/>
      <c r="AB36" s="51">
        <f>[7]Ene!AB36</f>
        <v>0</v>
      </c>
      <c r="AC36" s="51"/>
      <c r="AD36" s="52">
        <f t="shared" si="0"/>
        <v>0</v>
      </c>
      <c r="AE36" s="52">
        <f t="shared" si="0"/>
        <v>0</v>
      </c>
      <c r="AF36" s="53" t="e">
        <f t="shared" si="1"/>
        <v>#DIV/0!</v>
      </c>
      <c r="AG36" s="53" t="e">
        <f t="shared" si="2"/>
        <v>#DIV/0!</v>
      </c>
      <c r="AH36" s="57"/>
      <c r="AI36" s="58"/>
    </row>
    <row r="37" spans="1:35" s="56" customFormat="1" ht="20.100000000000001" hidden="1" customHeight="1" x14ac:dyDescent="0.2">
      <c r="A37" s="45">
        <f>'[7]Ficha Anual 2025'!A37</f>
        <v>0</v>
      </c>
      <c r="B37" s="59">
        <f>'[7]Ficha Anual 2025'!B37</f>
        <v>0</v>
      </c>
      <c r="C37" s="59"/>
      <c r="D37" s="47">
        <f>'[7]Ficha Anual 2025'!E37</f>
        <v>0</v>
      </c>
      <c r="E37" s="48">
        <f t="shared" si="3"/>
        <v>0</v>
      </c>
      <c r="F37" s="51">
        <f>[7]Ene!F37</f>
        <v>0</v>
      </c>
      <c r="G37" s="48">
        <f>[7]Ene!G37</f>
        <v>0</v>
      </c>
      <c r="H37" s="51">
        <f>[7]Ene!H37</f>
        <v>0</v>
      </c>
      <c r="I37" s="48">
        <f>[7]Feb!I37</f>
        <v>0</v>
      </c>
      <c r="J37" s="51">
        <f>[7]Ene!J37</f>
        <v>0</v>
      </c>
      <c r="K37" s="48">
        <f>[7]Mar!K37</f>
        <v>0</v>
      </c>
      <c r="L37" s="51">
        <f>[7]Ene!L37</f>
        <v>0</v>
      </c>
      <c r="M37" s="48">
        <f>[7]Abr!M37</f>
        <v>0</v>
      </c>
      <c r="N37" s="51">
        <f>[7]Ene!N37</f>
        <v>0</v>
      </c>
      <c r="O37" s="48">
        <f>[7]May!O37</f>
        <v>0</v>
      </c>
      <c r="P37" s="51">
        <f>[7]Ene!P37</f>
        <v>0</v>
      </c>
      <c r="Q37" s="48">
        <f>[7]Jun!Q37</f>
        <v>0</v>
      </c>
      <c r="R37" s="51">
        <f>[7]Ene!R37</f>
        <v>0</v>
      </c>
      <c r="S37" s="48">
        <f>[7]Jul!S37</f>
        <v>0</v>
      </c>
      <c r="T37" s="51">
        <f>[7]Ene!T37</f>
        <v>0</v>
      </c>
      <c r="U37" s="48">
        <f>[7]Ago!U37</f>
        <v>0</v>
      </c>
      <c r="V37" s="51">
        <f>[7]Ene!V37</f>
        <v>0</v>
      </c>
      <c r="W37" s="48">
        <f>[7]Sep!W37</f>
        <v>0</v>
      </c>
      <c r="X37" s="51">
        <f>[7]Ene!X37</f>
        <v>0</v>
      </c>
      <c r="Y37" s="48">
        <f>[7]Oct!Y37</f>
        <v>0</v>
      </c>
      <c r="Z37" s="51">
        <f>[7]Ene!Z37</f>
        <v>0</v>
      </c>
      <c r="AA37" s="50"/>
      <c r="AB37" s="51">
        <f>[7]Ene!AB37</f>
        <v>0</v>
      </c>
      <c r="AC37" s="51"/>
      <c r="AD37" s="52">
        <f t="shared" si="0"/>
        <v>0</v>
      </c>
      <c r="AE37" s="52">
        <f t="shared" si="0"/>
        <v>0</v>
      </c>
      <c r="AF37" s="53" t="e">
        <f t="shared" si="1"/>
        <v>#DIV/0!</v>
      </c>
      <c r="AG37" s="53" t="e">
        <f t="shared" si="2"/>
        <v>#DIV/0!</v>
      </c>
      <c r="AH37" s="57"/>
      <c r="AI37" s="58"/>
    </row>
    <row r="38" spans="1:35" s="56" customFormat="1" ht="20.100000000000001" hidden="1" customHeight="1" x14ac:dyDescent="0.2">
      <c r="A38" s="45">
        <f>'[7]Ficha Anual 2025'!A38</f>
        <v>0</v>
      </c>
      <c r="B38" s="59">
        <f>'[7]Ficha Anual 2025'!B38</f>
        <v>0</v>
      </c>
      <c r="C38" s="59"/>
      <c r="D38" s="47">
        <f>'[7]Ficha Anual 2025'!E38</f>
        <v>0</v>
      </c>
      <c r="E38" s="48">
        <f t="shared" si="3"/>
        <v>0</v>
      </c>
      <c r="F38" s="51">
        <f>[7]Ene!F38</f>
        <v>0</v>
      </c>
      <c r="G38" s="48">
        <f>[7]Ene!G38</f>
        <v>0</v>
      </c>
      <c r="H38" s="51">
        <f>[7]Ene!H38</f>
        <v>0</v>
      </c>
      <c r="I38" s="48">
        <f>[7]Feb!I38</f>
        <v>0</v>
      </c>
      <c r="J38" s="51">
        <f>[7]Ene!J38</f>
        <v>0</v>
      </c>
      <c r="K38" s="48">
        <f>[7]Mar!K38</f>
        <v>0</v>
      </c>
      <c r="L38" s="51">
        <f>[7]Ene!L38</f>
        <v>0</v>
      </c>
      <c r="M38" s="48">
        <f>[7]Abr!M38</f>
        <v>0</v>
      </c>
      <c r="N38" s="51">
        <f>[7]Ene!N38</f>
        <v>0</v>
      </c>
      <c r="O38" s="48">
        <f>[7]May!O38</f>
        <v>0</v>
      </c>
      <c r="P38" s="51">
        <f>[7]Ene!P38</f>
        <v>0</v>
      </c>
      <c r="Q38" s="48">
        <f>[7]Jun!Q38</f>
        <v>0</v>
      </c>
      <c r="R38" s="51">
        <f>[7]Ene!R38</f>
        <v>0</v>
      </c>
      <c r="S38" s="48">
        <f>[7]Jul!S38</f>
        <v>0</v>
      </c>
      <c r="T38" s="51">
        <f>[7]Ene!T38</f>
        <v>0</v>
      </c>
      <c r="U38" s="48">
        <f>[7]Ago!U38</f>
        <v>0</v>
      </c>
      <c r="V38" s="51">
        <f>[7]Ene!V38</f>
        <v>0</v>
      </c>
      <c r="W38" s="48">
        <f>[7]Sep!W38</f>
        <v>0</v>
      </c>
      <c r="X38" s="51">
        <f>[7]Ene!X38</f>
        <v>0</v>
      </c>
      <c r="Y38" s="48">
        <f>[7]Oct!Y38</f>
        <v>0</v>
      </c>
      <c r="Z38" s="51">
        <f>[7]Ene!Z38</f>
        <v>0</v>
      </c>
      <c r="AA38" s="50"/>
      <c r="AB38" s="51">
        <f>[7]Ene!AB38</f>
        <v>0</v>
      </c>
      <c r="AC38" s="51"/>
      <c r="AD38" s="52">
        <f t="shared" si="0"/>
        <v>0</v>
      </c>
      <c r="AE38" s="52">
        <f t="shared" si="0"/>
        <v>0</v>
      </c>
      <c r="AF38" s="53" t="e">
        <f t="shared" si="1"/>
        <v>#DIV/0!</v>
      </c>
      <c r="AG38" s="53" t="e">
        <f t="shared" si="2"/>
        <v>#DIV/0!</v>
      </c>
      <c r="AH38" s="57"/>
      <c r="AI38" s="58"/>
    </row>
    <row r="39" spans="1:35" s="56" customFormat="1" ht="20.100000000000001" hidden="1" customHeight="1" x14ac:dyDescent="0.2">
      <c r="A39" s="45">
        <f>'[7]Ficha Anual 2025'!A39</f>
        <v>0</v>
      </c>
      <c r="B39" s="59">
        <f>'[7]Ficha Anual 2025'!B39</f>
        <v>0</v>
      </c>
      <c r="C39" s="59"/>
      <c r="D39" s="47">
        <f>'[7]Ficha Anual 2025'!E39</f>
        <v>0</v>
      </c>
      <c r="E39" s="48">
        <f t="shared" si="3"/>
        <v>0</v>
      </c>
      <c r="F39" s="51">
        <f>[7]Ene!F39</f>
        <v>0</v>
      </c>
      <c r="G39" s="48">
        <f>[7]Ene!G39</f>
        <v>0</v>
      </c>
      <c r="H39" s="51">
        <f>[7]Ene!H39</f>
        <v>0</v>
      </c>
      <c r="I39" s="48">
        <f>[7]Feb!I39</f>
        <v>0</v>
      </c>
      <c r="J39" s="51">
        <f>[7]Ene!J39</f>
        <v>0</v>
      </c>
      <c r="K39" s="48">
        <f>[7]Mar!K39</f>
        <v>0</v>
      </c>
      <c r="L39" s="51">
        <f>[7]Ene!L39</f>
        <v>0</v>
      </c>
      <c r="M39" s="48">
        <f>[7]Abr!M39</f>
        <v>0</v>
      </c>
      <c r="N39" s="51">
        <f>[7]Ene!N39</f>
        <v>0</v>
      </c>
      <c r="O39" s="48">
        <f>[7]May!O39</f>
        <v>0</v>
      </c>
      <c r="P39" s="51">
        <f>[7]Ene!P39</f>
        <v>0</v>
      </c>
      <c r="Q39" s="48">
        <f>[7]Jun!Q39</f>
        <v>0</v>
      </c>
      <c r="R39" s="51">
        <f>[7]Ene!R39</f>
        <v>0</v>
      </c>
      <c r="S39" s="48">
        <f>[7]Jul!S39</f>
        <v>0</v>
      </c>
      <c r="T39" s="51">
        <f>[7]Ene!T39</f>
        <v>0</v>
      </c>
      <c r="U39" s="48">
        <f>[7]Ago!U39</f>
        <v>0</v>
      </c>
      <c r="V39" s="51">
        <f>[7]Ene!V39</f>
        <v>0</v>
      </c>
      <c r="W39" s="48">
        <f>[7]Sep!W39</f>
        <v>0</v>
      </c>
      <c r="X39" s="51">
        <f>[7]Ene!X39</f>
        <v>0</v>
      </c>
      <c r="Y39" s="48">
        <f>[7]Oct!Y39</f>
        <v>0</v>
      </c>
      <c r="Z39" s="51">
        <f>[7]Ene!Z39</f>
        <v>0</v>
      </c>
      <c r="AA39" s="50"/>
      <c r="AB39" s="51">
        <f>[7]Ene!AB39</f>
        <v>0</v>
      </c>
      <c r="AC39" s="51"/>
      <c r="AD39" s="52">
        <f t="shared" si="0"/>
        <v>0</v>
      </c>
      <c r="AE39" s="52">
        <f t="shared" si="0"/>
        <v>0</v>
      </c>
      <c r="AF39" s="53" t="e">
        <f t="shared" si="1"/>
        <v>#DIV/0!</v>
      </c>
      <c r="AG39" s="53" t="e">
        <f t="shared" si="2"/>
        <v>#DIV/0!</v>
      </c>
      <c r="AH39" s="57"/>
      <c r="AI39" s="58"/>
    </row>
    <row r="40" spans="1:35" s="56" customFormat="1" ht="20.100000000000001" hidden="1" customHeight="1" x14ac:dyDescent="0.2">
      <c r="A40" s="67">
        <f>'[7]Ficha Anual 2025'!A40</f>
        <v>0</v>
      </c>
      <c r="B40" s="68">
        <f>'[7]Ficha Anual 2025'!B40</f>
        <v>0</v>
      </c>
      <c r="C40" s="68"/>
      <c r="D40" s="69">
        <f>'[7]Ficha Anual 2025'!E40</f>
        <v>0</v>
      </c>
      <c r="E40" s="48">
        <f t="shared" si="3"/>
        <v>0</v>
      </c>
      <c r="F40" s="51">
        <f>[7]Ene!F40</f>
        <v>0</v>
      </c>
      <c r="G40" s="48">
        <f>[7]Ene!G40</f>
        <v>0</v>
      </c>
      <c r="H40" s="51">
        <f>[7]Ene!H40</f>
        <v>0</v>
      </c>
      <c r="I40" s="48">
        <f>[7]Feb!I40</f>
        <v>0</v>
      </c>
      <c r="J40" s="51">
        <f>[7]Ene!J40</f>
        <v>0</v>
      </c>
      <c r="K40" s="48">
        <f>[7]Mar!K40</f>
        <v>0</v>
      </c>
      <c r="L40" s="51">
        <f>[7]Ene!L40</f>
        <v>0</v>
      </c>
      <c r="M40" s="48">
        <f>[7]Abr!M40</f>
        <v>0</v>
      </c>
      <c r="N40" s="51">
        <f>[7]Ene!N40</f>
        <v>0</v>
      </c>
      <c r="O40" s="48">
        <f>[7]May!O40</f>
        <v>0</v>
      </c>
      <c r="P40" s="51">
        <f>[7]Ene!P40</f>
        <v>0</v>
      </c>
      <c r="Q40" s="48">
        <f>[7]Jun!Q40</f>
        <v>0</v>
      </c>
      <c r="R40" s="51">
        <f>[7]Ene!R40</f>
        <v>0</v>
      </c>
      <c r="S40" s="48">
        <f>[7]Jul!S40</f>
        <v>0</v>
      </c>
      <c r="T40" s="51">
        <f>[7]Ene!T40</f>
        <v>0</v>
      </c>
      <c r="U40" s="48">
        <f>[7]Ago!U40</f>
        <v>0</v>
      </c>
      <c r="V40" s="51">
        <f>[7]Ene!V40</f>
        <v>0</v>
      </c>
      <c r="W40" s="48">
        <f>[7]Sep!W40</f>
        <v>0</v>
      </c>
      <c r="X40" s="51">
        <f>[7]Ene!X40</f>
        <v>0</v>
      </c>
      <c r="Y40" s="48">
        <f>[7]Oct!Y40</f>
        <v>0</v>
      </c>
      <c r="Z40" s="51">
        <f>[7]Ene!Z40</f>
        <v>0</v>
      </c>
      <c r="AA40" s="70"/>
      <c r="AB40" s="51">
        <f>[7]Ene!AB40</f>
        <v>0</v>
      </c>
      <c r="AC40" s="71"/>
      <c r="AD40" s="52">
        <f t="shared" si="0"/>
        <v>0</v>
      </c>
      <c r="AE40" s="52">
        <f t="shared" si="0"/>
        <v>0</v>
      </c>
      <c r="AF40" s="53" t="e">
        <f t="shared" si="1"/>
        <v>#DIV/0!</v>
      </c>
      <c r="AG40" s="53" t="e">
        <f t="shared" si="2"/>
        <v>#DIV/0!</v>
      </c>
      <c r="AH40" s="161"/>
      <c r="AI40" s="162"/>
    </row>
    <row r="41" spans="1:35" s="44" customFormat="1" ht="20.100000000000001" customHeight="1" x14ac:dyDescent="0.2">
      <c r="A41" s="74" t="str">
        <f>'[7]Ficha Anual 2025'!A41</f>
        <v>C 3</v>
      </c>
      <c r="B41" s="75" t="str">
        <f>'[7]Ficha Anual 2025'!B41</f>
        <v>INCREMENTAR LA COBERTURA DEL SERVICIO DE AGUA POTABLE</v>
      </c>
      <c r="C41" s="75"/>
      <c r="D41" s="76"/>
      <c r="E41" s="77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9"/>
      <c r="AE41" s="79"/>
      <c r="AF41" s="79"/>
      <c r="AG41" s="79"/>
      <c r="AH41" s="79"/>
      <c r="AI41" s="80"/>
    </row>
    <row r="42" spans="1:35" s="159" customFormat="1" ht="20.100000000000001" customHeight="1" x14ac:dyDescent="0.2">
      <c r="A42" s="81" t="str">
        <f>'[7]Ficha Anual 2025'!A42</f>
        <v>C3A1</v>
      </c>
      <c r="B42" s="82" t="str">
        <f>'[7]Ficha Anual 2025'!B42</f>
        <v>DAR MANTENIMIENTO A LAS REDES DE AGUA POTABLE</v>
      </c>
      <c r="C42" s="82"/>
      <c r="D42" s="163" t="str">
        <f>'[7]Ficha Anual 2025'!E42</f>
        <v>MANTENIMIENTOS</v>
      </c>
      <c r="E42" s="48">
        <f t="shared" si="3"/>
        <v>110</v>
      </c>
      <c r="F42" s="49">
        <f>[7]Ene!F42</f>
        <v>10</v>
      </c>
      <c r="G42" s="50">
        <f>[7]Ene!G42</f>
        <v>12</v>
      </c>
      <c r="H42" s="49">
        <f>[7]Ene!H42</f>
        <v>10</v>
      </c>
      <c r="I42" s="50">
        <f>[7]Feb!I42</f>
        <v>6</v>
      </c>
      <c r="J42" s="49">
        <f>[7]Ene!J42</f>
        <v>10</v>
      </c>
      <c r="K42" s="50">
        <f>[7]Mar!K42</f>
        <v>15</v>
      </c>
      <c r="L42" s="49">
        <f>[7]Ene!L42</f>
        <v>10</v>
      </c>
      <c r="M42" s="50">
        <f>[7]Abr!M42</f>
        <v>0</v>
      </c>
      <c r="N42" s="49">
        <f>[7]Ene!N42</f>
        <v>10</v>
      </c>
      <c r="O42" s="50">
        <f>[7]May!O42</f>
        <v>0</v>
      </c>
      <c r="P42" s="49">
        <f>[7]Ene!P42</f>
        <v>10</v>
      </c>
      <c r="Q42" s="50">
        <f>[7]Jun!Q42</f>
        <v>0</v>
      </c>
      <c r="R42" s="49">
        <f>[7]Ene!R42</f>
        <v>10</v>
      </c>
      <c r="S42" s="50">
        <f>[7]Jul!S42</f>
        <v>0</v>
      </c>
      <c r="T42" s="49">
        <f>[7]Ene!T42</f>
        <v>10</v>
      </c>
      <c r="U42" s="50">
        <f>[7]Ago!U42</f>
        <v>0</v>
      </c>
      <c r="V42" s="49">
        <f>[7]Ene!V42</f>
        <v>10</v>
      </c>
      <c r="W42" s="50">
        <f>[7]Sep!W42</f>
        <v>0</v>
      </c>
      <c r="X42" s="49">
        <f>[7]Ene!X42</f>
        <v>10</v>
      </c>
      <c r="Y42" s="50">
        <f>[7]Oct!Y42</f>
        <v>0</v>
      </c>
      <c r="Z42" s="49">
        <f>[7]Ene!Z42</f>
        <v>10</v>
      </c>
      <c r="AA42" s="84">
        <v>0</v>
      </c>
      <c r="AB42" s="49"/>
      <c r="AC42" s="85"/>
      <c r="AD42" s="52">
        <f t="shared" si="0"/>
        <v>110</v>
      </c>
      <c r="AE42" s="52">
        <f t="shared" si="0"/>
        <v>33</v>
      </c>
      <c r="AF42" s="53">
        <f t="shared" si="1"/>
        <v>0.3</v>
      </c>
      <c r="AG42" s="53">
        <f t="shared" si="2"/>
        <v>0.7</v>
      </c>
      <c r="AH42" s="91"/>
      <c r="AI42" s="92"/>
    </row>
    <row r="43" spans="1:35" s="159" customFormat="1" ht="20.100000000000001" customHeight="1" x14ac:dyDescent="0.2">
      <c r="A43" s="81" t="str">
        <f>'[7]Ficha Anual 2025'!A43</f>
        <v>C3A2</v>
      </c>
      <c r="B43" s="82" t="str">
        <f>'[7]Ficha Anual 2025'!B43</f>
        <v>VERIFICAR EL SUMINISTRO DEL SERVICIO DE AGUA POTABLE</v>
      </c>
      <c r="C43" s="82"/>
      <c r="D43" s="163" t="str">
        <f>'[7]Ficha Anual 2025'!E43</f>
        <v>SUMINISTROS</v>
      </c>
      <c r="E43" s="48">
        <f t="shared" si="3"/>
        <v>334</v>
      </c>
      <c r="F43" s="49">
        <f>[7]Ene!F43</f>
        <v>31</v>
      </c>
      <c r="G43" s="50">
        <f>[7]Ene!G43</f>
        <v>31</v>
      </c>
      <c r="H43" s="49">
        <f>[7]Ene!H43</f>
        <v>28</v>
      </c>
      <c r="I43" s="50">
        <f>[7]Feb!I43</f>
        <v>28</v>
      </c>
      <c r="J43" s="49">
        <f>[7]Ene!J43</f>
        <v>31</v>
      </c>
      <c r="K43" s="50">
        <f>[7]Mar!K43</f>
        <v>31</v>
      </c>
      <c r="L43" s="49">
        <f>[7]Ene!L43</f>
        <v>30</v>
      </c>
      <c r="M43" s="50">
        <f>[7]Abr!M43</f>
        <v>0</v>
      </c>
      <c r="N43" s="49">
        <f>[7]Ene!N43</f>
        <v>31</v>
      </c>
      <c r="O43" s="50">
        <f>[7]May!O43</f>
        <v>0</v>
      </c>
      <c r="P43" s="49">
        <f>[7]Ene!P43</f>
        <v>30</v>
      </c>
      <c r="Q43" s="50">
        <f>[7]Jun!Q43</f>
        <v>0</v>
      </c>
      <c r="R43" s="49">
        <f>[7]Ene!R43</f>
        <v>31</v>
      </c>
      <c r="S43" s="50">
        <f>[7]Jul!S43</f>
        <v>0</v>
      </c>
      <c r="T43" s="49">
        <f>[7]Ene!T43</f>
        <v>31</v>
      </c>
      <c r="U43" s="50">
        <f>[7]Ago!U43</f>
        <v>0</v>
      </c>
      <c r="V43" s="49">
        <f>[7]Ene!V43</f>
        <v>30</v>
      </c>
      <c r="W43" s="50">
        <f>[7]Sep!W43</f>
        <v>0</v>
      </c>
      <c r="X43" s="49">
        <f>[7]Ene!X43</f>
        <v>31</v>
      </c>
      <c r="Y43" s="50">
        <f>[7]Oct!Y43</f>
        <v>0</v>
      </c>
      <c r="Z43" s="49">
        <f>[7]Ene!Z43</f>
        <v>30</v>
      </c>
      <c r="AA43" s="84">
        <v>30</v>
      </c>
      <c r="AB43" s="49"/>
      <c r="AC43" s="88"/>
      <c r="AD43" s="52">
        <f t="shared" si="0"/>
        <v>334</v>
      </c>
      <c r="AE43" s="52">
        <f t="shared" si="0"/>
        <v>120</v>
      </c>
      <c r="AF43" s="53">
        <f t="shared" si="1"/>
        <v>0.3592814371257485</v>
      </c>
      <c r="AG43" s="53">
        <f t="shared" si="2"/>
        <v>0.64071856287425155</v>
      </c>
      <c r="AH43" s="89"/>
      <c r="AI43" s="90"/>
    </row>
    <row r="44" spans="1:35" s="159" customFormat="1" ht="27" customHeight="1" x14ac:dyDescent="0.2">
      <c r="A44" s="81" t="str">
        <f>'[7]Ficha Anual 2025'!A44</f>
        <v>C3A3</v>
      </c>
      <c r="B44" s="82" t="str">
        <f>'[7]Ficha Anual 2025'!B44</f>
        <v>DAR MANTENIMIENTO A POZOS Y ALMACENES DE AGUA POTABLE</v>
      </c>
      <c r="C44" s="82"/>
      <c r="D44" s="163" t="str">
        <f>'[7]Ficha Anual 2025'!E44</f>
        <v>MANTENIMIENTOS</v>
      </c>
      <c r="E44" s="48">
        <f t="shared" si="3"/>
        <v>2</v>
      </c>
      <c r="F44" s="49">
        <f>[7]Ene!F44</f>
        <v>0</v>
      </c>
      <c r="G44" s="50">
        <f>[7]Ene!G44</f>
        <v>0</v>
      </c>
      <c r="H44" s="49">
        <f>[7]Ene!H44</f>
        <v>0</v>
      </c>
      <c r="I44" s="50">
        <f>[7]Feb!I44</f>
        <v>1</v>
      </c>
      <c r="J44" s="49">
        <f>[7]Ene!J44</f>
        <v>0</v>
      </c>
      <c r="K44" s="50">
        <f>[7]Mar!K44</f>
        <v>1</v>
      </c>
      <c r="L44" s="49">
        <f>[7]Ene!L44</f>
        <v>1</v>
      </c>
      <c r="M44" s="50">
        <f>[7]Abr!M44</f>
        <v>0</v>
      </c>
      <c r="N44" s="49">
        <f>[7]Ene!N44</f>
        <v>0</v>
      </c>
      <c r="O44" s="50">
        <f>[7]May!O44</f>
        <v>0</v>
      </c>
      <c r="P44" s="49">
        <f>[7]Ene!P44</f>
        <v>0</v>
      </c>
      <c r="Q44" s="50">
        <f>[7]Jun!Q44</f>
        <v>0</v>
      </c>
      <c r="R44" s="49">
        <f>[7]Ene!R44</f>
        <v>0</v>
      </c>
      <c r="S44" s="50">
        <f>[7]Jul!S44</f>
        <v>0</v>
      </c>
      <c r="T44" s="49">
        <f>[7]Ene!T44</f>
        <v>0</v>
      </c>
      <c r="U44" s="50">
        <f>[7]Ago!U44</f>
        <v>0</v>
      </c>
      <c r="V44" s="49">
        <f>[7]Ene!V44</f>
        <v>0</v>
      </c>
      <c r="W44" s="50">
        <f>[7]Sep!W44</f>
        <v>0</v>
      </c>
      <c r="X44" s="49">
        <f>[7]Ene!X44</f>
        <v>0</v>
      </c>
      <c r="Y44" s="50">
        <f>[7]Oct!Y44</f>
        <v>0</v>
      </c>
      <c r="Z44" s="49">
        <f>[7]Ene!Z44</f>
        <v>1</v>
      </c>
      <c r="AA44" s="84">
        <v>0</v>
      </c>
      <c r="AB44" s="49"/>
      <c r="AC44" s="88"/>
      <c r="AD44" s="52">
        <f t="shared" si="0"/>
        <v>2</v>
      </c>
      <c r="AE44" s="52">
        <f t="shared" si="0"/>
        <v>2</v>
      </c>
      <c r="AF44" s="53">
        <f t="shared" si="1"/>
        <v>1</v>
      </c>
      <c r="AG44" s="53">
        <f t="shared" si="2"/>
        <v>0</v>
      </c>
      <c r="AH44" s="91"/>
      <c r="AI44" s="92"/>
    </row>
    <row r="45" spans="1:35" s="56" customFormat="1" ht="20.100000000000001" hidden="1" customHeight="1" x14ac:dyDescent="0.2">
      <c r="A45" s="81">
        <f>'[7]Ficha Anual 2025'!A45</f>
        <v>0</v>
      </c>
      <c r="B45" s="82">
        <f>'[7]Ficha Anual 2025'!B45</f>
        <v>0</v>
      </c>
      <c r="C45" s="82"/>
      <c r="D45" s="83" t="str">
        <f>'[7]Ficha Anual 2025'!E45</f>
        <v>BRIGADA</v>
      </c>
      <c r="E45" s="48">
        <f t="shared" si="3"/>
        <v>12</v>
      </c>
      <c r="F45" s="49">
        <f>[7]Ene!F45</f>
        <v>1</v>
      </c>
      <c r="G45" s="50">
        <f>[7]Ene!G45</f>
        <v>0</v>
      </c>
      <c r="H45" s="49">
        <f>[7]Ene!H45</f>
        <v>1</v>
      </c>
      <c r="I45" s="50">
        <f>[7]Feb!I45</f>
        <v>0</v>
      </c>
      <c r="J45" s="49">
        <f>[7]Ene!J45</f>
        <v>1</v>
      </c>
      <c r="K45" s="50">
        <f>[7]Mar!K45</f>
        <v>0</v>
      </c>
      <c r="L45" s="49">
        <f>[7]Ene!L45</f>
        <v>1</v>
      </c>
      <c r="M45" s="50">
        <f>[7]Abr!M45</f>
        <v>0</v>
      </c>
      <c r="N45" s="49">
        <f>[7]Ene!N45</f>
        <v>1</v>
      </c>
      <c r="O45" s="50">
        <f>[7]May!O45</f>
        <v>0</v>
      </c>
      <c r="P45" s="49">
        <f>[7]Ene!P45</f>
        <v>1</v>
      </c>
      <c r="Q45" s="50">
        <f>[7]Jun!Q45</f>
        <v>0</v>
      </c>
      <c r="R45" s="49">
        <f>[7]Ene!R45</f>
        <v>1</v>
      </c>
      <c r="S45" s="50">
        <f>[7]Jul!S45</f>
        <v>1</v>
      </c>
      <c r="T45" s="49">
        <f>[7]Ene!T45</f>
        <v>1</v>
      </c>
      <c r="U45" s="50">
        <f>[7]Ago!U45</f>
        <v>1</v>
      </c>
      <c r="V45" s="49">
        <f>[7]Ene!V45</f>
        <v>1</v>
      </c>
      <c r="W45" s="50">
        <f>[7]Sep!W45</f>
        <v>0</v>
      </c>
      <c r="X45" s="49">
        <f>[7]Ene!X45</f>
        <v>1</v>
      </c>
      <c r="Y45" s="50">
        <f>[7]Oct!Y45</f>
        <v>0</v>
      </c>
      <c r="Z45" s="49">
        <f>[7]Ene!Z45</f>
        <v>1</v>
      </c>
      <c r="AA45" s="84"/>
      <c r="AB45" s="51">
        <f>[7]Ene!AB45</f>
        <v>1</v>
      </c>
      <c r="AC45" s="88"/>
      <c r="AD45" s="52">
        <f t="shared" si="0"/>
        <v>12</v>
      </c>
      <c r="AE45" s="52">
        <f t="shared" si="0"/>
        <v>2</v>
      </c>
      <c r="AF45" s="53">
        <f t="shared" si="1"/>
        <v>0.16666666666666666</v>
      </c>
      <c r="AG45" s="53">
        <f t="shared" si="2"/>
        <v>0.83333333333333337</v>
      </c>
      <c r="AH45" s="91"/>
      <c r="AI45" s="92"/>
    </row>
    <row r="46" spans="1:35" s="56" customFormat="1" ht="20.100000000000001" hidden="1" customHeight="1" x14ac:dyDescent="0.2">
      <c r="A46" s="81">
        <f>'[7]Ficha Anual 2025'!A46</f>
        <v>0</v>
      </c>
      <c r="B46" s="93">
        <f>'[7]Ficha Anual 2025'!B46</f>
        <v>0</v>
      </c>
      <c r="C46" s="93"/>
      <c r="D46" s="83">
        <f>'[7]Ficha Anual 2025'!E46</f>
        <v>0</v>
      </c>
      <c r="E46" s="48">
        <f t="shared" si="3"/>
        <v>0</v>
      </c>
      <c r="F46" s="51">
        <f>[7]Ene!F46</f>
        <v>0</v>
      </c>
      <c r="G46" s="48">
        <f>[7]Ene!G46</f>
        <v>0</v>
      </c>
      <c r="H46" s="51">
        <f>[7]Ene!H46</f>
        <v>0</v>
      </c>
      <c r="I46" s="48">
        <f>[7]Feb!I46</f>
        <v>0</v>
      </c>
      <c r="J46" s="51">
        <f>[7]Ene!J46</f>
        <v>0</v>
      </c>
      <c r="K46" s="48">
        <f>[7]Mar!K46</f>
        <v>0</v>
      </c>
      <c r="L46" s="51">
        <f>[7]Ene!L46</f>
        <v>0</v>
      </c>
      <c r="M46" s="48">
        <f>[7]Abr!M46</f>
        <v>0</v>
      </c>
      <c r="N46" s="51">
        <f>[7]Ene!N46</f>
        <v>0</v>
      </c>
      <c r="O46" s="48">
        <f>[7]May!O46</f>
        <v>0</v>
      </c>
      <c r="P46" s="51">
        <f>[7]Ene!P46</f>
        <v>0</v>
      </c>
      <c r="Q46" s="48">
        <f>[7]Jun!Q46</f>
        <v>0</v>
      </c>
      <c r="R46" s="51">
        <f>[7]Ene!R46</f>
        <v>0</v>
      </c>
      <c r="S46" s="48">
        <f>[7]Jul!S46</f>
        <v>0</v>
      </c>
      <c r="T46" s="51">
        <f>[7]Ene!T46</f>
        <v>0</v>
      </c>
      <c r="U46" s="48">
        <f>[7]Ago!U46</f>
        <v>0</v>
      </c>
      <c r="V46" s="51">
        <f>[7]Ene!V46</f>
        <v>0</v>
      </c>
      <c r="W46" s="48">
        <f>[7]Sep!W46</f>
        <v>0</v>
      </c>
      <c r="X46" s="51">
        <f>[7]Ene!X46</f>
        <v>0</v>
      </c>
      <c r="Y46" s="48">
        <f>[7]Oct!Y46</f>
        <v>0</v>
      </c>
      <c r="Z46" s="51">
        <f>[7]Ene!Z46</f>
        <v>0</v>
      </c>
      <c r="AA46" s="84"/>
      <c r="AB46" s="51">
        <f>[7]Ene!AB46</f>
        <v>0</v>
      </c>
      <c r="AC46" s="88"/>
      <c r="AD46" s="52">
        <f t="shared" si="0"/>
        <v>0</v>
      </c>
      <c r="AE46" s="52">
        <f t="shared" si="0"/>
        <v>0</v>
      </c>
      <c r="AF46" s="53" t="e">
        <f t="shared" si="1"/>
        <v>#DIV/0!</v>
      </c>
      <c r="AG46" s="53" t="e">
        <f t="shared" si="2"/>
        <v>#DIV/0!</v>
      </c>
      <c r="AH46" s="91"/>
      <c r="AI46" s="92"/>
    </row>
    <row r="47" spans="1:35" s="56" customFormat="1" ht="20.100000000000001" hidden="1" customHeight="1" x14ac:dyDescent="0.2">
      <c r="A47" s="81">
        <f>'[7]Ficha Anual 2025'!A47</f>
        <v>0</v>
      </c>
      <c r="B47" s="93">
        <f>'[7]Ficha Anual 2025'!B47</f>
        <v>0</v>
      </c>
      <c r="C47" s="93"/>
      <c r="D47" s="83">
        <f>'[7]Ficha Anual 2025'!E47</f>
        <v>0</v>
      </c>
      <c r="E47" s="48">
        <f t="shared" si="3"/>
        <v>0</v>
      </c>
      <c r="F47" s="51">
        <f>[7]Ene!F47</f>
        <v>0</v>
      </c>
      <c r="G47" s="48">
        <f>[7]Ene!G47</f>
        <v>0</v>
      </c>
      <c r="H47" s="51">
        <f>[7]Ene!H47</f>
        <v>0</v>
      </c>
      <c r="I47" s="48">
        <f>[7]Feb!I47</f>
        <v>0</v>
      </c>
      <c r="J47" s="51">
        <f>[7]Ene!J47</f>
        <v>0</v>
      </c>
      <c r="K47" s="48">
        <f>[7]Mar!K47</f>
        <v>0</v>
      </c>
      <c r="L47" s="51">
        <f>[7]Ene!L47</f>
        <v>0</v>
      </c>
      <c r="M47" s="48">
        <f>[7]Abr!M47</f>
        <v>0</v>
      </c>
      <c r="N47" s="51">
        <f>[7]Ene!N47</f>
        <v>0</v>
      </c>
      <c r="O47" s="48">
        <f>[7]May!O47</f>
        <v>0</v>
      </c>
      <c r="P47" s="51">
        <f>[7]Ene!P47</f>
        <v>0</v>
      </c>
      <c r="Q47" s="48">
        <f>[7]Jun!Q47</f>
        <v>0</v>
      </c>
      <c r="R47" s="51">
        <f>[7]Ene!R47</f>
        <v>0</v>
      </c>
      <c r="S47" s="48">
        <f>[7]Jul!S47</f>
        <v>0</v>
      </c>
      <c r="T47" s="51">
        <f>[7]Ene!T47</f>
        <v>0</v>
      </c>
      <c r="U47" s="48">
        <f>[7]Ago!U47</f>
        <v>0</v>
      </c>
      <c r="V47" s="51">
        <f>[7]Ene!V47</f>
        <v>0</v>
      </c>
      <c r="W47" s="48">
        <f>[7]Sep!W47</f>
        <v>0</v>
      </c>
      <c r="X47" s="51">
        <f>[7]Ene!X47</f>
        <v>0</v>
      </c>
      <c r="Y47" s="48">
        <f>[7]Oct!Y47</f>
        <v>0</v>
      </c>
      <c r="Z47" s="51">
        <f>[7]Ene!Z47</f>
        <v>0</v>
      </c>
      <c r="AA47" s="84"/>
      <c r="AB47" s="51">
        <f>[7]Ene!AB47</f>
        <v>0</v>
      </c>
      <c r="AC47" s="88"/>
      <c r="AD47" s="52">
        <f t="shared" si="0"/>
        <v>0</v>
      </c>
      <c r="AE47" s="52">
        <f t="shared" si="0"/>
        <v>0</v>
      </c>
      <c r="AF47" s="53" t="e">
        <f t="shared" si="1"/>
        <v>#DIV/0!</v>
      </c>
      <c r="AG47" s="53" t="e">
        <f t="shared" si="2"/>
        <v>#DIV/0!</v>
      </c>
      <c r="AH47" s="91"/>
      <c r="AI47" s="92"/>
    </row>
    <row r="48" spans="1:35" s="56" customFormat="1" ht="20.100000000000001" hidden="1" customHeight="1" x14ac:dyDescent="0.2">
      <c r="A48" s="81">
        <f>'[7]Ficha Anual 2025'!A48</f>
        <v>0</v>
      </c>
      <c r="B48" s="93">
        <f>'[7]Ficha Anual 2025'!B48</f>
        <v>0</v>
      </c>
      <c r="C48" s="93"/>
      <c r="D48" s="83">
        <f>'[7]Ficha Anual 2025'!E48</f>
        <v>0</v>
      </c>
      <c r="E48" s="48">
        <f t="shared" si="3"/>
        <v>0</v>
      </c>
      <c r="F48" s="51">
        <f>[7]Ene!F48</f>
        <v>0</v>
      </c>
      <c r="G48" s="48">
        <f>[7]Ene!G48</f>
        <v>0</v>
      </c>
      <c r="H48" s="51">
        <f>[7]Ene!H48</f>
        <v>0</v>
      </c>
      <c r="I48" s="48">
        <f>[7]Feb!I48</f>
        <v>0</v>
      </c>
      <c r="J48" s="51">
        <f>[7]Ene!J48</f>
        <v>0</v>
      </c>
      <c r="K48" s="48">
        <f>[7]Mar!K48</f>
        <v>0</v>
      </c>
      <c r="L48" s="51">
        <f>[7]Ene!L48</f>
        <v>0</v>
      </c>
      <c r="M48" s="48">
        <f>[7]Abr!M48</f>
        <v>0</v>
      </c>
      <c r="N48" s="51">
        <f>[7]Ene!N48</f>
        <v>0</v>
      </c>
      <c r="O48" s="48">
        <f>[7]May!O48</f>
        <v>0</v>
      </c>
      <c r="P48" s="51">
        <f>[7]Ene!P48</f>
        <v>0</v>
      </c>
      <c r="Q48" s="48">
        <f>[7]Jun!Q48</f>
        <v>0</v>
      </c>
      <c r="R48" s="51">
        <f>[7]Ene!R48</f>
        <v>0</v>
      </c>
      <c r="S48" s="48">
        <f>[7]Jul!S48</f>
        <v>0</v>
      </c>
      <c r="T48" s="51">
        <f>[7]Ene!T48</f>
        <v>0</v>
      </c>
      <c r="U48" s="48">
        <f>[7]Ago!U48</f>
        <v>0</v>
      </c>
      <c r="V48" s="51">
        <f>[7]Ene!V48</f>
        <v>0</v>
      </c>
      <c r="W48" s="48">
        <f>[7]Sep!W48</f>
        <v>0</v>
      </c>
      <c r="X48" s="51">
        <f>[7]Ene!X48</f>
        <v>0</v>
      </c>
      <c r="Y48" s="48">
        <f>[7]Oct!Y48</f>
        <v>0</v>
      </c>
      <c r="Z48" s="51">
        <f>[7]Ene!Z48</f>
        <v>0</v>
      </c>
      <c r="AA48" s="84"/>
      <c r="AB48" s="51">
        <f>[7]Ene!AB48</f>
        <v>0</v>
      </c>
      <c r="AC48" s="88"/>
      <c r="AD48" s="52">
        <f t="shared" si="0"/>
        <v>0</v>
      </c>
      <c r="AE48" s="52">
        <f t="shared" si="0"/>
        <v>0</v>
      </c>
      <c r="AF48" s="53" t="e">
        <f t="shared" si="1"/>
        <v>#DIV/0!</v>
      </c>
      <c r="AG48" s="53" t="e">
        <f t="shared" si="2"/>
        <v>#DIV/0!</v>
      </c>
      <c r="AH48" s="91"/>
      <c r="AI48" s="92"/>
    </row>
    <row r="49" spans="1:35" s="56" customFormat="1" ht="20.100000000000001" hidden="1" customHeight="1" x14ac:dyDescent="0.2">
      <c r="A49" s="81">
        <f>'[7]Ficha Anual 2025'!A49</f>
        <v>0</v>
      </c>
      <c r="B49" s="93">
        <f>'[7]Ficha Anual 2025'!B49</f>
        <v>0</v>
      </c>
      <c r="C49" s="93"/>
      <c r="D49" s="83">
        <f>'[7]Ficha Anual 2025'!E49</f>
        <v>0</v>
      </c>
      <c r="E49" s="48">
        <f t="shared" si="3"/>
        <v>0</v>
      </c>
      <c r="F49" s="51">
        <f>[7]Ene!F49</f>
        <v>0</v>
      </c>
      <c r="G49" s="48">
        <f>[7]Ene!G49</f>
        <v>0</v>
      </c>
      <c r="H49" s="51">
        <f>[7]Ene!H49</f>
        <v>0</v>
      </c>
      <c r="I49" s="48">
        <f>[7]Feb!I49</f>
        <v>0</v>
      </c>
      <c r="J49" s="51">
        <f>[7]Ene!J49</f>
        <v>0</v>
      </c>
      <c r="K49" s="48">
        <f>[7]Mar!K49</f>
        <v>0</v>
      </c>
      <c r="L49" s="51">
        <f>[7]Ene!L49</f>
        <v>0</v>
      </c>
      <c r="M49" s="48">
        <f>[7]Abr!M49</f>
        <v>0</v>
      </c>
      <c r="N49" s="51">
        <f>[7]Ene!N49</f>
        <v>0</v>
      </c>
      <c r="O49" s="48">
        <f>[7]May!O49</f>
        <v>0</v>
      </c>
      <c r="P49" s="51">
        <f>[7]Ene!P49</f>
        <v>0</v>
      </c>
      <c r="Q49" s="48">
        <f>[7]Jun!Q49</f>
        <v>0</v>
      </c>
      <c r="R49" s="51">
        <f>[7]Ene!R49</f>
        <v>0</v>
      </c>
      <c r="S49" s="48">
        <f>[7]Jul!S49</f>
        <v>0</v>
      </c>
      <c r="T49" s="51">
        <f>[7]Ene!T49</f>
        <v>0</v>
      </c>
      <c r="U49" s="48">
        <f>[7]Ago!U49</f>
        <v>0</v>
      </c>
      <c r="V49" s="51">
        <f>[7]Ene!V49</f>
        <v>0</v>
      </c>
      <c r="W49" s="48">
        <f>[7]Sep!W49</f>
        <v>0</v>
      </c>
      <c r="X49" s="51">
        <f>[7]Ene!X49</f>
        <v>0</v>
      </c>
      <c r="Y49" s="48">
        <f>[7]Oct!Y49</f>
        <v>0</v>
      </c>
      <c r="Z49" s="51">
        <f>[7]Ene!Z49</f>
        <v>0</v>
      </c>
      <c r="AA49" s="84"/>
      <c r="AB49" s="51">
        <f>[7]Ene!AB49</f>
        <v>0</v>
      </c>
      <c r="AC49" s="88"/>
      <c r="AD49" s="52">
        <f t="shared" si="0"/>
        <v>0</v>
      </c>
      <c r="AE49" s="52">
        <f t="shared" si="0"/>
        <v>0</v>
      </c>
      <c r="AF49" s="53" t="e">
        <f t="shared" si="1"/>
        <v>#DIV/0!</v>
      </c>
      <c r="AG49" s="53" t="e">
        <f t="shared" si="2"/>
        <v>#DIV/0!</v>
      </c>
      <c r="AH49" s="91"/>
      <c r="AI49" s="92"/>
    </row>
    <row r="50" spans="1:35" s="56" customFormat="1" ht="20.100000000000001" hidden="1" customHeight="1" x14ac:dyDescent="0.2">
      <c r="A50" s="81">
        <f>'[7]Ficha Anual 2025'!A50</f>
        <v>0</v>
      </c>
      <c r="B50" s="93">
        <f>'[7]Ficha Anual 2025'!B50</f>
        <v>0</v>
      </c>
      <c r="C50" s="93"/>
      <c r="D50" s="83">
        <f>'[7]Ficha Anual 2025'!E50</f>
        <v>0</v>
      </c>
      <c r="E50" s="48">
        <f t="shared" si="3"/>
        <v>0</v>
      </c>
      <c r="F50" s="51">
        <f>[7]Ene!F50</f>
        <v>0</v>
      </c>
      <c r="G50" s="48">
        <f>[7]Ene!G50</f>
        <v>0</v>
      </c>
      <c r="H50" s="51">
        <f>[7]Ene!H50</f>
        <v>0</v>
      </c>
      <c r="I50" s="48">
        <f>[7]Feb!I50</f>
        <v>0</v>
      </c>
      <c r="J50" s="51">
        <f>[7]Ene!J50</f>
        <v>0</v>
      </c>
      <c r="K50" s="48">
        <f>[7]Mar!K50</f>
        <v>0</v>
      </c>
      <c r="L50" s="51">
        <f>[7]Ene!L50</f>
        <v>0</v>
      </c>
      <c r="M50" s="48">
        <f>[7]Abr!M50</f>
        <v>0</v>
      </c>
      <c r="N50" s="51">
        <f>[7]Ene!N50</f>
        <v>0</v>
      </c>
      <c r="O50" s="48">
        <f>[7]May!O50</f>
        <v>0</v>
      </c>
      <c r="P50" s="51">
        <f>[7]Ene!P50</f>
        <v>0</v>
      </c>
      <c r="Q50" s="48">
        <f>[7]Jun!Q50</f>
        <v>0</v>
      </c>
      <c r="R50" s="51">
        <f>[7]Ene!R50</f>
        <v>0</v>
      </c>
      <c r="S50" s="48">
        <f>[7]Jul!S50</f>
        <v>0</v>
      </c>
      <c r="T50" s="51">
        <f>[7]Ene!T50</f>
        <v>0</v>
      </c>
      <c r="U50" s="48">
        <f>[7]Ago!U50</f>
        <v>0</v>
      </c>
      <c r="V50" s="51">
        <f>[7]Ene!V50</f>
        <v>0</v>
      </c>
      <c r="W50" s="48">
        <f>[7]Sep!W50</f>
        <v>0</v>
      </c>
      <c r="X50" s="51">
        <f>[7]Ene!X50</f>
        <v>0</v>
      </c>
      <c r="Y50" s="48">
        <f>[7]Oct!Y50</f>
        <v>0</v>
      </c>
      <c r="Z50" s="51">
        <f>[7]Ene!Z50</f>
        <v>0</v>
      </c>
      <c r="AA50" s="84"/>
      <c r="AB50" s="51">
        <f>[7]Ene!AB50</f>
        <v>0</v>
      </c>
      <c r="AC50" s="88"/>
      <c r="AD50" s="52">
        <f t="shared" si="0"/>
        <v>0</v>
      </c>
      <c r="AE50" s="52">
        <f t="shared" si="0"/>
        <v>0</v>
      </c>
      <c r="AF50" s="53" t="e">
        <f t="shared" si="1"/>
        <v>#DIV/0!</v>
      </c>
      <c r="AG50" s="53" t="e">
        <f t="shared" si="2"/>
        <v>#DIV/0!</v>
      </c>
      <c r="AH50" s="91"/>
      <c r="AI50" s="92"/>
    </row>
    <row r="51" spans="1:35" s="56" customFormat="1" ht="20.100000000000001" hidden="1" customHeight="1" x14ac:dyDescent="0.2">
      <c r="A51" s="81">
        <f>'[7]Ficha Anual 2025'!A51</f>
        <v>0</v>
      </c>
      <c r="B51" s="93">
        <f>'[7]Ficha Anual 2025'!B51</f>
        <v>0</v>
      </c>
      <c r="C51" s="93"/>
      <c r="D51" s="83">
        <f>'[7]Ficha Anual 2025'!E51</f>
        <v>0</v>
      </c>
      <c r="E51" s="48">
        <f t="shared" si="3"/>
        <v>0</v>
      </c>
      <c r="F51" s="51">
        <f>[7]Ene!F51</f>
        <v>0</v>
      </c>
      <c r="G51" s="48">
        <f>[7]Ene!G51</f>
        <v>0</v>
      </c>
      <c r="H51" s="51">
        <f>[7]Ene!H51</f>
        <v>0</v>
      </c>
      <c r="I51" s="48">
        <f>[7]Feb!I51</f>
        <v>0</v>
      </c>
      <c r="J51" s="51">
        <f>[7]Ene!J51</f>
        <v>0</v>
      </c>
      <c r="K51" s="48">
        <f>[7]Mar!K51</f>
        <v>0</v>
      </c>
      <c r="L51" s="51">
        <f>[7]Ene!L51</f>
        <v>0</v>
      </c>
      <c r="M51" s="48">
        <f>[7]Abr!M51</f>
        <v>0</v>
      </c>
      <c r="N51" s="51">
        <f>[7]Ene!N51</f>
        <v>0</v>
      </c>
      <c r="O51" s="48">
        <f>[7]May!O51</f>
        <v>0</v>
      </c>
      <c r="P51" s="51">
        <f>[7]Ene!P51</f>
        <v>0</v>
      </c>
      <c r="Q51" s="48">
        <f>[7]Jun!Q51</f>
        <v>0</v>
      </c>
      <c r="R51" s="51">
        <f>[7]Ene!R51</f>
        <v>0</v>
      </c>
      <c r="S51" s="48">
        <f>[7]Jul!S51</f>
        <v>0</v>
      </c>
      <c r="T51" s="51">
        <f>[7]Ene!T51</f>
        <v>0</v>
      </c>
      <c r="U51" s="48">
        <f>[7]Ago!U51</f>
        <v>0</v>
      </c>
      <c r="V51" s="51">
        <f>[7]Ene!V51</f>
        <v>0</v>
      </c>
      <c r="W51" s="48">
        <f>[7]Sep!W51</f>
        <v>0</v>
      </c>
      <c r="X51" s="51">
        <f>[7]Ene!X51</f>
        <v>0</v>
      </c>
      <c r="Y51" s="48">
        <f>[7]Oct!Y51</f>
        <v>0</v>
      </c>
      <c r="Z51" s="51">
        <f>[7]Ene!Z51</f>
        <v>0</v>
      </c>
      <c r="AA51" s="84"/>
      <c r="AB51" s="51">
        <f>[7]Ene!AB51</f>
        <v>0</v>
      </c>
      <c r="AC51" s="88"/>
      <c r="AD51" s="52">
        <f t="shared" si="0"/>
        <v>0</v>
      </c>
      <c r="AE51" s="52">
        <f t="shared" si="0"/>
        <v>0</v>
      </c>
      <c r="AF51" s="53" t="e">
        <f t="shared" si="1"/>
        <v>#DIV/0!</v>
      </c>
      <c r="AG51" s="53" t="e">
        <f t="shared" si="2"/>
        <v>#DIV/0!</v>
      </c>
      <c r="AH51" s="91"/>
      <c r="AI51" s="92"/>
    </row>
    <row r="52" spans="1:35" s="56" customFormat="1" ht="20.100000000000001" hidden="1" customHeight="1" x14ac:dyDescent="0.2">
      <c r="A52" s="81">
        <f>'[7]Ficha Anual 2025'!A52</f>
        <v>0</v>
      </c>
      <c r="B52" s="93">
        <f>'[7]Ficha Anual 2025'!B52</f>
        <v>0</v>
      </c>
      <c r="C52" s="93"/>
      <c r="D52" s="83">
        <f>'[7]Ficha Anual 2025'!E52</f>
        <v>0</v>
      </c>
      <c r="E52" s="48">
        <f t="shared" si="3"/>
        <v>0</v>
      </c>
      <c r="F52" s="51">
        <f>[7]Ene!F52</f>
        <v>0</v>
      </c>
      <c r="G52" s="48">
        <f>[7]Ene!G52</f>
        <v>0</v>
      </c>
      <c r="H52" s="51">
        <f>[7]Ene!H52</f>
        <v>0</v>
      </c>
      <c r="I52" s="48">
        <f>[7]Feb!I52</f>
        <v>0</v>
      </c>
      <c r="J52" s="51">
        <f>[7]Ene!J52</f>
        <v>0</v>
      </c>
      <c r="K52" s="48">
        <f>[7]Mar!K52</f>
        <v>0</v>
      </c>
      <c r="L52" s="51">
        <f>[7]Ene!L52</f>
        <v>0</v>
      </c>
      <c r="M52" s="48">
        <f>[7]Abr!M52</f>
        <v>0</v>
      </c>
      <c r="N52" s="51">
        <f>[7]Ene!N52</f>
        <v>0</v>
      </c>
      <c r="O52" s="48">
        <f>[7]May!O52</f>
        <v>0</v>
      </c>
      <c r="P52" s="51">
        <f>[7]Ene!P52</f>
        <v>0</v>
      </c>
      <c r="Q52" s="48">
        <f>[7]Jun!Q52</f>
        <v>0</v>
      </c>
      <c r="R52" s="51">
        <f>[7]Ene!R52</f>
        <v>0</v>
      </c>
      <c r="S52" s="48">
        <f>[7]Jul!S52</f>
        <v>0</v>
      </c>
      <c r="T52" s="51">
        <f>[7]Ene!T52</f>
        <v>0</v>
      </c>
      <c r="U52" s="48">
        <f>[7]Ago!U52</f>
        <v>0</v>
      </c>
      <c r="V52" s="51">
        <f>[7]Ene!V52</f>
        <v>0</v>
      </c>
      <c r="W52" s="48">
        <f>[7]Sep!W52</f>
        <v>0</v>
      </c>
      <c r="X52" s="51">
        <f>[7]Ene!X52</f>
        <v>0</v>
      </c>
      <c r="Y52" s="48">
        <f>[7]Oct!Y52</f>
        <v>0</v>
      </c>
      <c r="Z52" s="51">
        <f>[7]Ene!Z52</f>
        <v>0</v>
      </c>
      <c r="AA52" s="84"/>
      <c r="AB52" s="51">
        <f>[7]Ene!AB52</f>
        <v>0</v>
      </c>
      <c r="AC52" s="88"/>
      <c r="AD52" s="52">
        <f t="shared" si="0"/>
        <v>0</v>
      </c>
      <c r="AE52" s="52">
        <f t="shared" si="0"/>
        <v>0</v>
      </c>
      <c r="AF52" s="53" t="e">
        <f t="shared" si="1"/>
        <v>#DIV/0!</v>
      </c>
      <c r="AG52" s="53" t="e">
        <f t="shared" si="2"/>
        <v>#DIV/0!</v>
      </c>
      <c r="AH52" s="91"/>
      <c r="AI52" s="92"/>
    </row>
    <row r="53" spans="1:35" s="56" customFormat="1" ht="20.100000000000001" hidden="1" customHeight="1" x14ac:dyDescent="0.2">
      <c r="A53" s="81">
        <f>'[7]Ficha Anual 2025'!A53</f>
        <v>0</v>
      </c>
      <c r="B53" s="93">
        <f>'[7]Ficha Anual 2025'!B53</f>
        <v>0</v>
      </c>
      <c r="C53" s="93"/>
      <c r="D53" s="83">
        <f>'[7]Ficha Anual 2025'!E53</f>
        <v>0</v>
      </c>
      <c r="E53" s="48">
        <f t="shared" si="3"/>
        <v>0</v>
      </c>
      <c r="F53" s="51">
        <f>[7]Ene!F53</f>
        <v>0</v>
      </c>
      <c r="G53" s="48">
        <f>[7]Ene!G53</f>
        <v>0</v>
      </c>
      <c r="H53" s="51">
        <f>[7]Ene!H53</f>
        <v>0</v>
      </c>
      <c r="I53" s="48">
        <f>[7]Feb!I53</f>
        <v>0</v>
      </c>
      <c r="J53" s="51">
        <f>[7]Ene!J53</f>
        <v>0</v>
      </c>
      <c r="K53" s="48">
        <f>[7]Mar!K53</f>
        <v>0</v>
      </c>
      <c r="L53" s="51">
        <f>[7]Ene!L53</f>
        <v>0</v>
      </c>
      <c r="M53" s="48">
        <f>[7]Abr!M53</f>
        <v>0</v>
      </c>
      <c r="N53" s="51">
        <f>[7]Ene!N53</f>
        <v>0</v>
      </c>
      <c r="O53" s="48">
        <f>[7]May!O53</f>
        <v>0</v>
      </c>
      <c r="P53" s="51">
        <f>[7]Ene!P53</f>
        <v>0</v>
      </c>
      <c r="Q53" s="48">
        <f>[7]Jun!Q53</f>
        <v>0</v>
      </c>
      <c r="R53" s="51">
        <f>[7]Ene!R53</f>
        <v>0</v>
      </c>
      <c r="S53" s="48">
        <f>[7]Jul!S53</f>
        <v>0</v>
      </c>
      <c r="T53" s="51">
        <f>[7]Ene!T53</f>
        <v>0</v>
      </c>
      <c r="U53" s="48">
        <f>[7]Ago!U53</f>
        <v>0</v>
      </c>
      <c r="V53" s="51">
        <f>[7]Ene!V53</f>
        <v>0</v>
      </c>
      <c r="W53" s="48">
        <f>[7]Sep!W53</f>
        <v>0</v>
      </c>
      <c r="X53" s="51">
        <f>[7]Ene!X53</f>
        <v>0</v>
      </c>
      <c r="Y53" s="48">
        <f>[7]Oct!Y53</f>
        <v>0</v>
      </c>
      <c r="Z53" s="51">
        <f>[7]Ene!Z53</f>
        <v>0</v>
      </c>
      <c r="AA53" s="84"/>
      <c r="AB53" s="51">
        <f>[7]Ene!AB53</f>
        <v>0</v>
      </c>
      <c r="AC53" s="88"/>
      <c r="AD53" s="52">
        <f t="shared" si="0"/>
        <v>0</v>
      </c>
      <c r="AE53" s="52">
        <f t="shared" si="0"/>
        <v>0</v>
      </c>
      <c r="AF53" s="53" t="e">
        <f t="shared" si="1"/>
        <v>#DIV/0!</v>
      </c>
      <c r="AG53" s="53" t="e">
        <f t="shared" si="2"/>
        <v>#DIV/0!</v>
      </c>
      <c r="AH53" s="91"/>
      <c r="AI53" s="92"/>
    </row>
    <row r="54" spans="1:35" s="44" customFormat="1" ht="20.100000000000001" customHeight="1" x14ac:dyDescent="0.2">
      <c r="A54" s="74" t="str">
        <f>'[7]Ficha Anual 2025'!A54</f>
        <v>C 4</v>
      </c>
      <c r="B54" s="75" t="str">
        <f>'[7]Ficha Anual 2025'!B54</f>
        <v>INCREMENTAR LA COBERTURA DEL SERVICIO DE ALUMBRADO PUBLICO</v>
      </c>
      <c r="C54" s="75"/>
      <c r="D54" s="76"/>
      <c r="E54" s="77"/>
      <c r="F54" s="94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6"/>
      <c r="AD54" s="97"/>
      <c r="AE54" s="98"/>
      <c r="AF54" s="98"/>
      <c r="AG54" s="98"/>
      <c r="AH54" s="98"/>
      <c r="AI54" s="99"/>
    </row>
    <row r="55" spans="1:35" s="56" customFormat="1" ht="28.5" customHeight="1" x14ac:dyDescent="0.2">
      <c r="A55" s="81" t="str">
        <f>'[7]Ficha Anual 2025'!A55</f>
        <v>C4A1</v>
      </c>
      <c r="B55" s="46" t="str">
        <f>'[7]Ficha Anual 2025'!B55</f>
        <v xml:space="preserve">DAR MANTENIMIENTO AL ALUMBRADO PUBLICO DE LOS REPORTES QUE SOLICITE LA POBLACION </v>
      </c>
      <c r="C55" s="46"/>
      <c r="D55" s="83" t="str">
        <f>'[7]Ficha Anual 2025'!E55</f>
        <v>REPORTES</v>
      </c>
      <c r="E55" s="85">
        <f t="shared" ref="E55:E66" si="4">F55+H55+J55+L55+N55+P55++R55+T55+V55+X55+Z55+AB55</f>
        <v>138</v>
      </c>
      <c r="F55" s="49">
        <f>[7]Ene!F55</f>
        <v>13</v>
      </c>
      <c r="G55" s="50">
        <f>[7]Ene!G55</f>
        <v>20</v>
      </c>
      <c r="H55" s="49">
        <f>[7]Ene!H55</f>
        <v>12</v>
      </c>
      <c r="I55" s="50">
        <f>[7]Feb!I55</f>
        <v>15</v>
      </c>
      <c r="J55" s="49">
        <f>[7]Ene!J55</f>
        <v>13</v>
      </c>
      <c r="K55" s="50">
        <f>[7]Mar!K55</f>
        <v>20</v>
      </c>
      <c r="L55" s="49">
        <f>[7]Ene!L55</f>
        <v>12</v>
      </c>
      <c r="M55" s="50">
        <f>[7]Abr!M55</f>
        <v>15</v>
      </c>
      <c r="N55" s="49">
        <f>[7]Ene!N55</f>
        <v>13</v>
      </c>
      <c r="O55" s="50">
        <f>[7]May!O55</f>
        <v>20</v>
      </c>
      <c r="P55" s="49">
        <f>[7]Ene!P55</f>
        <v>12</v>
      </c>
      <c r="Q55" s="50">
        <f>[7]Jun!Q55</f>
        <v>20</v>
      </c>
      <c r="R55" s="49">
        <f>[7]Ene!R55</f>
        <v>13</v>
      </c>
      <c r="S55" s="50">
        <f>[7]Jul!S55</f>
        <v>10</v>
      </c>
      <c r="T55" s="49">
        <f>[7]Ene!T55</f>
        <v>12</v>
      </c>
      <c r="U55" s="50">
        <f>[7]Ago!U55</f>
        <v>12</v>
      </c>
      <c r="V55" s="49">
        <f>[7]Ene!V55</f>
        <v>13</v>
      </c>
      <c r="W55" s="50">
        <f>[7]Sep!W55</f>
        <v>20</v>
      </c>
      <c r="X55" s="49">
        <f>[7]Ene!X55</f>
        <v>12</v>
      </c>
      <c r="Y55" s="50">
        <f>[7]Oct!Y55</f>
        <v>20</v>
      </c>
      <c r="Z55" s="49">
        <f>[7]Ene!Z55</f>
        <v>13</v>
      </c>
      <c r="AA55" s="84">
        <v>17</v>
      </c>
      <c r="AB55" s="49"/>
      <c r="AC55" s="85"/>
      <c r="AD55" s="52">
        <f t="shared" si="0"/>
        <v>138</v>
      </c>
      <c r="AE55" s="52">
        <f t="shared" si="0"/>
        <v>189</v>
      </c>
      <c r="AF55" s="53">
        <f t="shared" si="1"/>
        <v>1.3695652173913044</v>
      </c>
      <c r="AG55" s="53">
        <f t="shared" si="2"/>
        <v>-0.36956521739130443</v>
      </c>
      <c r="AH55" s="91"/>
      <c r="AI55" s="92"/>
    </row>
    <row r="56" spans="1:35" s="56" customFormat="1" ht="24" customHeight="1" x14ac:dyDescent="0.2">
      <c r="A56" s="81" t="str">
        <f>'[7]Ficha Anual 2025'!A56</f>
        <v>C4A2</v>
      </c>
      <c r="B56" s="46" t="str">
        <f>'[7]Ficha Anual 2025'!B56</f>
        <v xml:space="preserve">RELIZAR EN COORDINACION CON CFE EL CENSO DE ALUMBRADO PUBLICO </v>
      </c>
      <c r="C56" s="46"/>
      <c r="D56" s="83" t="str">
        <f>'[7]Ficha Anual 2025'!E56</f>
        <v>RECORRIDOS</v>
      </c>
      <c r="E56" s="85">
        <f t="shared" si="4"/>
        <v>5</v>
      </c>
      <c r="F56" s="49">
        <f>[7]Ene!F56</f>
        <v>0</v>
      </c>
      <c r="G56" s="50">
        <f>[7]Ene!G56</f>
        <v>0</v>
      </c>
      <c r="H56" s="49">
        <f>[7]Ene!H56</f>
        <v>1</v>
      </c>
      <c r="I56" s="50">
        <f>[7]Feb!I56</f>
        <v>0</v>
      </c>
      <c r="J56" s="49">
        <f>[7]Ene!J56</f>
        <v>0</v>
      </c>
      <c r="K56" s="50">
        <f>[7]Mar!K56</f>
        <v>0</v>
      </c>
      <c r="L56" s="49">
        <f>[7]Ene!L56</f>
        <v>1</v>
      </c>
      <c r="M56" s="50">
        <f>[7]Abr!M56</f>
        <v>0</v>
      </c>
      <c r="N56" s="49">
        <f>[7]Ene!N56</f>
        <v>0</v>
      </c>
      <c r="O56" s="50">
        <f>[7]May!O56</f>
        <v>0</v>
      </c>
      <c r="P56" s="49">
        <f>[7]Ene!P56</f>
        <v>1</v>
      </c>
      <c r="Q56" s="50">
        <f>[7]Jun!Q56</f>
        <v>0</v>
      </c>
      <c r="R56" s="49">
        <f>[7]Ene!R56</f>
        <v>0</v>
      </c>
      <c r="S56" s="50">
        <f>[7]Jul!S56</f>
        <v>1</v>
      </c>
      <c r="T56" s="49">
        <f>[7]Ene!T56</f>
        <v>1</v>
      </c>
      <c r="U56" s="50">
        <f>[7]Ago!U56</f>
        <v>0</v>
      </c>
      <c r="V56" s="49">
        <f>[7]Ene!V56</f>
        <v>0</v>
      </c>
      <c r="W56" s="50">
        <f>[7]Sep!W56</f>
        <v>0</v>
      </c>
      <c r="X56" s="49">
        <f>[7]Ene!X56</f>
        <v>1</v>
      </c>
      <c r="Y56" s="50">
        <f>[7]Oct!Y56</f>
        <v>0</v>
      </c>
      <c r="Z56" s="49">
        <f>[7]Ene!Z56</f>
        <v>0</v>
      </c>
      <c r="AA56" s="84">
        <v>0</v>
      </c>
      <c r="AB56" s="49"/>
      <c r="AC56" s="88"/>
      <c r="AD56" s="52">
        <f t="shared" si="0"/>
        <v>5</v>
      </c>
      <c r="AE56" s="52">
        <f t="shared" si="0"/>
        <v>1</v>
      </c>
      <c r="AF56" s="53">
        <f t="shared" si="1"/>
        <v>0.2</v>
      </c>
      <c r="AG56" s="53">
        <f t="shared" si="2"/>
        <v>0.8</v>
      </c>
      <c r="AH56" s="91"/>
      <c r="AI56" s="92"/>
    </row>
    <row r="57" spans="1:35" s="56" customFormat="1" ht="20.100000000000001" customHeight="1" x14ac:dyDescent="0.2">
      <c r="A57" s="81" t="str">
        <f>'[7]Ficha Anual 2025'!A57</f>
        <v>C4A3</v>
      </c>
      <c r="B57" s="46" t="str">
        <f>'[7]Ficha Anual 2025'!B57</f>
        <v xml:space="preserve">COLOCAR NUEVAS LAMPARAS </v>
      </c>
      <c r="C57" s="46"/>
      <c r="D57" s="83" t="str">
        <f>'[7]Ficha Anual 2025'!E57</f>
        <v>LAMPARAS</v>
      </c>
      <c r="E57" s="85">
        <f t="shared" si="4"/>
        <v>350</v>
      </c>
      <c r="F57" s="49">
        <f>[7]Ene!F57</f>
        <v>0</v>
      </c>
      <c r="G57" s="50">
        <f>[7]Ene!G57</f>
        <v>0</v>
      </c>
      <c r="H57" s="49">
        <f>[7]Ene!H57</f>
        <v>0</v>
      </c>
      <c r="I57" s="50">
        <f>[7]Feb!I57</f>
        <v>0</v>
      </c>
      <c r="J57" s="49">
        <f>[7]Ene!J57</f>
        <v>175</v>
      </c>
      <c r="K57" s="50">
        <f>[7]Mar!K57</f>
        <v>0</v>
      </c>
      <c r="L57" s="49">
        <f>[7]Ene!L57</f>
        <v>150</v>
      </c>
      <c r="M57" s="50">
        <f>[7]Abr!M57</f>
        <v>0</v>
      </c>
      <c r="N57" s="49">
        <f>[7]Ene!N57</f>
        <v>0</v>
      </c>
      <c r="O57" s="50">
        <f>[7]May!O57</f>
        <v>0</v>
      </c>
      <c r="P57" s="49">
        <f>[7]Ene!P57</f>
        <v>0</v>
      </c>
      <c r="Q57" s="50">
        <f>[7]Jun!Q57</f>
        <v>0</v>
      </c>
      <c r="R57" s="49">
        <f>[7]Ene!R57</f>
        <v>25</v>
      </c>
      <c r="S57" s="50">
        <f>[7]Jul!S57</f>
        <v>0</v>
      </c>
      <c r="T57" s="49">
        <f>[7]Ene!T57</f>
        <v>0</v>
      </c>
      <c r="U57" s="50">
        <f>[7]Ago!U57</f>
        <v>120</v>
      </c>
      <c r="V57" s="49">
        <f>[7]Ene!V57</f>
        <v>0</v>
      </c>
      <c r="W57" s="50">
        <f>[7]Sep!W57</f>
        <v>25</v>
      </c>
      <c r="X57" s="49">
        <f>[7]Ene!X57</f>
        <v>0</v>
      </c>
      <c r="Y57" s="50">
        <f>[7]Oct!Y57</f>
        <v>30</v>
      </c>
      <c r="Z57" s="49">
        <f>[7]Ene!Z57</f>
        <v>0</v>
      </c>
      <c r="AA57" s="84">
        <v>0</v>
      </c>
      <c r="AB57" s="49"/>
      <c r="AC57" s="88"/>
      <c r="AD57" s="52">
        <f t="shared" si="0"/>
        <v>350</v>
      </c>
      <c r="AE57" s="52">
        <f t="shared" si="0"/>
        <v>175</v>
      </c>
      <c r="AF57" s="53">
        <f t="shared" si="1"/>
        <v>0.5</v>
      </c>
      <c r="AG57" s="53">
        <f t="shared" si="2"/>
        <v>0.5</v>
      </c>
      <c r="AH57" s="91"/>
      <c r="AI57" s="92"/>
    </row>
    <row r="58" spans="1:35" s="56" customFormat="1" ht="20.100000000000001" hidden="1" customHeight="1" x14ac:dyDescent="0.2">
      <c r="A58" s="81">
        <f>'[7]Ficha Anual 2025'!A58</f>
        <v>0</v>
      </c>
      <c r="B58" s="93">
        <f>'[7]Ficha Anual 2025'!B58</f>
        <v>0</v>
      </c>
      <c r="C58" s="93"/>
      <c r="D58" s="83">
        <f>'[7]Ficha Anual 2025'!E58</f>
        <v>0</v>
      </c>
      <c r="E58" s="85">
        <f t="shared" si="4"/>
        <v>0</v>
      </c>
      <c r="F58" s="51">
        <f>[7]Ene!F58</f>
        <v>0</v>
      </c>
      <c r="G58" s="48">
        <f>[7]Ene!G58</f>
        <v>0</v>
      </c>
      <c r="H58" s="51">
        <f>[7]Ene!H58</f>
        <v>0</v>
      </c>
      <c r="I58" s="48">
        <f>[7]Feb!I58</f>
        <v>0</v>
      </c>
      <c r="J58" s="51">
        <f>[7]Ene!J58</f>
        <v>0</v>
      </c>
      <c r="K58" s="48">
        <f>[7]Mar!K58</f>
        <v>0</v>
      </c>
      <c r="L58" s="51">
        <f>[7]Ene!L58</f>
        <v>0</v>
      </c>
      <c r="M58" s="48">
        <f>[7]Abr!M58</f>
        <v>0</v>
      </c>
      <c r="N58" s="51">
        <f>[7]Ene!N58</f>
        <v>0</v>
      </c>
      <c r="O58" s="48">
        <f>[7]May!O58</f>
        <v>0</v>
      </c>
      <c r="P58" s="51">
        <f>[7]Ene!P58</f>
        <v>0</v>
      </c>
      <c r="Q58" s="48">
        <f>[7]Jun!Q58</f>
        <v>0</v>
      </c>
      <c r="R58" s="51">
        <f>[7]Ene!R58</f>
        <v>0</v>
      </c>
      <c r="S58" s="48">
        <f>[7]Jul!S58</f>
        <v>0</v>
      </c>
      <c r="T58" s="51">
        <f>[7]Ene!T58</f>
        <v>0</v>
      </c>
      <c r="U58" s="48">
        <f>[7]Ago!U58</f>
        <v>0</v>
      </c>
      <c r="V58" s="51">
        <f>[7]Ene!V58</f>
        <v>0</v>
      </c>
      <c r="W58" s="48">
        <f>[7]Sep!W58</f>
        <v>0</v>
      </c>
      <c r="X58" s="51">
        <f>[7]Ene!X58</f>
        <v>0</v>
      </c>
      <c r="Y58" s="48">
        <f>[7]Oct!Y58</f>
        <v>0</v>
      </c>
      <c r="Z58" s="51">
        <f>[7]Ene!Z58</f>
        <v>0</v>
      </c>
      <c r="AA58" s="84"/>
      <c r="AB58" s="51">
        <f>[7]Ene!AB58</f>
        <v>0</v>
      </c>
      <c r="AC58" s="88"/>
      <c r="AD58" s="52">
        <f t="shared" si="0"/>
        <v>0</v>
      </c>
      <c r="AE58" s="52">
        <f t="shared" si="0"/>
        <v>0</v>
      </c>
      <c r="AF58" s="53" t="e">
        <f t="shared" si="1"/>
        <v>#DIV/0!</v>
      </c>
      <c r="AG58" s="53" t="e">
        <f t="shared" si="2"/>
        <v>#DIV/0!</v>
      </c>
      <c r="AH58" s="91"/>
      <c r="AI58" s="92"/>
    </row>
    <row r="59" spans="1:35" s="56" customFormat="1" ht="20.100000000000001" hidden="1" customHeight="1" x14ac:dyDescent="0.2">
      <c r="A59" s="81">
        <f>'[7]Ficha Anual 2025'!A59</f>
        <v>0</v>
      </c>
      <c r="B59" s="93">
        <f>'[7]Ficha Anual 2025'!B59</f>
        <v>0</v>
      </c>
      <c r="C59" s="93"/>
      <c r="D59" s="83">
        <f>'[7]Ficha Anual 2025'!E59</f>
        <v>0</v>
      </c>
      <c r="E59" s="85">
        <f t="shared" si="4"/>
        <v>0</v>
      </c>
      <c r="F59" s="51">
        <f>[7]Ene!F59</f>
        <v>0</v>
      </c>
      <c r="G59" s="48">
        <f>[7]Ene!G59</f>
        <v>0</v>
      </c>
      <c r="H59" s="51">
        <f>[7]Ene!H59</f>
        <v>0</v>
      </c>
      <c r="I59" s="48">
        <f>[7]Feb!I59</f>
        <v>0</v>
      </c>
      <c r="J59" s="51">
        <f>[7]Ene!J59</f>
        <v>0</v>
      </c>
      <c r="K59" s="48">
        <f>[7]Mar!K59</f>
        <v>0</v>
      </c>
      <c r="L59" s="51">
        <f>[7]Ene!L59</f>
        <v>0</v>
      </c>
      <c r="M59" s="48">
        <f>[7]Abr!M59</f>
        <v>0</v>
      </c>
      <c r="N59" s="51">
        <f>[7]Ene!N59</f>
        <v>0</v>
      </c>
      <c r="O59" s="48">
        <f>[7]May!O59</f>
        <v>0</v>
      </c>
      <c r="P59" s="51">
        <f>[7]Ene!P59</f>
        <v>0</v>
      </c>
      <c r="Q59" s="48">
        <f>[7]Jun!Q59</f>
        <v>0</v>
      </c>
      <c r="R59" s="51">
        <f>[7]Ene!R59</f>
        <v>0</v>
      </c>
      <c r="S59" s="48">
        <f>[7]Jul!S59</f>
        <v>0</v>
      </c>
      <c r="T59" s="51">
        <f>[7]Ene!T59</f>
        <v>0</v>
      </c>
      <c r="U59" s="48">
        <f>[7]Ago!U59</f>
        <v>0</v>
      </c>
      <c r="V59" s="51">
        <f>[7]Ene!V59</f>
        <v>0</v>
      </c>
      <c r="W59" s="48">
        <f>[7]Sep!W59</f>
        <v>0</v>
      </c>
      <c r="X59" s="51">
        <f>[7]Ene!X59</f>
        <v>0</v>
      </c>
      <c r="Y59" s="48">
        <f>[7]Oct!Y59</f>
        <v>0</v>
      </c>
      <c r="Z59" s="51">
        <f>[7]Ene!Z59</f>
        <v>0</v>
      </c>
      <c r="AA59" s="84"/>
      <c r="AB59" s="51">
        <f>[7]Ene!AB59</f>
        <v>0</v>
      </c>
      <c r="AC59" s="88"/>
      <c r="AD59" s="52">
        <f t="shared" si="0"/>
        <v>0</v>
      </c>
      <c r="AE59" s="52">
        <f t="shared" si="0"/>
        <v>0</v>
      </c>
      <c r="AF59" s="53" t="e">
        <f t="shared" si="1"/>
        <v>#DIV/0!</v>
      </c>
      <c r="AG59" s="53" t="e">
        <f t="shared" si="2"/>
        <v>#DIV/0!</v>
      </c>
      <c r="AH59" s="91"/>
      <c r="AI59" s="92"/>
    </row>
    <row r="60" spans="1:35" s="56" customFormat="1" ht="20.100000000000001" hidden="1" customHeight="1" x14ac:dyDescent="0.2">
      <c r="A60" s="81">
        <f>'[7]Ficha Anual 2025'!A60</f>
        <v>0</v>
      </c>
      <c r="B60" s="93">
        <f>'[7]Ficha Anual 2025'!B60</f>
        <v>0</v>
      </c>
      <c r="C60" s="93"/>
      <c r="D60" s="83">
        <f>'[7]Ficha Anual 2025'!E60</f>
        <v>0</v>
      </c>
      <c r="E60" s="85">
        <f t="shared" si="4"/>
        <v>0</v>
      </c>
      <c r="F60" s="51">
        <f>[7]Ene!F60</f>
        <v>0</v>
      </c>
      <c r="G60" s="48">
        <f>[7]Ene!G60</f>
        <v>0</v>
      </c>
      <c r="H60" s="51">
        <f>[7]Ene!H60</f>
        <v>0</v>
      </c>
      <c r="I60" s="48">
        <f>[7]Feb!I60</f>
        <v>0</v>
      </c>
      <c r="J60" s="51">
        <f>[7]Ene!J60</f>
        <v>0</v>
      </c>
      <c r="K60" s="48">
        <f>[7]Mar!K60</f>
        <v>0</v>
      </c>
      <c r="L60" s="51">
        <f>[7]Ene!L60</f>
        <v>0</v>
      </c>
      <c r="M60" s="48">
        <f>[7]Abr!M60</f>
        <v>0</v>
      </c>
      <c r="N60" s="51">
        <f>[7]Ene!N60</f>
        <v>0</v>
      </c>
      <c r="O60" s="48">
        <f>[7]May!O60</f>
        <v>0</v>
      </c>
      <c r="P60" s="51">
        <f>[7]Ene!P60</f>
        <v>0</v>
      </c>
      <c r="Q60" s="48">
        <f>[7]Jun!Q60</f>
        <v>0</v>
      </c>
      <c r="R60" s="51">
        <f>[7]Ene!R60</f>
        <v>0</v>
      </c>
      <c r="S60" s="48">
        <f>[7]Jul!S60</f>
        <v>0</v>
      </c>
      <c r="T60" s="51">
        <f>[7]Ene!T60</f>
        <v>0</v>
      </c>
      <c r="U60" s="48">
        <f>[7]Ago!U60</f>
        <v>0</v>
      </c>
      <c r="V60" s="51">
        <f>[7]Ene!V60</f>
        <v>0</v>
      </c>
      <c r="W60" s="48">
        <f>[7]Sep!W60</f>
        <v>0</v>
      </c>
      <c r="X60" s="51">
        <f>[7]Ene!X60</f>
        <v>0</v>
      </c>
      <c r="Y60" s="48">
        <f>[7]Oct!Y60</f>
        <v>0</v>
      </c>
      <c r="Z60" s="51">
        <f>[7]Ene!Z60</f>
        <v>0</v>
      </c>
      <c r="AA60" s="84"/>
      <c r="AB60" s="51">
        <f>[7]Ene!AB60</f>
        <v>0</v>
      </c>
      <c r="AC60" s="88"/>
      <c r="AD60" s="52">
        <f t="shared" si="0"/>
        <v>0</v>
      </c>
      <c r="AE60" s="52">
        <f t="shared" si="0"/>
        <v>0</v>
      </c>
      <c r="AF60" s="53" t="e">
        <f t="shared" si="1"/>
        <v>#DIV/0!</v>
      </c>
      <c r="AG60" s="53" t="e">
        <f t="shared" si="2"/>
        <v>#DIV/0!</v>
      </c>
      <c r="AH60" s="91"/>
      <c r="AI60" s="92"/>
    </row>
    <row r="61" spans="1:35" s="56" customFormat="1" ht="20.100000000000001" hidden="1" customHeight="1" x14ac:dyDescent="0.2">
      <c r="A61" s="81">
        <f>'[7]Ficha Anual 2025'!A61</f>
        <v>0</v>
      </c>
      <c r="B61" s="93">
        <f>'[7]Ficha Anual 2025'!B61</f>
        <v>0</v>
      </c>
      <c r="C61" s="93"/>
      <c r="D61" s="83">
        <f>'[7]Ficha Anual 2025'!E61</f>
        <v>0</v>
      </c>
      <c r="E61" s="85">
        <f t="shared" si="4"/>
        <v>0</v>
      </c>
      <c r="F61" s="51">
        <f>[7]Ene!F61</f>
        <v>0</v>
      </c>
      <c r="G61" s="48">
        <f>[7]Ene!G61</f>
        <v>0</v>
      </c>
      <c r="H61" s="51">
        <f>[7]Ene!H61</f>
        <v>0</v>
      </c>
      <c r="I61" s="48">
        <f>[7]Feb!I61</f>
        <v>0</v>
      </c>
      <c r="J61" s="51">
        <f>[7]Ene!J61</f>
        <v>0</v>
      </c>
      <c r="K61" s="48">
        <f>[7]Mar!K61</f>
        <v>0</v>
      </c>
      <c r="L61" s="51">
        <f>[7]Ene!L61</f>
        <v>0</v>
      </c>
      <c r="M61" s="48">
        <f>[7]Abr!M61</f>
        <v>0</v>
      </c>
      <c r="N61" s="51">
        <f>[7]Ene!N61</f>
        <v>0</v>
      </c>
      <c r="O61" s="48">
        <f>[7]May!O61</f>
        <v>0</v>
      </c>
      <c r="P61" s="51">
        <f>[7]Ene!P61</f>
        <v>0</v>
      </c>
      <c r="Q61" s="48">
        <f>[7]Jun!Q61</f>
        <v>0</v>
      </c>
      <c r="R61" s="51">
        <f>[7]Ene!R61</f>
        <v>0</v>
      </c>
      <c r="S61" s="48">
        <f>[7]Jul!S61</f>
        <v>0</v>
      </c>
      <c r="T61" s="51">
        <f>[7]Ene!T61</f>
        <v>0</v>
      </c>
      <c r="U61" s="48">
        <f>[7]Ago!U61</f>
        <v>0</v>
      </c>
      <c r="V61" s="51">
        <f>[7]Ene!V61</f>
        <v>0</v>
      </c>
      <c r="W61" s="48">
        <f>[7]Sep!W61</f>
        <v>0</v>
      </c>
      <c r="X61" s="51">
        <f>[7]Ene!X61</f>
        <v>0</v>
      </c>
      <c r="Y61" s="48">
        <f>[7]Oct!Y61</f>
        <v>0</v>
      </c>
      <c r="Z61" s="51">
        <f>[7]Ene!Z61</f>
        <v>0</v>
      </c>
      <c r="AA61" s="84"/>
      <c r="AB61" s="51">
        <f>[7]Ene!AB61</f>
        <v>0</v>
      </c>
      <c r="AC61" s="88"/>
      <c r="AD61" s="52">
        <f t="shared" si="0"/>
        <v>0</v>
      </c>
      <c r="AE61" s="52">
        <f t="shared" si="0"/>
        <v>0</v>
      </c>
      <c r="AF61" s="53" t="e">
        <f t="shared" si="1"/>
        <v>#DIV/0!</v>
      </c>
      <c r="AG61" s="53" t="e">
        <f t="shared" si="2"/>
        <v>#DIV/0!</v>
      </c>
      <c r="AH61" s="91"/>
      <c r="AI61" s="92"/>
    </row>
    <row r="62" spans="1:35" s="56" customFormat="1" ht="20.100000000000001" hidden="1" customHeight="1" x14ac:dyDescent="0.2">
      <c r="A62" s="81">
        <f>'[7]Ficha Anual 2025'!A62</f>
        <v>0</v>
      </c>
      <c r="B62" s="93">
        <f>'[7]Ficha Anual 2025'!B62</f>
        <v>0</v>
      </c>
      <c r="C62" s="93"/>
      <c r="D62" s="83">
        <f>'[7]Ficha Anual 2025'!E62</f>
        <v>0</v>
      </c>
      <c r="E62" s="85">
        <f t="shared" si="4"/>
        <v>0</v>
      </c>
      <c r="F62" s="51">
        <f>[7]Ene!F62</f>
        <v>0</v>
      </c>
      <c r="G62" s="48">
        <f>[7]Ene!G62</f>
        <v>0</v>
      </c>
      <c r="H62" s="51">
        <f>[7]Ene!H62</f>
        <v>0</v>
      </c>
      <c r="I62" s="48">
        <f>[7]Feb!I62</f>
        <v>0</v>
      </c>
      <c r="J62" s="51">
        <f>[7]Ene!J62</f>
        <v>0</v>
      </c>
      <c r="K62" s="48">
        <f>[7]Mar!K62</f>
        <v>0</v>
      </c>
      <c r="L62" s="51">
        <f>[7]Ene!L62</f>
        <v>0</v>
      </c>
      <c r="M62" s="48">
        <f>[7]Abr!M62</f>
        <v>0</v>
      </c>
      <c r="N62" s="51">
        <f>[7]Ene!N62</f>
        <v>0</v>
      </c>
      <c r="O62" s="48">
        <f>[7]May!O62</f>
        <v>0</v>
      </c>
      <c r="P62" s="51">
        <f>[7]Ene!P62</f>
        <v>0</v>
      </c>
      <c r="Q62" s="48">
        <f>[7]Jun!Q62</f>
        <v>0</v>
      </c>
      <c r="R62" s="51">
        <f>[7]Ene!R62</f>
        <v>0</v>
      </c>
      <c r="S62" s="48">
        <f>[7]Jul!S62</f>
        <v>0</v>
      </c>
      <c r="T62" s="51">
        <f>[7]Ene!T62</f>
        <v>0</v>
      </c>
      <c r="U62" s="48">
        <f>[7]Ago!U62</f>
        <v>0</v>
      </c>
      <c r="V62" s="51">
        <f>[7]Ene!V62</f>
        <v>0</v>
      </c>
      <c r="W62" s="48">
        <f>[7]Sep!W62</f>
        <v>0</v>
      </c>
      <c r="X62" s="51">
        <f>[7]Ene!X62</f>
        <v>0</v>
      </c>
      <c r="Y62" s="48">
        <f>[7]Oct!Y62</f>
        <v>0</v>
      </c>
      <c r="Z62" s="51">
        <f>[7]Ene!Z62</f>
        <v>0</v>
      </c>
      <c r="AA62" s="84"/>
      <c r="AB62" s="51">
        <f>[7]Ene!AB62</f>
        <v>0</v>
      </c>
      <c r="AC62" s="88"/>
      <c r="AD62" s="52">
        <f t="shared" si="0"/>
        <v>0</v>
      </c>
      <c r="AE62" s="52">
        <f t="shared" si="0"/>
        <v>0</v>
      </c>
      <c r="AF62" s="53" t="e">
        <f t="shared" si="1"/>
        <v>#DIV/0!</v>
      </c>
      <c r="AG62" s="53" t="e">
        <f t="shared" si="2"/>
        <v>#DIV/0!</v>
      </c>
      <c r="AH62" s="91"/>
      <c r="AI62" s="92"/>
    </row>
    <row r="63" spans="1:35" s="56" customFormat="1" ht="20.100000000000001" hidden="1" customHeight="1" x14ac:dyDescent="0.2">
      <c r="A63" s="81">
        <f>'[7]Ficha Anual 2025'!A63</f>
        <v>0</v>
      </c>
      <c r="B63" s="93">
        <f>'[7]Ficha Anual 2025'!B63</f>
        <v>0</v>
      </c>
      <c r="C63" s="93"/>
      <c r="D63" s="83">
        <f>'[7]Ficha Anual 2025'!E63</f>
        <v>0</v>
      </c>
      <c r="E63" s="85">
        <f t="shared" si="4"/>
        <v>0</v>
      </c>
      <c r="F63" s="51">
        <f>[7]Ene!F63</f>
        <v>0</v>
      </c>
      <c r="G63" s="48">
        <f>[7]Ene!G63</f>
        <v>0</v>
      </c>
      <c r="H63" s="51">
        <f>[7]Ene!H63</f>
        <v>0</v>
      </c>
      <c r="I63" s="48">
        <f>[7]Feb!I63</f>
        <v>0</v>
      </c>
      <c r="J63" s="51">
        <f>[7]Ene!J63</f>
        <v>0</v>
      </c>
      <c r="K63" s="48">
        <f>[7]Mar!K63</f>
        <v>0</v>
      </c>
      <c r="L63" s="51">
        <f>[7]Ene!L63</f>
        <v>0</v>
      </c>
      <c r="M63" s="48">
        <f>[7]Abr!M63</f>
        <v>0</v>
      </c>
      <c r="N63" s="51">
        <f>[7]Ene!N63</f>
        <v>0</v>
      </c>
      <c r="O63" s="48">
        <f>[7]May!O63</f>
        <v>0</v>
      </c>
      <c r="P63" s="51">
        <f>[7]Ene!P63</f>
        <v>0</v>
      </c>
      <c r="Q63" s="48">
        <f>[7]Jun!Q63</f>
        <v>0</v>
      </c>
      <c r="R63" s="51">
        <f>[7]Ene!R63</f>
        <v>0</v>
      </c>
      <c r="S63" s="48">
        <f>[7]Jul!S63</f>
        <v>0</v>
      </c>
      <c r="T63" s="51">
        <f>[7]Ene!T63</f>
        <v>0</v>
      </c>
      <c r="U63" s="48">
        <f>[7]Ago!U63</f>
        <v>0</v>
      </c>
      <c r="V63" s="51">
        <f>[7]Ene!V63</f>
        <v>0</v>
      </c>
      <c r="W63" s="48">
        <f>[7]Sep!W63</f>
        <v>0</v>
      </c>
      <c r="X63" s="51">
        <f>[7]Ene!X63</f>
        <v>0</v>
      </c>
      <c r="Y63" s="48">
        <f>[7]Oct!Y63</f>
        <v>0</v>
      </c>
      <c r="Z63" s="51">
        <f>[7]Ene!Z63</f>
        <v>0</v>
      </c>
      <c r="AA63" s="84"/>
      <c r="AB63" s="51">
        <f>[7]Ene!AB63</f>
        <v>0</v>
      </c>
      <c r="AC63" s="88"/>
      <c r="AD63" s="52">
        <f t="shared" si="0"/>
        <v>0</v>
      </c>
      <c r="AE63" s="52">
        <f t="shared" si="0"/>
        <v>0</v>
      </c>
      <c r="AF63" s="53" t="e">
        <f t="shared" si="1"/>
        <v>#DIV/0!</v>
      </c>
      <c r="AG63" s="53" t="e">
        <f t="shared" si="2"/>
        <v>#DIV/0!</v>
      </c>
      <c r="AH63" s="91"/>
      <c r="AI63" s="92"/>
    </row>
    <row r="64" spans="1:35" s="56" customFormat="1" ht="20.100000000000001" hidden="1" customHeight="1" x14ac:dyDescent="0.2">
      <c r="A64" s="81">
        <f>'[7]Ficha Anual 2025'!A64</f>
        <v>0</v>
      </c>
      <c r="B64" s="93">
        <f>'[7]Ficha Anual 2025'!B64</f>
        <v>0</v>
      </c>
      <c r="C64" s="93"/>
      <c r="D64" s="83">
        <f>'[7]Ficha Anual 2025'!E64</f>
        <v>0</v>
      </c>
      <c r="E64" s="85">
        <f t="shared" si="4"/>
        <v>0</v>
      </c>
      <c r="F64" s="51">
        <f>[7]Ene!F64</f>
        <v>0</v>
      </c>
      <c r="G64" s="48">
        <f>[7]Ene!G64</f>
        <v>0</v>
      </c>
      <c r="H64" s="51">
        <f>[7]Ene!H64</f>
        <v>0</v>
      </c>
      <c r="I64" s="48">
        <f>[7]Feb!I64</f>
        <v>0</v>
      </c>
      <c r="J64" s="51">
        <f>[7]Ene!J64</f>
        <v>0</v>
      </c>
      <c r="K64" s="48">
        <f>[7]Mar!K64</f>
        <v>0</v>
      </c>
      <c r="L64" s="51">
        <f>[7]Ene!L64</f>
        <v>0</v>
      </c>
      <c r="M64" s="48">
        <f>[7]Abr!M64</f>
        <v>0</v>
      </c>
      <c r="N64" s="51">
        <f>[7]Ene!N64</f>
        <v>0</v>
      </c>
      <c r="O64" s="48">
        <f>[7]May!O64</f>
        <v>0</v>
      </c>
      <c r="P64" s="51">
        <f>[7]Ene!P64</f>
        <v>0</v>
      </c>
      <c r="Q64" s="48">
        <f>[7]Jun!Q64</f>
        <v>0</v>
      </c>
      <c r="R64" s="51">
        <f>[7]Ene!R64</f>
        <v>0</v>
      </c>
      <c r="S64" s="48">
        <f>[7]Jul!S64</f>
        <v>0</v>
      </c>
      <c r="T64" s="51">
        <f>[7]Ene!T64</f>
        <v>0</v>
      </c>
      <c r="U64" s="48">
        <f>[7]Ago!U64</f>
        <v>0</v>
      </c>
      <c r="V64" s="51">
        <f>[7]Ene!V64</f>
        <v>0</v>
      </c>
      <c r="W64" s="48">
        <f>[7]Sep!W64</f>
        <v>0</v>
      </c>
      <c r="X64" s="51">
        <f>[7]Ene!X64</f>
        <v>0</v>
      </c>
      <c r="Y64" s="48">
        <f>[7]Oct!Y64</f>
        <v>0</v>
      </c>
      <c r="Z64" s="51">
        <f>[7]Ene!Z64</f>
        <v>0</v>
      </c>
      <c r="AA64" s="84"/>
      <c r="AB64" s="51">
        <f>[7]Ene!AB64</f>
        <v>0</v>
      </c>
      <c r="AC64" s="88"/>
      <c r="AD64" s="52">
        <f t="shared" si="0"/>
        <v>0</v>
      </c>
      <c r="AE64" s="52">
        <f t="shared" si="0"/>
        <v>0</v>
      </c>
      <c r="AF64" s="53" t="e">
        <f t="shared" si="1"/>
        <v>#DIV/0!</v>
      </c>
      <c r="AG64" s="53" t="e">
        <f t="shared" si="2"/>
        <v>#DIV/0!</v>
      </c>
      <c r="AH64" s="91"/>
      <c r="AI64" s="92"/>
    </row>
    <row r="65" spans="1:35" s="56" customFormat="1" ht="20.100000000000001" hidden="1" customHeight="1" x14ac:dyDescent="0.2">
      <c r="A65" s="81">
        <f>'[7]Ficha Anual 2025'!A65</f>
        <v>0</v>
      </c>
      <c r="B65" s="93">
        <f>'[7]Ficha Anual 2025'!B65</f>
        <v>0</v>
      </c>
      <c r="C65" s="93"/>
      <c r="D65" s="83">
        <f>'[7]Ficha Anual 2025'!E65</f>
        <v>0</v>
      </c>
      <c r="E65" s="85">
        <f t="shared" si="4"/>
        <v>0</v>
      </c>
      <c r="F65" s="51">
        <f>[7]Ene!F65</f>
        <v>0</v>
      </c>
      <c r="G65" s="48">
        <f>[7]Ene!G65</f>
        <v>0</v>
      </c>
      <c r="H65" s="51">
        <f>[7]Ene!H65</f>
        <v>0</v>
      </c>
      <c r="I65" s="48">
        <f>[7]Feb!I65</f>
        <v>0</v>
      </c>
      <c r="J65" s="51">
        <f>[7]Ene!J65</f>
        <v>0</v>
      </c>
      <c r="K65" s="48">
        <f>[7]Mar!K65</f>
        <v>0</v>
      </c>
      <c r="L65" s="51">
        <f>[7]Ene!L65</f>
        <v>0</v>
      </c>
      <c r="M65" s="48">
        <f>[7]Abr!M65</f>
        <v>0</v>
      </c>
      <c r="N65" s="51">
        <f>[7]Ene!N65</f>
        <v>0</v>
      </c>
      <c r="O65" s="48">
        <f>[7]May!O65</f>
        <v>0</v>
      </c>
      <c r="P65" s="51">
        <f>[7]Ene!P65</f>
        <v>0</v>
      </c>
      <c r="Q65" s="48">
        <f>[7]Jun!Q65</f>
        <v>0</v>
      </c>
      <c r="R65" s="51">
        <f>[7]Ene!R65</f>
        <v>0</v>
      </c>
      <c r="S65" s="48">
        <f>[7]Jul!S65</f>
        <v>0</v>
      </c>
      <c r="T65" s="51">
        <f>[7]Ene!T65</f>
        <v>0</v>
      </c>
      <c r="U65" s="48">
        <f>[7]Ago!U65</f>
        <v>0</v>
      </c>
      <c r="V65" s="51">
        <f>[7]Ene!V65</f>
        <v>0</v>
      </c>
      <c r="W65" s="48">
        <f>[7]Sep!W65</f>
        <v>0</v>
      </c>
      <c r="X65" s="51">
        <f>[7]Ene!X65</f>
        <v>0</v>
      </c>
      <c r="Y65" s="48">
        <f>[7]Oct!Y65</f>
        <v>0</v>
      </c>
      <c r="Z65" s="51">
        <f>[7]Ene!Z65</f>
        <v>0</v>
      </c>
      <c r="AA65" s="84"/>
      <c r="AB65" s="51">
        <f>[7]Ene!AB65</f>
        <v>0</v>
      </c>
      <c r="AC65" s="88"/>
      <c r="AD65" s="52">
        <f t="shared" si="0"/>
        <v>0</v>
      </c>
      <c r="AE65" s="52">
        <f t="shared" si="0"/>
        <v>0</v>
      </c>
      <c r="AF65" s="53" t="e">
        <f t="shared" si="1"/>
        <v>#DIV/0!</v>
      </c>
      <c r="AG65" s="53" t="e">
        <f t="shared" si="2"/>
        <v>#DIV/0!</v>
      </c>
      <c r="AH65" s="86"/>
      <c r="AI65" s="87"/>
    </row>
    <row r="66" spans="1:35" s="56" customFormat="1" ht="20.100000000000001" hidden="1" customHeight="1" x14ac:dyDescent="0.2">
      <c r="A66" s="100">
        <f>'[7]Ficha Anual 2025'!A66</f>
        <v>0</v>
      </c>
      <c r="B66" s="101">
        <f>'[7]Ficha Anual 2025'!B66</f>
        <v>0</v>
      </c>
      <c r="C66" s="101"/>
      <c r="D66" s="102">
        <f>'[7]Ficha Anual 2025'!E66</f>
        <v>0</v>
      </c>
      <c r="E66" s="103">
        <f t="shared" si="4"/>
        <v>0</v>
      </c>
      <c r="F66" s="104">
        <f>[7]Ene!F66</f>
        <v>0</v>
      </c>
      <c r="G66" s="105">
        <f>[7]Ene!G66</f>
        <v>0</v>
      </c>
      <c r="H66" s="104">
        <f>[7]Ene!H66</f>
        <v>0</v>
      </c>
      <c r="I66" s="105">
        <f>[7]Feb!I66</f>
        <v>0</v>
      </c>
      <c r="J66" s="104">
        <f>[7]Ene!J66</f>
        <v>0</v>
      </c>
      <c r="K66" s="105">
        <f>[7]Mar!K66</f>
        <v>0</v>
      </c>
      <c r="L66" s="104">
        <f>[7]Ene!L66</f>
        <v>0</v>
      </c>
      <c r="M66" s="105">
        <f>[7]Abr!M66</f>
        <v>0</v>
      </c>
      <c r="N66" s="104">
        <f>[7]Ene!N66</f>
        <v>0</v>
      </c>
      <c r="O66" s="105">
        <f>[7]May!O66</f>
        <v>0</v>
      </c>
      <c r="P66" s="104">
        <f>[7]Ene!P66</f>
        <v>0</v>
      </c>
      <c r="Q66" s="105">
        <f>[7]Jun!Q66</f>
        <v>0</v>
      </c>
      <c r="R66" s="104">
        <f>[7]Ene!R66</f>
        <v>0</v>
      </c>
      <c r="S66" s="105">
        <f>[7]Jul!S66</f>
        <v>0</v>
      </c>
      <c r="T66" s="104">
        <f>[7]Ene!T66</f>
        <v>0</v>
      </c>
      <c r="U66" s="105">
        <f>[7]Ago!U66</f>
        <v>0</v>
      </c>
      <c r="V66" s="104">
        <f>[7]Ene!V66</f>
        <v>0</v>
      </c>
      <c r="W66" s="105">
        <f>[7]Sep!W66</f>
        <v>0</v>
      </c>
      <c r="X66" s="104">
        <f>[7]Ene!X66</f>
        <v>0</v>
      </c>
      <c r="Y66" s="105">
        <f>[7]Oct!Y66</f>
        <v>0</v>
      </c>
      <c r="Z66" s="104">
        <f>[7]Ene!Z66</f>
        <v>0</v>
      </c>
      <c r="AA66" s="106"/>
      <c r="AB66" s="104">
        <f>[7]Ene!AB66</f>
        <v>0</v>
      </c>
      <c r="AC66" s="107"/>
      <c r="AD66" s="108">
        <f t="shared" si="0"/>
        <v>0</v>
      </c>
      <c r="AE66" s="109">
        <f t="shared" si="0"/>
        <v>0</v>
      </c>
      <c r="AF66" s="110" t="e">
        <f t="shared" si="1"/>
        <v>#DIV/0!</v>
      </c>
      <c r="AG66" s="110" t="e">
        <f t="shared" si="2"/>
        <v>#DIV/0!</v>
      </c>
      <c r="AH66" s="111"/>
      <c r="AI66" s="112"/>
    </row>
    <row r="67" spans="1:35" s="56" customFormat="1" ht="12.75" customHeight="1" x14ac:dyDescent="0.2">
      <c r="A67" s="113"/>
      <c r="B67" s="114" t="s">
        <v>21</v>
      </c>
      <c r="C67" s="114"/>
      <c r="D67" s="115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7"/>
      <c r="AE67" s="117"/>
      <c r="AF67" s="118"/>
      <c r="AG67" s="118"/>
      <c r="AH67" s="119"/>
      <c r="AI67" s="119"/>
    </row>
    <row r="68" spans="1:35" ht="12.75" customHeight="1" x14ac:dyDescent="0.2">
      <c r="A68" s="120"/>
      <c r="B68" s="121"/>
      <c r="C68" s="121"/>
      <c r="D68" s="122"/>
      <c r="E68" s="122"/>
      <c r="F68" s="122"/>
      <c r="G68" s="123"/>
      <c r="H68" s="122"/>
      <c r="I68" s="123"/>
      <c r="J68" s="122"/>
      <c r="K68" s="123"/>
      <c r="L68" s="122"/>
      <c r="M68" s="123"/>
      <c r="N68" s="122"/>
      <c r="O68" s="123"/>
      <c r="P68" s="122"/>
      <c r="Q68" s="123"/>
      <c r="R68" s="122"/>
      <c r="S68" s="123"/>
      <c r="T68" s="122"/>
      <c r="U68" s="123"/>
      <c r="V68" s="122"/>
      <c r="W68" s="123"/>
      <c r="X68" s="122"/>
      <c r="Y68" s="123"/>
      <c r="Z68" s="122"/>
      <c r="AA68" s="123"/>
      <c r="AB68" s="124"/>
      <c r="AC68" s="125"/>
    </row>
    <row r="69" spans="1:35" ht="12.75" customHeight="1" x14ac:dyDescent="0.2">
      <c r="A69" s="120"/>
      <c r="B69" s="121"/>
      <c r="C69" s="121"/>
      <c r="D69" s="122"/>
      <c r="E69" s="122"/>
      <c r="F69" s="122"/>
      <c r="G69" s="123"/>
      <c r="H69" s="122"/>
      <c r="I69" s="123"/>
      <c r="J69" s="122"/>
      <c r="K69" s="123"/>
      <c r="L69" s="122"/>
      <c r="M69" s="123"/>
      <c r="N69" s="122"/>
      <c r="O69" s="123"/>
      <c r="P69" s="122"/>
      <c r="Q69" s="123"/>
      <c r="R69" s="122"/>
      <c r="S69" s="123"/>
      <c r="T69" s="122"/>
      <c r="U69" s="123"/>
      <c r="V69" s="122"/>
      <c r="W69" s="123"/>
      <c r="X69" s="122"/>
      <c r="Y69" s="123"/>
      <c r="Z69" s="122"/>
      <c r="AA69" s="123"/>
      <c r="AB69" s="124"/>
      <c r="AC69" s="125"/>
    </row>
    <row r="70" spans="1:35" ht="12.75" customHeight="1" x14ac:dyDescent="0.2">
      <c r="A70" s="120"/>
      <c r="B70" s="121"/>
      <c r="C70" s="121"/>
      <c r="D70" s="122"/>
      <c r="E70" s="122"/>
      <c r="F70" s="122"/>
      <c r="G70" s="123"/>
      <c r="H70" s="122"/>
      <c r="I70" s="123"/>
      <c r="J70" s="122"/>
      <c r="K70" s="123"/>
      <c r="L70" s="122"/>
      <c r="M70" s="123"/>
      <c r="N70" s="122"/>
      <c r="O70" s="123"/>
      <c r="P70" s="122"/>
      <c r="Q70" s="123"/>
      <c r="R70" s="122"/>
      <c r="S70" s="123"/>
      <c r="T70" s="122"/>
      <c r="U70" s="123"/>
      <c r="V70" s="122"/>
      <c r="W70" s="123"/>
      <c r="X70" s="122"/>
      <c r="Y70" s="123"/>
      <c r="Z70" s="122"/>
      <c r="AA70" s="123"/>
      <c r="AB70" s="124"/>
      <c r="AC70" s="125"/>
    </row>
    <row r="71" spans="1:35" ht="12.75" customHeight="1" x14ac:dyDescent="0.2">
      <c r="A71" s="120"/>
      <c r="B71" s="121"/>
      <c r="C71" s="121"/>
      <c r="D71" s="122"/>
      <c r="E71" s="122"/>
      <c r="F71" s="122"/>
      <c r="G71" s="123"/>
      <c r="H71" s="122"/>
      <c r="I71" s="123"/>
      <c r="J71" s="122"/>
      <c r="K71" s="123"/>
      <c r="L71" s="122"/>
      <c r="M71" s="123"/>
      <c r="N71" s="122"/>
      <c r="O71" s="123"/>
      <c r="P71" s="122"/>
      <c r="Q71" s="123"/>
      <c r="R71" s="122"/>
      <c r="S71" s="123"/>
      <c r="T71" s="122"/>
      <c r="U71" s="123"/>
      <c r="V71" s="122"/>
      <c r="W71" s="123"/>
      <c r="X71" s="122"/>
      <c r="Y71" s="123"/>
      <c r="Z71" s="122"/>
      <c r="AA71" s="123"/>
      <c r="AB71" s="124"/>
      <c r="AC71" s="125"/>
    </row>
    <row r="72" spans="1:35" ht="12.75" customHeight="1" x14ac:dyDescent="0.2">
      <c r="A72" s="120"/>
      <c r="B72" s="121"/>
      <c r="C72" s="121"/>
      <c r="D72" s="122"/>
      <c r="E72" s="122"/>
      <c r="F72" s="122"/>
      <c r="G72" s="123"/>
      <c r="H72" s="122"/>
      <c r="I72" s="123"/>
      <c r="J72" s="122"/>
      <c r="K72" s="123"/>
      <c r="L72" s="122"/>
      <c r="M72" s="123"/>
      <c r="N72" s="122"/>
      <c r="O72" s="123"/>
      <c r="P72" s="122"/>
      <c r="Q72" s="123"/>
      <c r="R72" s="122"/>
      <c r="S72" s="123"/>
      <c r="T72" s="122"/>
      <c r="U72" s="123"/>
      <c r="V72" s="122"/>
      <c r="W72" s="123"/>
      <c r="X72" s="122"/>
      <c r="Y72" s="123"/>
      <c r="Z72" s="122"/>
      <c r="AA72" s="123"/>
      <c r="AB72" s="124"/>
      <c r="AC72" s="125"/>
    </row>
    <row r="73" spans="1:35" ht="12.75" customHeight="1" x14ac:dyDescent="0.2">
      <c r="A73" s="120"/>
      <c r="B73" s="121"/>
      <c r="C73" s="121"/>
      <c r="D73" s="122"/>
      <c r="E73" s="122"/>
      <c r="F73" s="122"/>
      <c r="G73" s="123"/>
      <c r="H73" s="122"/>
      <c r="I73" s="123"/>
      <c r="J73" s="122"/>
      <c r="K73" s="123"/>
      <c r="L73" s="122"/>
      <c r="M73" s="123"/>
      <c r="N73" s="122"/>
      <c r="O73" s="123"/>
      <c r="P73" s="122"/>
      <c r="Q73" s="123"/>
      <c r="R73" s="122"/>
      <c r="S73" s="123"/>
      <c r="T73" s="122"/>
      <c r="U73" s="123"/>
      <c r="V73" s="122"/>
      <c r="W73" s="123"/>
      <c r="X73" s="122"/>
      <c r="Y73" s="123"/>
      <c r="Z73" s="122"/>
      <c r="AA73" s="123"/>
      <c r="AB73" s="124"/>
      <c r="AC73" s="125"/>
    </row>
    <row r="74" spans="1:35" ht="12.75" customHeight="1" x14ac:dyDescent="0.2">
      <c r="A74" s="120"/>
      <c r="B74" s="121"/>
      <c r="C74" s="121"/>
      <c r="D74" s="122"/>
      <c r="E74" s="122"/>
      <c r="F74" s="122"/>
      <c r="G74" s="123"/>
      <c r="H74" s="122"/>
      <c r="I74" s="123"/>
      <c r="J74" s="122"/>
      <c r="K74" s="123"/>
      <c r="L74" s="122"/>
      <c r="M74" s="123"/>
      <c r="N74" s="122"/>
      <c r="O74" s="123"/>
      <c r="P74" s="122"/>
      <c r="Q74" s="123"/>
      <c r="R74" s="122"/>
      <c r="S74" s="123"/>
      <c r="T74" s="122"/>
      <c r="U74" s="123"/>
      <c r="V74" s="122"/>
      <c r="W74" s="123"/>
      <c r="X74" s="122"/>
      <c r="Y74" s="123"/>
      <c r="Z74" s="122"/>
      <c r="AA74" s="123"/>
      <c r="AB74" s="124"/>
      <c r="AC74" s="125"/>
    </row>
    <row r="75" spans="1:35" ht="12.75" customHeight="1" x14ac:dyDescent="0.2">
      <c r="A75" s="120"/>
      <c r="B75" s="121"/>
      <c r="C75" s="121"/>
      <c r="D75" s="122"/>
      <c r="E75" s="122"/>
      <c r="F75" s="122"/>
      <c r="G75" s="123"/>
      <c r="H75" s="122"/>
      <c r="I75" s="123"/>
      <c r="J75" s="122"/>
      <c r="K75" s="123"/>
      <c r="L75" s="122"/>
      <c r="M75" s="123"/>
      <c r="N75" s="122"/>
      <c r="O75" s="123"/>
      <c r="P75" s="122"/>
      <c r="Q75" s="123"/>
      <c r="R75" s="122"/>
      <c r="S75" s="123"/>
      <c r="T75" s="122"/>
      <c r="U75" s="123"/>
      <c r="V75" s="122"/>
      <c r="W75" s="123"/>
      <c r="X75" s="122"/>
      <c r="Y75" s="123"/>
      <c r="Z75" s="122"/>
      <c r="AA75" s="123"/>
      <c r="AB75" s="124"/>
      <c r="AC75" s="125"/>
    </row>
    <row r="76" spans="1:35" ht="12.75" customHeight="1" x14ac:dyDescent="0.2">
      <c r="A76" s="120"/>
      <c r="B76" s="121"/>
      <c r="C76" s="121"/>
      <c r="D76" s="122"/>
      <c r="E76" s="122"/>
      <c r="F76" s="122"/>
      <c r="G76" s="123"/>
      <c r="H76" s="122"/>
      <c r="I76" s="123"/>
      <c r="J76" s="122"/>
      <c r="K76" s="123"/>
      <c r="L76" s="122"/>
      <c r="M76" s="123"/>
      <c r="N76" s="122"/>
      <c r="O76" s="123"/>
      <c r="P76" s="122"/>
      <c r="Q76" s="123"/>
      <c r="R76" s="122"/>
      <c r="S76" s="123"/>
      <c r="T76" s="122"/>
      <c r="U76" s="123"/>
      <c r="V76" s="122"/>
      <c r="W76" s="123"/>
      <c r="X76" s="122"/>
      <c r="Y76" s="123"/>
      <c r="Z76" s="122"/>
      <c r="AA76" s="123"/>
      <c r="AB76" s="124"/>
      <c r="AC76" s="125"/>
    </row>
    <row r="77" spans="1:35" ht="12.75" customHeight="1" x14ac:dyDescent="0.2">
      <c r="A77" s="120"/>
      <c r="B77" s="121"/>
      <c r="C77" s="121"/>
      <c r="D77" s="122"/>
      <c r="E77" s="122"/>
      <c r="F77" s="122"/>
      <c r="G77" s="123"/>
      <c r="H77" s="122"/>
      <c r="I77" s="123"/>
      <c r="J77" s="122"/>
      <c r="K77" s="123"/>
      <c r="L77" s="122"/>
      <c r="M77" s="123"/>
      <c r="N77" s="122"/>
      <c r="O77" s="123"/>
      <c r="P77" s="122"/>
      <c r="Q77" s="123"/>
      <c r="R77" s="122"/>
      <c r="S77" s="123"/>
      <c r="T77" s="122"/>
      <c r="U77" s="123"/>
      <c r="V77" s="122"/>
      <c r="W77" s="123"/>
      <c r="X77" s="122"/>
      <c r="Y77" s="123"/>
      <c r="Z77" s="122"/>
      <c r="AA77" s="123"/>
      <c r="AB77" s="124"/>
      <c r="AC77" s="125"/>
    </row>
    <row r="78" spans="1:35" ht="12.75" customHeight="1" x14ac:dyDescent="0.2">
      <c r="A78" s="120"/>
      <c r="B78" s="121"/>
      <c r="C78" s="121"/>
      <c r="D78" s="122"/>
      <c r="E78" s="122"/>
      <c r="F78" s="122"/>
      <c r="G78" s="123"/>
      <c r="H78" s="122"/>
      <c r="I78" s="123"/>
      <c r="J78" s="122"/>
      <c r="K78" s="123"/>
      <c r="L78" s="122"/>
      <c r="M78" s="123"/>
      <c r="N78" s="122"/>
      <c r="O78" s="123"/>
      <c r="P78" s="122"/>
      <c r="Q78" s="123"/>
      <c r="R78" s="122"/>
      <c r="S78" s="123"/>
      <c r="T78" s="122"/>
      <c r="U78" s="123"/>
      <c r="V78" s="122"/>
      <c r="W78" s="123"/>
      <c r="X78" s="122"/>
      <c r="Y78" s="123"/>
      <c r="Z78" s="122"/>
      <c r="AA78" s="123"/>
      <c r="AB78" s="124"/>
      <c r="AC78" s="125"/>
    </row>
    <row r="79" spans="1:35" ht="12.75" customHeight="1" x14ac:dyDescent="0.2">
      <c r="A79" s="120"/>
    </row>
    <row r="80" spans="1:35" ht="12.75" customHeight="1" x14ac:dyDescent="0.2">
      <c r="B80" s="129" t="str">
        <f>'[7]Ficha Anual 2025'!A78</f>
        <v>Elaboró</v>
      </c>
      <c r="C80" s="130"/>
      <c r="E80" s="131"/>
      <c r="F80" s="131"/>
      <c r="G80" s="131"/>
      <c r="H80" s="131"/>
      <c r="J80" s="129" t="str">
        <f>'[7]Ficha Anual 2025'!D78</f>
        <v>Reviso</v>
      </c>
      <c r="K80" s="132"/>
      <c r="L80" s="132"/>
      <c r="M80" s="132"/>
      <c r="N80" s="132"/>
      <c r="O80" s="132"/>
      <c r="P80" s="132"/>
      <c r="Q80" s="132"/>
      <c r="R80" s="132"/>
      <c r="S80" s="130"/>
      <c r="T80" s="131"/>
      <c r="U80" s="131"/>
      <c r="V80" s="131"/>
      <c r="W80" s="131"/>
      <c r="X80" s="131"/>
      <c r="Y80" s="131"/>
      <c r="Z80" s="131"/>
      <c r="AA80" s="129" t="str">
        <f>'[7]Ficha Anual 2025'!G78</f>
        <v>Aprobó</v>
      </c>
      <c r="AB80" s="132"/>
      <c r="AC80" s="132"/>
      <c r="AD80" s="132"/>
      <c r="AE80" s="132"/>
      <c r="AF80" s="132"/>
      <c r="AG80" s="132"/>
      <c r="AH80" s="132"/>
      <c r="AI80" s="130"/>
    </row>
    <row r="81" spans="2:35" ht="12.75" customHeight="1" x14ac:dyDescent="0.2">
      <c r="B81" s="133"/>
      <c r="C81" s="134"/>
      <c r="E81" s="2"/>
      <c r="F81" s="2"/>
      <c r="G81" s="2"/>
      <c r="H81" s="2"/>
      <c r="I81" s="131"/>
      <c r="J81" s="135"/>
      <c r="K81" s="136"/>
      <c r="L81" s="136"/>
      <c r="M81" s="136"/>
      <c r="N81" s="136"/>
      <c r="O81" s="136"/>
      <c r="P81" s="136"/>
      <c r="Q81" s="136"/>
      <c r="R81" s="136"/>
      <c r="S81" s="137"/>
      <c r="T81" s="131"/>
      <c r="U81" s="127"/>
      <c r="V81" s="127"/>
      <c r="W81" s="127"/>
      <c r="X81" s="127"/>
      <c r="Y81" s="127"/>
      <c r="Z81" s="127"/>
      <c r="AA81" s="138"/>
      <c r="AB81" s="139"/>
      <c r="AC81" s="139"/>
      <c r="AD81" s="139"/>
      <c r="AE81" s="139"/>
      <c r="AF81" s="139"/>
      <c r="AG81" s="139"/>
      <c r="AH81" s="139"/>
      <c r="AI81" s="140"/>
    </row>
    <row r="82" spans="2:35" ht="12.75" customHeight="1" x14ac:dyDescent="0.2">
      <c r="B82" s="133"/>
      <c r="C82" s="134"/>
      <c r="E82" s="2"/>
      <c r="F82" s="2"/>
      <c r="G82" s="2"/>
      <c r="H82" s="2"/>
      <c r="I82" s="131"/>
      <c r="J82" s="135"/>
      <c r="K82" s="136"/>
      <c r="L82" s="136"/>
      <c r="M82" s="136"/>
      <c r="N82" s="136"/>
      <c r="O82" s="136"/>
      <c r="P82" s="136"/>
      <c r="Q82" s="136"/>
      <c r="R82" s="136"/>
      <c r="S82" s="137"/>
      <c r="T82" s="131"/>
      <c r="U82" s="127"/>
      <c r="V82" s="127"/>
      <c r="W82" s="127"/>
      <c r="X82" s="127"/>
      <c r="Y82" s="127"/>
      <c r="Z82" s="127"/>
      <c r="AA82" s="138"/>
      <c r="AB82" s="139"/>
      <c r="AC82" s="139"/>
      <c r="AD82" s="139"/>
      <c r="AE82" s="139"/>
      <c r="AF82" s="139"/>
      <c r="AG82" s="139"/>
      <c r="AH82" s="139"/>
      <c r="AI82" s="140"/>
    </row>
    <row r="83" spans="2:35" ht="12.75" customHeight="1" x14ac:dyDescent="0.2">
      <c r="B83" s="138" t="str">
        <f>'[7]Ficha Anual 2025'!A81</f>
        <v>C. ERIC HERRERA SANLUIS</v>
      </c>
      <c r="C83" s="140"/>
      <c r="E83" s="127"/>
      <c r="F83" s="127"/>
      <c r="H83" s="127"/>
      <c r="J83" s="138" t="str">
        <f>'[7]Ficha Anual 2025'!D81</f>
        <v>C. VIRIDIANA CORONA NERIA</v>
      </c>
      <c r="K83" s="139"/>
      <c r="L83" s="139"/>
      <c r="M83" s="139"/>
      <c r="N83" s="139"/>
      <c r="O83" s="139"/>
      <c r="P83" s="139"/>
      <c r="Q83" s="139"/>
      <c r="R83" s="139"/>
      <c r="S83" s="140"/>
      <c r="T83" s="131"/>
      <c r="U83" s="127"/>
      <c r="V83" s="127"/>
      <c r="W83" s="127"/>
      <c r="X83" s="127"/>
      <c r="Y83" s="127"/>
      <c r="Z83" s="127"/>
      <c r="AA83" s="138" t="str">
        <f>'[7]Ficha Anual 2025'!G81</f>
        <v>C. GRISELDA AGUILAR MACIAS</v>
      </c>
      <c r="AB83" s="139"/>
      <c r="AC83" s="139"/>
      <c r="AD83" s="139"/>
      <c r="AE83" s="139"/>
      <c r="AF83" s="139"/>
      <c r="AG83" s="139"/>
      <c r="AH83" s="139"/>
      <c r="AI83" s="140"/>
    </row>
    <row r="84" spans="2:35" ht="12.75" customHeight="1" x14ac:dyDescent="0.2">
      <c r="B84" s="141" t="str">
        <f>'[7]Ficha Anual 2025'!A82</f>
        <v>DIRECTOR DE SERVICIOS PUBLICOS</v>
      </c>
      <c r="C84" s="142"/>
      <c r="E84" s="2"/>
      <c r="F84" s="2"/>
      <c r="G84" s="2"/>
      <c r="H84" s="2"/>
      <c r="J84" s="143" t="str">
        <f>'[7]Ficha Anual 2025'!D82</f>
        <v>SECRETARIA DEL H. AYUNTAMIENTO</v>
      </c>
      <c r="K84" s="144"/>
      <c r="L84" s="144"/>
      <c r="M84" s="144"/>
      <c r="N84" s="144"/>
      <c r="O84" s="144"/>
      <c r="P84" s="144"/>
      <c r="Q84" s="144"/>
      <c r="R84" s="144"/>
      <c r="S84" s="145"/>
      <c r="T84" s="131"/>
      <c r="U84" s="2"/>
      <c r="V84" s="2"/>
      <c r="W84" s="2"/>
      <c r="X84" s="2"/>
      <c r="Y84" s="2"/>
      <c r="Z84" s="2"/>
      <c r="AA84" s="141" t="str">
        <f>'[7]Ficha Anual 2025'!G82</f>
        <v>PRESIDENTA MUNICIPAL</v>
      </c>
      <c r="AB84" s="146"/>
      <c r="AC84" s="146"/>
      <c r="AD84" s="146"/>
      <c r="AE84" s="146"/>
      <c r="AF84" s="146"/>
      <c r="AG84" s="146"/>
      <c r="AH84" s="146"/>
      <c r="AI84" s="142"/>
    </row>
    <row r="85" spans="2:35" ht="12.75" customHeight="1" x14ac:dyDescent="0.2"/>
  </sheetData>
  <mergeCells count="157">
    <mergeCell ref="B83:C83"/>
    <mergeCell ref="J83:S83"/>
    <mergeCell ref="AA83:AI83"/>
    <mergeCell ref="B84:C84"/>
    <mergeCell ref="J84:S84"/>
    <mergeCell ref="AA84:AI84"/>
    <mergeCell ref="B81:C81"/>
    <mergeCell ref="J81:S81"/>
    <mergeCell ref="AA81:AI81"/>
    <mergeCell ref="B82:C82"/>
    <mergeCell ref="J82:S82"/>
    <mergeCell ref="AA82:AI82"/>
    <mergeCell ref="B66:C66"/>
    <mergeCell ref="AH66:AI66"/>
    <mergeCell ref="B67:C67"/>
    <mergeCell ref="AH67:AI67"/>
    <mergeCell ref="B80:C80"/>
    <mergeCell ref="J80:S80"/>
    <mergeCell ref="AA80:AI80"/>
    <mergeCell ref="B63:C63"/>
    <mergeCell ref="AH63:AI63"/>
    <mergeCell ref="B64:C64"/>
    <mergeCell ref="AH64:AI64"/>
    <mergeCell ref="B65:C65"/>
    <mergeCell ref="AH65:AI65"/>
    <mergeCell ref="B60:C60"/>
    <mergeCell ref="AH60:AI60"/>
    <mergeCell ref="B61:C61"/>
    <mergeCell ref="AH61:AI61"/>
    <mergeCell ref="B62:C62"/>
    <mergeCell ref="AH62:AI62"/>
    <mergeCell ref="B57:C57"/>
    <mergeCell ref="AH57:AI57"/>
    <mergeCell ref="B58:C58"/>
    <mergeCell ref="AH58:AI58"/>
    <mergeCell ref="B59:C59"/>
    <mergeCell ref="AH59:AI59"/>
    <mergeCell ref="B54:C54"/>
    <mergeCell ref="F54:AC54"/>
    <mergeCell ref="AD54:AI54"/>
    <mergeCell ref="B55:C55"/>
    <mergeCell ref="AH55:AI55"/>
    <mergeCell ref="B56:C56"/>
    <mergeCell ref="AH56:AI56"/>
    <mergeCell ref="B51:C51"/>
    <mergeCell ref="AH51:AI51"/>
    <mergeCell ref="B52:C52"/>
    <mergeCell ref="AH52:AI52"/>
    <mergeCell ref="B53:C53"/>
    <mergeCell ref="AH53:AI53"/>
    <mergeCell ref="B48:C48"/>
    <mergeCell ref="AH48:AI48"/>
    <mergeCell ref="B49:C49"/>
    <mergeCell ref="AH49:AI49"/>
    <mergeCell ref="B50:C50"/>
    <mergeCell ref="AH50:AI50"/>
    <mergeCell ref="B45:C45"/>
    <mergeCell ref="AH45:AI45"/>
    <mergeCell ref="B46:C46"/>
    <mergeCell ref="AH46:AI46"/>
    <mergeCell ref="B47:C47"/>
    <mergeCell ref="AH47:AI47"/>
    <mergeCell ref="B42:C42"/>
    <mergeCell ref="AH42:AI42"/>
    <mergeCell ref="B43:C43"/>
    <mergeCell ref="AH43:AI43"/>
    <mergeCell ref="B44:C44"/>
    <mergeCell ref="AH44:AI44"/>
    <mergeCell ref="B39:C39"/>
    <mergeCell ref="AH39:AI39"/>
    <mergeCell ref="B40:C40"/>
    <mergeCell ref="AH40:AI40"/>
    <mergeCell ref="B41:C41"/>
    <mergeCell ref="F41:AC41"/>
    <mergeCell ref="AD41:AI41"/>
    <mergeCell ref="B36:C36"/>
    <mergeCell ref="AH36:AI36"/>
    <mergeCell ref="B37:C37"/>
    <mergeCell ref="AH37:AI37"/>
    <mergeCell ref="B38:C38"/>
    <mergeCell ref="AH38:AI38"/>
    <mergeCell ref="B33:C33"/>
    <mergeCell ref="AH33:AI33"/>
    <mergeCell ref="B34:C34"/>
    <mergeCell ref="AH34:AI34"/>
    <mergeCell ref="B35:C35"/>
    <mergeCell ref="AH35:AI35"/>
    <mergeCell ref="B30:C30"/>
    <mergeCell ref="AH30:AI30"/>
    <mergeCell ref="B31:C31"/>
    <mergeCell ref="AH31:AI31"/>
    <mergeCell ref="B32:C32"/>
    <mergeCell ref="AH32:AI32"/>
    <mergeCell ref="B27:C27"/>
    <mergeCell ref="AH27:AI27"/>
    <mergeCell ref="B28:C28"/>
    <mergeCell ref="F28:AC28"/>
    <mergeCell ref="AD28:AI28"/>
    <mergeCell ref="B29:C29"/>
    <mergeCell ref="AH29:AI29"/>
    <mergeCell ref="B24:C24"/>
    <mergeCell ref="AH24:AI24"/>
    <mergeCell ref="B25:C25"/>
    <mergeCell ref="AH25:AI25"/>
    <mergeCell ref="B26:C26"/>
    <mergeCell ref="AH26:AI26"/>
    <mergeCell ref="B21:C21"/>
    <mergeCell ref="AH21:AI21"/>
    <mergeCell ref="B22:C22"/>
    <mergeCell ref="AH22:AI22"/>
    <mergeCell ref="B23:C23"/>
    <mergeCell ref="AH23:AI23"/>
    <mergeCell ref="B18:C18"/>
    <mergeCell ref="AH18:AI18"/>
    <mergeCell ref="B19:C19"/>
    <mergeCell ref="AH19:AI19"/>
    <mergeCell ref="B20:C20"/>
    <mergeCell ref="AH20:AI20"/>
    <mergeCell ref="B15:C15"/>
    <mergeCell ref="F15:AC15"/>
    <mergeCell ref="AD15:AI15"/>
    <mergeCell ref="B16:C16"/>
    <mergeCell ref="AH16:AI16"/>
    <mergeCell ref="B17:C17"/>
    <mergeCell ref="AH17:AI17"/>
    <mergeCell ref="R13:S13"/>
    <mergeCell ref="T13:U13"/>
    <mergeCell ref="V13:W13"/>
    <mergeCell ref="X13:Y13"/>
    <mergeCell ref="Z13:AA13"/>
    <mergeCell ref="AB13:AC13"/>
    <mergeCell ref="AD12:AE13"/>
    <mergeCell ref="AF12:AF14"/>
    <mergeCell ref="AG12:AG14"/>
    <mergeCell ref="AH12:AI14"/>
    <mergeCell ref="F13:G13"/>
    <mergeCell ref="H13:I13"/>
    <mergeCell ref="J13:K13"/>
    <mergeCell ref="L13:M13"/>
    <mergeCell ref="N13:O13"/>
    <mergeCell ref="P13:Q13"/>
    <mergeCell ref="A7:B7"/>
    <mergeCell ref="A8:B8"/>
    <mergeCell ref="A9:B9"/>
    <mergeCell ref="A10:B10"/>
    <mergeCell ref="A11:AI11"/>
    <mergeCell ref="A12:A14"/>
    <mergeCell ref="B12:C14"/>
    <mergeCell ref="D12:D14"/>
    <mergeCell ref="E12:E14"/>
    <mergeCell ref="F12:AC12"/>
    <mergeCell ref="A1:AI1"/>
    <mergeCell ref="A2:AI2"/>
    <mergeCell ref="A3:AI3"/>
    <mergeCell ref="A4:AI4"/>
    <mergeCell ref="A5:B5"/>
    <mergeCell ref="A6:B6"/>
  </mergeCells>
  <printOptions horizontalCentered="1"/>
  <pageMargins left="0.19685039370078741" right="0.19685039370078741" top="0.19685039370078741" bottom="0.19685039370078741" header="0.31496062992125984" footer="0.31496062992125984"/>
  <pageSetup scale="52" orientation="landscape" r:id="rId1"/>
  <headerFooter>
    <oddFooter>&amp;C&amp;P de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AI85"/>
  <sheetViews>
    <sheetView showRuler="0" topLeftCell="A7" zoomScale="85" zoomScaleNormal="85" zoomScaleSheetLayoutView="80" zoomScalePageLayoutView="81" workbookViewId="0">
      <selection activeCell="AA66" sqref="AA66"/>
    </sheetView>
  </sheetViews>
  <sheetFormatPr baseColWidth="10" defaultRowHeight="12.75" x14ac:dyDescent="0.2"/>
  <cols>
    <col min="1" max="1" width="6.7109375" style="2" customWidth="1"/>
    <col min="2" max="2" width="33.7109375" style="2" customWidth="1"/>
    <col min="3" max="3" width="11.7109375" style="2" customWidth="1"/>
    <col min="4" max="4" width="11.42578125" style="126" customWidth="1"/>
    <col min="5" max="5" width="6.7109375" style="126" customWidth="1"/>
    <col min="6" max="6" width="5.7109375" style="126" customWidth="1"/>
    <col min="7" max="7" width="5.7109375" style="127" customWidth="1"/>
    <col min="8" max="8" width="5.7109375" style="126" customWidth="1"/>
    <col min="9" max="9" width="5.7109375" style="127" customWidth="1"/>
    <col min="10" max="10" width="5.7109375" style="126" customWidth="1"/>
    <col min="11" max="11" width="5.7109375" style="127" customWidth="1"/>
    <col min="12" max="12" width="5.7109375" style="126" customWidth="1"/>
    <col min="13" max="13" width="5.7109375" style="127" customWidth="1"/>
    <col min="14" max="14" width="5.7109375" style="126" customWidth="1"/>
    <col min="15" max="15" width="5.7109375" style="127" customWidth="1"/>
    <col min="16" max="16" width="5.7109375" style="126" customWidth="1"/>
    <col min="17" max="17" width="5.7109375" style="127" customWidth="1"/>
    <col min="18" max="18" width="5.7109375" style="126" customWidth="1"/>
    <col min="19" max="19" width="5.7109375" style="127" customWidth="1"/>
    <col min="20" max="20" width="5.7109375" style="126" customWidth="1"/>
    <col min="21" max="21" width="5.7109375" style="128" customWidth="1"/>
    <col min="22" max="22" width="5.7109375" style="126" customWidth="1"/>
    <col min="23" max="23" width="5.7109375" style="128" customWidth="1"/>
    <col min="24" max="24" width="5.7109375" style="126" customWidth="1"/>
    <col min="25" max="25" width="5.7109375" style="128" customWidth="1"/>
    <col min="26" max="26" width="5.7109375" style="126" customWidth="1"/>
    <col min="27" max="27" width="5.7109375" style="127" customWidth="1"/>
    <col min="28" max="28" width="5.7109375" style="126" customWidth="1"/>
    <col min="29" max="29" width="5.7109375" style="128" customWidth="1"/>
    <col min="30" max="31" width="5.7109375" style="2" customWidth="1"/>
    <col min="32" max="32" width="7.42578125" style="2" customWidth="1"/>
    <col min="33" max="33" width="7.28515625" style="2" customWidth="1"/>
    <col min="34" max="34" width="7" style="2" customWidth="1"/>
    <col min="35" max="35" width="6.85546875" style="2" customWidth="1"/>
    <col min="36" max="16384" width="11.42578125" style="2"/>
  </cols>
  <sheetData>
    <row r="1" spans="1:35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2.75" customHeight="1" x14ac:dyDescent="0.2">
      <c r="A2" s="1" t="str">
        <f>'[8]Ficha Anual 2025'!$A$2</f>
        <v>MUNICIPIO DE SAN JOSE TEACALCO, TLAX.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2.75" customHeight="1" x14ac:dyDescent="0.2">
      <c r="A3" s="3" t="str">
        <f>[8]Ene!A3</f>
        <v>PROGRAMA OPERATIVO ANUAL (POA) 2025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2.75" customHeight="1" x14ac:dyDescent="0.2">
      <c r="A5" s="4" t="str">
        <f>'[8]Ficha Anual 2025'!A5:B5</f>
        <v>PROGRAMA:</v>
      </c>
      <c r="B5" s="5"/>
      <c r="C5" s="6" t="str">
        <f>'[8]Ficha Anual 2025'!C5:I5</f>
        <v>13   Fortalecimiento a la Calidad Educativa, Cultural y Deportiva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</row>
    <row r="6" spans="1:35" ht="12.75" customHeight="1" x14ac:dyDescent="0.2">
      <c r="A6" s="9" t="str">
        <f>'[8]Ficha Anual 2025'!A6:B6</f>
        <v>PROYECTO:</v>
      </c>
      <c r="B6" s="10"/>
      <c r="C6" s="11" t="str">
        <f>'[8]Ficha Anual 2025'!C6:I6</f>
        <v>018 Fortalecimiento a la Calidad Educativa, Cultural y Deportiva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/>
    </row>
    <row r="7" spans="1:35" ht="12.75" customHeight="1" x14ac:dyDescent="0.2">
      <c r="A7" s="9" t="str">
        <f>'[8]Ficha Anual 2025'!A7:B7</f>
        <v>UNIDAD ADMINISTRATIVA RESPONSABLE:</v>
      </c>
      <c r="B7" s="10"/>
      <c r="C7" s="14" t="str">
        <f>'[8]Ficha Anual 2025'!C7:I7</f>
        <v>011 Cultura, 010 Deporte, 003 Regiduria, 126 Juventud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/>
    </row>
    <row r="8" spans="1:35" ht="12.75" customHeight="1" x14ac:dyDescent="0.2">
      <c r="A8" s="9" t="s">
        <v>0</v>
      </c>
      <c r="B8" s="10"/>
      <c r="C8" s="11" t="s">
        <v>1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/>
    </row>
    <row r="9" spans="1:35" ht="12.75" customHeight="1" x14ac:dyDescent="0.2">
      <c r="A9" s="9" t="str">
        <f>'[8]Ficha Anual 2025'!A9:B9</f>
        <v>FIN:</v>
      </c>
      <c r="B9" s="10"/>
      <c r="C9" s="14" t="str">
        <f>'[8]Ficha Anual 2025'!C9:I9</f>
        <v>Contribuir a mejorar el nivel de vida de la población municipal mediante el fomento al desarrollo integral del individuo en el Municipio de San José Teacalco, Tlax.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/>
    </row>
    <row r="10" spans="1:35" ht="12.75" customHeight="1" x14ac:dyDescent="0.2">
      <c r="A10" s="15" t="str">
        <f>'[8]Ficha Anual 2025'!A10:B10</f>
        <v>PROPÓSITO:</v>
      </c>
      <c r="B10" s="16"/>
      <c r="C10" s="17" t="str">
        <f>'[8]Ficha Anual 2025'!C10:I10</f>
        <v>La promoción de la educación, la cultura y el deporte en el Municipio de San José Teacalco, Tlax.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9"/>
    </row>
    <row r="11" spans="1:35" ht="12.75" customHeight="1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</row>
    <row r="12" spans="1:35" s="26" customFormat="1" ht="12.75" customHeight="1" x14ac:dyDescent="0.2">
      <c r="A12" s="21" t="str">
        <f>'[8]Ficha Anual 2025'!A12:A14</f>
        <v>N0.</v>
      </c>
      <c r="B12" s="22" t="str">
        <f>'[8]Ficha Anual 2025'!B12:D14</f>
        <v>COMPONENTE - ACTIVIDAD</v>
      </c>
      <c r="C12" s="23"/>
      <c r="D12" s="21" t="str">
        <f>'[8]Ficha Anual 2025'!E14</f>
        <v>U. DE MEDIDA</v>
      </c>
      <c r="E12" s="21" t="str">
        <f>'[8]Ficha Anual 2025'!F14</f>
        <v>CANTIDAD</v>
      </c>
      <c r="F12" s="24" t="s">
        <v>2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5" t="s">
        <v>3</v>
      </c>
      <c r="AE12" s="25"/>
      <c r="AF12" s="25" t="s">
        <v>4</v>
      </c>
      <c r="AG12" s="25" t="s">
        <v>5</v>
      </c>
      <c r="AH12" s="25" t="s">
        <v>6</v>
      </c>
      <c r="AI12" s="25"/>
    </row>
    <row r="13" spans="1:35" s="26" customFormat="1" ht="12.75" customHeight="1" x14ac:dyDescent="0.2">
      <c r="A13" s="27"/>
      <c r="B13" s="28"/>
      <c r="C13" s="29"/>
      <c r="D13" s="27"/>
      <c r="E13" s="27"/>
      <c r="F13" s="30" t="s">
        <v>7</v>
      </c>
      <c r="G13" s="30"/>
      <c r="H13" s="30" t="s">
        <v>8</v>
      </c>
      <c r="I13" s="30"/>
      <c r="J13" s="30" t="s">
        <v>9</v>
      </c>
      <c r="K13" s="30"/>
      <c r="L13" s="30" t="s">
        <v>10</v>
      </c>
      <c r="M13" s="30"/>
      <c r="N13" s="30" t="s">
        <v>11</v>
      </c>
      <c r="O13" s="30"/>
      <c r="P13" s="30" t="s">
        <v>12</v>
      </c>
      <c r="Q13" s="30"/>
      <c r="R13" s="30" t="s">
        <v>13</v>
      </c>
      <c r="S13" s="30"/>
      <c r="T13" s="30" t="s">
        <v>14</v>
      </c>
      <c r="U13" s="30"/>
      <c r="V13" s="30" t="s">
        <v>15</v>
      </c>
      <c r="W13" s="30"/>
      <c r="X13" s="30" t="s">
        <v>16</v>
      </c>
      <c r="Y13" s="30"/>
      <c r="Z13" s="30" t="s">
        <v>17</v>
      </c>
      <c r="AA13" s="30"/>
      <c r="AB13" s="30" t="s">
        <v>18</v>
      </c>
      <c r="AC13" s="30"/>
      <c r="AD13" s="25"/>
      <c r="AE13" s="25"/>
      <c r="AF13" s="25"/>
      <c r="AG13" s="25"/>
      <c r="AH13" s="25"/>
      <c r="AI13" s="25"/>
    </row>
    <row r="14" spans="1:35" s="26" customFormat="1" ht="12.75" customHeight="1" x14ac:dyDescent="0.2">
      <c r="A14" s="31"/>
      <c r="B14" s="32"/>
      <c r="C14" s="33"/>
      <c r="D14" s="31"/>
      <c r="E14" s="31"/>
      <c r="F14" s="34" t="s">
        <v>19</v>
      </c>
      <c r="G14" s="35" t="s">
        <v>20</v>
      </c>
      <c r="H14" s="34" t="s">
        <v>19</v>
      </c>
      <c r="I14" s="35" t="s">
        <v>20</v>
      </c>
      <c r="J14" s="34" t="s">
        <v>19</v>
      </c>
      <c r="K14" s="35" t="s">
        <v>20</v>
      </c>
      <c r="L14" s="34" t="s">
        <v>19</v>
      </c>
      <c r="M14" s="35" t="s">
        <v>20</v>
      </c>
      <c r="N14" s="34" t="s">
        <v>19</v>
      </c>
      <c r="O14" s="35" t="s">
        <v>20</v>
      </c>
      <c r="P14" s="34" t="s">
        <v>19</v>
      </c>
      <c r="Q14" s="35" t="s">
        <v>20</v>
      </c>
      <c r="R14" s="34" t="s">
        <v>19</v>
      </c>
      <c r="S14" s="35" t="s">
        <v>20</v>
      </c>
      <c r="T14" s="34" t="s">
        <v>19</v>
      </c>
      <c r="U14" s="35" t="s">
        <v>20</v>
      </c>
      <c r="V14" s="34" t="s">
        <v>19</v>
      </c>
      <c r="W14" s="35" t="s">
        <v>20</v>
      </c>
      <c r="X14" s="34" t="s">
        <v>19</v>
      </c>
      <c r="Y14" s="35" t="s">
        <v>20</v>
      </c>
      <c r="Z14" s="34" t="s">
        <v>19</v>
      </c>
      <c r="AA14" s="35" t="s">
        <v>20</v>
      </c>
      <c r="AB14" s="34" t="s">
        <v>19</v>
      </c>
      <c r="AC14" s="35" t="s">
        <v>20</v>
      </c>
      <c r="AD14" s="36" t="s">
        <v>19</v>
      </c>
      <c r="AE14" s="37" t="s">
        <v>20</v>
      </c>
      <c r="AF14" s="25"/>
      <c r="AG14" s="25"/>
      <c r="AH14" s="25"/>
      <c r="AI14" s="25"/>
    </row>
    <row r="15" spans="1:35" s="44" customFormat="1" ht="34.5" customHeight="1" x14ac:dyDescent="0.2">
      <c r="A15" s="38" t="str">
        <f>'[8]Ficha Anual 2025'!A15</f>
        <v>C 1</v>
      </c>
      <c r="B15" s="39" t="str">
        <f>'[8]Ficha Anual 2025'!B15</f>
        <v xml:space="preserve">DIFUNDIR  Y PRACTICAR DEPORTES  EN LUGAR4ES ADECUADOS </v>
      </c>
      <c r="C15" s="39"/>
      <c r="D15" s="40"/>
      <c r="E15" s="40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2"/>
      <c r="AE15" s="42"/>
      <c r="AF15" s="42"/>
      <c r="AG15" s="42"/>
      <c r="AH15" s="42"/>
      <c r="AI15" s="43"/>
    </row>
    <row r="16" spans="1:35" s="56" customFormat="1" ht="20.100000000000001" customHeight="1" x14ac:dyDescent="0.2">
      <c r="A16" s="45" t="str">
        <f>'[8]Ficha Anual 2025'!A16</f>
        <v>C1A1</v>
      </c>
      <c r="B16" s="46" t="str">
        <f>'[8]Ficha Anual 2025'!B16</f>
        <v xml:space="preserve">REALIZAR ACTIVIDADES DEPORTIVAS EN TODAS LAS CATEGORIAS </v>
      </c>
      <c r="C16" s="46"/>
      <c r="D16" s="47" t="str">
        <f>'[8]Ficha Anual 2025'!E16</f>
        <v>EVENTO</v>
      </c>
      <c r="E16" s="48">
        <f>F16+H16+J16+L16+N16+P16++R16+T16+V16+X16+Z16+AB16</f>
        <v>10</v>
      </c>
      <c r="F16" s="49">
        <f>[8]Ene!F16</f>
        <v>1</v>
      </c>
      <c r="G16" s="50">
        <f>[8]Ene!G16</f>
        <v>12</v>
      </c>
      <c r="H16" s="49">
        <f>[8]Ene!H16</f>
        <v>0</v>
      </c>
      <c r="I16" s="50">
        <f>[8]Feb!I16</f>
        <v>13</v>
      </c>
      <c r="J16" s="49">
        <f>[8]Ene!J16</f>
        <v>1</v>
      </c>
      <c r="K16" s="50">
        <f>[8]Mar!K16</f>
        <v>16</v>
      </c>
      <c r="L16" s="49">
        <f>[8]Ene!L16</f>
        <v>1</v>
      </c>
      <c r="M16" s="50">
        <f>[8]Abr!M16</f>
        <v>25</v>
      </c>
      <c r="N16" s="49">
        <f>[8]Ene!N16</f>
        <v>1</v>
      </c>
      <c r="O16" s="50">
        <f>[8]May!O16</f>
        <v>20</v>
      </c>
      <c r="P16" s="49">
        <f>[8]Ene!P16</f>
        <v>1</v>
      </c>
      <c r="Q16" s="50">
        <f>[8]Jun!Q16</f>
        <v>16</v>
      </c>
      <c r="R16" s="49">
        <f>[8]Ene!R16</f>
        <v>1</v>
      </c>
      <c r="S16" s="50">
        <f>[8]Jul!S16</f>
        <v>25</v>
      </c>
      <c r="T16" s="49">
        <f>[8]Ene!T16</f>
        <v>0</v>
      </c>
      <c r="U16" s="50">
        <f>[8]Ago!U16</f>
        <v>25</v>
      </c>
      <c r="V16" s="49">
        <f>[8]Ene!V16</f>
        <v>1</v>
      </c>
      <c r="W16" s="50">
        <f>[8]Sep!W16</f>
        <v>25</v>
      </c>
      <c r="X16" s="49">
        <f>[8]Ene!X16</f>
        <v>1</v>
      </c>
      <c r="Y16" s="50">
        <f>[8]Oct!Y16</f>
        <v>25</v>
      </c>
      <c r="Z16" s="49">
        <f>[8]Ene!Z16</f>
        <v>1</v>
      </c>
      <c r="AA16" s="50">
        <v>25</v>
      </c>
      <c r="AB16" s="49">
        <f>[8]Ene!AB16</f>
        <v>1</v>
      </c>
      <c r="AC16" s="50"/>
      <c r="AD16" s="52">
        <f t="shared" ref="AD16:AE65" si="0">F16+H16+J16+L16+N16+P16+R16+T16+V16+X16+Z16+AB16</f>
        <v>10</v>
      </c>
      <c r="AE16" s="52">
        <f t="shared" si="0"/>
        <v>227</v>
      </c>
      <c r="AF16" s="53">
        <f t="shared" ref="AF16:AF65" si="1">+AE16/E16</f>
        <v>22.7</v>
      </c>
      <c r="AG16" s="53">
        <f t="shared" ref="AG16:AG65" si="2">100%-AF16</f>
        <v>-21.7</v>
      </c>
      <c r="AH16" s="54"/>
      <c r="AI16" s="55"/>
    </row>
    <row r="17" spans="1:35" s="56" customFormat="1" ht="20.100000000000001" customHeight="1" x14ac:dyDescent="0.2">
      <c r="A17" s="45" t="str">
        <f>'[8]Ficha Anual 2025'!A17</f>
        <v>C1A2</v>
      </c>
      <c r="B17" s="46" t="str">
        <f>'[8]Ficha Anual 2025'!B17</f>
        <v>IMPLEMENTAR CURSOS CON INSTRUCTORES BIEN CAPACITADOS</v>
      </c>
      <c r="C17" s="46"/>
      <c r="D17" s="47" t="str">
        <f>'[8]Ficha Anual 2025'!E17</f>
        <v>APOYO</v>
      </c>
      <c r="E17" s="48">
        <f t="shared" ref="E17:E52" si="3">F17+H17+J17+L17+N17+P17++R17+T17+V17+X17+Z17+AB17</f>
        <v>10</v>
      </c>
      <c r="F17" s="49">
        <f>[8]Ene!F17</f>
        <v>1</v>
      </c>
      <c r="G17" s="50">
        <f>[8]Ene!G17</f>
        <v>1</v>
      </c>
      <c r="H17" s="49">
        <f>[8]Ene!H17</f>
        <v>1</v>
      </c>
      <c r="I17" s="50">
        <f>[8]Feb!I17</f>
        <v>1</v>
      </c>
      <c r="J17" s="49">
        <f>[8]Ene!J17</f>
        <v>1</v>
      </c>
      <c r="K17" s="50">
        <f>[8]Mar!K17</f>
        <v>1</v>
      </c>
      <c r="L17" s="49">
        <f>[8]Ene!L17</f>
        <v>1</v>
      </c>
      <c r="M17" s="50">
        <f>[8]Abr!M17</f>
        <v>3</v>
      </c>
      <c r="N17" s="49">
        <f>[8]Ene!N17</f>
        <v>1</v>
      </c>
      <c r="O17" s="50">
        <f>[8]May!O17</f>
        <v>3</v>
      </c>
      <c r="P17" s="49">
        <f>[8]Ene!P17</f>
        <v>1</v>
      </c>
      <c r="Q17" s="50">
        <f>[8]Jun!Q17</f>
        <v>1</v>
      </c>
      <c r="R17" s="49">
        <f>[8]Ene!R17</f>
        <v>1</v>
      </c>
      <c r="S17" s="50">
        <f>[8]Jul!S17</f>
        <v>4</v>
      </c>
      <c r="T17" s="49">
        <f>[8]Ene!T17</f>
        <v>0</v>
      </c>
      <c r="U17" s="50">
        <f>[8]Ago!U17</f>
        <v>4</v>
      </c>
      <c r="V17" s="49">
        <f>[8]Ene!V17</f>
        <v>1</v>
      </c>
      <c r="W17" s="50">
        <f>[8]Sep!W17</f>
        <v>4</v>
      </c>
      <c r="X17" s="49">
        <f>[8]Ene!X17</f>
        <v>1</v>
      </c>
      <c r="Y17" s="50">
        <f>[8]Oct!Y17</f>
        <v>8</v>
      </c>
      <c r="Z17" s="49">
        <f>[8]Ene!Z17</f>
        <v>1</v>
      </c>
      <c r="AA17" s="50">
        <v>8</v>
      </c>
      <c r="AB17" s="49">
        <f>[8]Ene!AB17</f>
        <v>0</v>
      </c>
      <c r="AC17" s="50"/>
      <c r="AD17" s="52">
        <f t="shared" si="0"/>
        <v>10</v>
      </c>
      <c r="AE17" s="52">
        <f t="shared" si="0"/>
        <v>38</v>
      </c>
      <c r="AF17" s="53">
        <f t="shared" si="1"/>
        <v>3.8</v>
      </c>
      <c r="AG17" s="53">
        <f t="shared" si="2"/>
        <v>-2.8</v>
      </c>
      <c r="AH17" s="57"/>
      <c r="AI17" s="58"/>
    </row>
    <row r="18" spans="1:35" s="56" customFormat="1" ht="31.5" customHeight="1" x14ac:dyDescent="0.2">
      <c r="A18" s="45" t="str">
        <f>'[8]Ficha Anual 2025'!A18</f>
        <v>C1A3</v>
      </c>
      <c r="B18" s="46" t="str">
        <f>'[8]Ficha Anual 2025'!B18</f>
        <v xml:space="preserve">OTORGAR APOYOS DEPORTIVOS A LAS DIFERENTES INSTITUCIONES Y EQUIPOS DEPORTIVOS </v>
      </c>
      <c r="C18" s="46"/>
      <c r="D18" s="47" t="str">
        <f>'[8]Ficha Anual 2025'!E18</f>
        <v>REDES SOCIALES</v>
      </c>
      <c r="E18" s="48">
        <f t="shared" si="3"/>
        <v>24</v>
      </c>
      <c r="F18" s="49">
        <f>[8]Ene!F18</f>
        <v>2</v>
      </c>
      <c r="G18" s="50">
        <f>[8]Ene!G18</f>
        <v>0</v>
      </c>
      <c r="H18" s="49">
        <f>[8]Ene!H18</f>
        <v>2</v>
      </c>
      <c r="I18" s="50">
        <f>[8]Feb!I18</f>
        <v>2</v>
      </c>
      <c r="J18" s="49">
        <f>[8]Ene!J18</f>
        <v>2</v>
      </c>
      <c r="K18" s="50">
        <f>[8]Mar!K18</f>
        <v>2</v>
      </c>
      <c r="L18" s="49">
        <f>[8]Ene!L18</f>
        <v>2</v>
      </c>
      <c r="M18" s="50">
        <f>[8]Abr!M18</f>
        <v>1</v>
      </c>
      <c r="N18" s="49">
        <f>[8]Ene!N18</f>
        <v>2</v>
      </c>
      <c r="O18" s="50">
        <f>[8]May!O18</f>
        <v>1</v>
      </c>
      <c r="P18" s="49">
        <f>[8]Ene!P18</f>
        <v>2</v>
      </c>
      <c r="Q18" s="50">
        <f>[8]Jun!Q18</f>
        <v>0</v>
      </c>
      <c r="R18" s="49">
        <f>[8]Ene!R18</f>
        <v>2</v>
      </c>
      <c r="S18" s="50">
        <f>[8]Jul!S18</f>
        <v>0</v>
      </c>
      <c r="T18" s="49">
        <f>[8]Ene!T18</f>
        <v>2</v>
      </c>
      <c r="U18" s="50">
        <f>[8]Ago!U18</f>
        <v>3</v>
      </c>
      <c r="V18" s="49">
        <f>[8]Ene!V18</f>
        <v>2</v>
      </c>
      <c r="W18" s="50">
        <f>[8]Sep!W18</f>
        <v>2</v>
      </c>
      <c r="X18" s="49">
        <f>[8]Ene!X18</f>
        <v>2</v>
      </c>
      <c r="Y18" s="50">
        <f>[8]Oct!Y18</f>
        <v>1</v>
      </c>
      <c r="Z18" s="49">
        <f>[8]Ene!Z18</f>
        <v>2</v>
      </c>
      <c r="AA18" s="50">
        <v>2</v>
      </c>
      <c r="AB18" s="49">
        <f>[8]Ene!AB18</f>
        <v>2</v>
      </c>
      <c r="AC18" s="50"/>
      <c r="AD18" s="52">
        <f t="shared" si="0"/>
        <v>24</v>
      </c>
      <c r="AE18" s="52">
        <f t="shared" si="0"/>
        <v>14</v>
      </c>
      <c r="AF18" s="53">
        <f t="shared" si="1"/>
        <v>0.58333333333333337</v>
      </c>
      <c r="AG18" s="53">
        <f t="shared" si="2"/>
        <v>0.41666666666666663</v>
      </c>
      <c r="AH18" s="57"/>
      <c r="AI18" s="58"/>
    </row>
    <row r="19" spans="1:35" s="56" customFormat="1" ht="25.5" customHeight="1" x14ac:dyDescent="0.2">
      <c r="A19" s="45" t="str">
        <f>'[8]Ficha Anual 2025'!A19</f>
        <v>C1A4</v>
      </c>
      <c r="B19" s="46" t="str">
        <f>'[8]Ficha Anual 2025'!B19</f>
        <v xml:space="preserve">DIFUNDIR MEDIANTE CUALQUIER MEDIO LOS DEPORTES QUE SE LLEVAN A CABO </v>
      </c>
      <c r="C19" s="46"/>
      <c r="D19" s="47" t="str">
        <f>'[8]Ficha Anual 2025'!E19</f>
        <v>DIFUSION</v>
      </c>
      <c r="E19" s="48">
        <f t="shared" si="3"/>
        <v>24</v>
      </c>
      <c r="F19" s="49">
        <f>[8]Ene!F19</f>
        <v>2</v>
      </c>
      <c r="G19" s="50">
        <f>[8]Ene!G19</f>
        <v>16</v>
      </c>
      <c r="H19" s="49">
        <f>[8]Ene!H19</f>
        <v>2</v>
      </c>
      <c r="I19" s="50">
        <f>[8]Feb!I19</f>
        <v>16</v>
      </c>
      <c r="J19" s="49">
        <f>[8]Ene!J19</f>
        <v>2</v>
      </c>
      <c r="K19" s="50">
        <f>[8]Mar!K19</f>
        <v>16</v>
      </c>
      <c r="L19" s="49">
        <f>[8]Ene!L19</f>
        <v>2</v>
      </c>
      <c r="M19" s="50">
        <f>[8]Abr!M19</f>
        <v>7</v>
      </c>
      <c r="N19" s="49">
        <f>[8]Ene!N19</f>
        <v>2</v>
      </c>
      <c r="O19" s="50">
        <f>[8]May!O19</f>
        <v>7</v>
      </c>
      <c r="P19" s="49">
        <f>[8]Ene!P19</f>
        <v>2</v>
      </c>
      <c r="Q19" s="50">
        <f>[8]Jun!Q19</f>
        <v>7</v>
      </c>
      <c r="R19" s="49">
        <f>[8]Ene!R19</f>
        <v>2</v>
      </c>
      <c r="S19" s="50">
        <f>[8]Jul!S19</f>
        <v>7</v>
      </c>
      <c r="T19" s="49">
        <f>[8]Ene!T19</f>
        <v>2</v>
      </c>
      <c r="U19" s="50">
        <f>[8]Ago!U19</f>
        <v>10</v>
      </c>
      <c r="V19" s="49">
        <f>[8]Ene!V19</f>
        <v>2</v>
      </c>
      <c r="W19" s="50">
        <f>[8]Sep!W19</f>
        <v>7</v>
      </c>
      <c r="X19" s="49">
        <f>[8]Ene!X19</f>
        <v>2</v>
      </c>
      <c r="Y19" s="50">
        <f>[8]Oct!Y19</f>
        <v>24</v>
      </c>
      <c r="Z19" s="49">
        <f>[8]Ene!Z19</f>
        <v>2</v>
      </c>
      <c r="AA19" s="50">
        <v>24</v>
      </c>
      <c r="AB19" s="49">
        <f>[8]Ene!AB19</f>
        <v>2</v>
      </c>
      <c r="AC19" s="50"/>
      <c r="AD19" s="52">
        <f t="shared" si="0"/>
        <v>24</v>
      </c>
      <c r="AE19" s="52">
        <f t="shared" si="0"/>
        <v>141</v>
      </c>
      <c r="AF19" s="53">
        <f t="shared" si="1"/>
        <v>5.875</v>
      </c>
      <c r="AG19" s="53">
        <f t="shared" si="2"/>
        <v>-4.875</v>
      </c>
      <c r="AH19" s="57"/>
      <c r="AI19" s="58"/>
    </row>
    <row r="20" spans="1:35" s="56" customFormat="1" ht="20.100000000000001" customHeight="1" x14ac:dyDescent="0.2">
      <c r="A20" s="45" t="str">
        <f>'[8]Ficha Anual 2025'!A20</f>
        <v>C1A5</v>
      </c>
      <c r="B20" s="46" t="str">
        <f>'[8]Ficha Anual 2025'!B20</f>
        <v xml:space="preserve">DAR MANTENIMIENTO A ESPACIOS DEPORTIVOS </v>
      </c>
      <c r="C20" s="46"/>
      <c r="D20" s="47" t="str">
        <f>'[8]Ficha Anual 2025'!E20</f>
        <v>MANTENIMIENTO</v>
      </c>
      <c r="E20" s="48">
        <f t="shared" si="3"/>
        <v>12</v>
      </c>
      <c r="F20" s="49">
        <f>[8]Ene!F20</f>
        <v>1</v>
      </c>
      <c r="G20" s="50">
        <f>[8]Ene!G20</f>
        <v>4</v>
      </c>
      <c r="H20" s="49">
        <f>[8]Ene!H20</f>
        <v>1</v>
      </c>
      <c r="I20" s="50">
        <f>[8]Feb!I20</f>
        <v>4</v>
      </c>
      <c r="J20" s="49">
        <f>[8]Ene!J20</f>
        <v>1</v>
      </c>
      <c r="K20" s="50">
        <f>[8]Mar!K20</f>
        <v>4</v>
      </c>
      <c r="L20" s="49">
        <f>[8]Ene!L20</f>
        <v>1</v>
      </c>
      <c r="M20" s="50">
        <f>[8]Abr!M20</f>
        <v>5</v>
      </c>
      <c r="N20" s="49">
        <f>[8]Ene!N20</f>
        <v>1</v>
      </c>
      <c r="O20" s="50">
        <f>[8]May!O20</f>
        <v>5</v>
      </c>
      <c r="P20" s="49">
        <f>[8]Ene!P20</f>
        <v>1</v>
      </c>
      <c r="Q20" s="50">
        <f>[8]Jun!Q20</f>
        <v>5</v>
      </c>
      <c r="R20" s="49">
        <f>[8]Ene!R20</f>
        <v>1</v>
      </c>
      <c r="S20" s="50">
        <f>[8]Jul!S20</f>
        <v>4</v>
      </c>
      <c r="T20" s="49">
        <f>[8]Ene!T20</f>
        <v>1</v>
      </c>
      <c r="U20" s="50">
        <f>[8]Ago!U20</f>
        <v>4</v>
      </c>
      <c r="V20" s="49">
        <f>[8]Ene!V20</f>
        <v>1</v>
      </c>
      <c r="W20" s="50">
        <f>[8]Sep!W20</f>
        <v>6</v>
      </c>
      <c r="X20" s="49">
        <f>[8]Ene!X20</f>
        <v>1</v>
      </c>
      <c r="Y20" s="50">
        <f>[8]Oct!Y20</f>
        <v>8</v>
      </c>
      <c r="Z20" s="49">
        <f>[8]Ene!Z20</f>
        <v>1</v>
      </c>
      <c r="AA20" s="50">
        <v>8</v>
      </c>
      <c r="AB20" s="49">
        <f>[8]Ene!AB20</f>
        <v>1</v>
      </c>
      <c r="AC20" s="50"/>
      <c r="AD20" s="52">
        <f t="shared" si="0"/>
        <v>12</v>
      </c>
      <c r="AE20" s="52">
        <f t="shared" si="0"/>
        <v>57</v>
      </c>
      <c r="AF20" s="53">
        <f t="shared" si="1"/>
        <v>4.75</v>
      </c>
      <c r="AG20" s="53">
        <f t="shared" si="2"/>
        <v>-3.75</v>
      </c>
      <c r="AH20" s="57"/>
      <c r="AI20" s="58"/>
    </row>
    <row r="21" spans="1:35" s="56" customFormat="1" ht="20.100000000000001" hidden="1" customHeight="1" x14ac:dyDescent="0.2">
      <c r="A21" s="45" t="e">
        <f>'[8]Ficha Anual 2025'!#REF!</f>
        <v>#REF!</v>
      </c>
      <c r="B21" s="59" t="e">
        <f>'[8]Ficha Anual 2025'!#REF!</f>
        <v>#REF!</v>
      </c>
      <c r="C21" s="59"/>
      <c r="D21" s="47" t="e">
        <f>'[8]Ficha Anual 2025'!#REF!</f>
        <v>#REF!</v>
      </c>
      <c r="E21" s="48">
        <f t="shared" si="3"/>
        <v>24</v>
      </c>
      <c r="F21" s="51">
        <f>[8]Ene!F19</f>
        <v>2</v>
      </c>
      <c r="G21" s="48">
        <f>[8]Ene!G19</f>
        <v>16</v>
      </c>
      <c r="H21" s="51">
        <f>[8]Ene!H19</f>
        <v>2</v>
      </c>
      <c r="I21" s="48">
        <f>[8]Feb!I21</f>
        <v>0</v>
      </c>
      <c r="J21" s="51">
        <f>[8]Ene!J19</f>
        <v>2</v>
      </c>
      <c r="K21" s="48">
        <f>[8]Mar!K21</f>
        <v>0</v>
      </c>
      <c r="L21" s="51">
        <f>[8]Ene!L19</f>
        <v>2</v>
      </c>
      <c r="M21" s="48">
        <f>[8]Abr!M21</f>
        <v>0</v>
      </c>
      <c r="N21" s="51">
        <f>[8]Ene!N19</f>
        <v>2</v>
      </c>
      <c r="O21" s="48">
        <f>[8]May!O21</f>
        <v>0</v>
      </c>
      <c r="P21" s="51">
        <f>[8]Ene!P19</f>
        <v>2</v>
      </c>
      <c r="Q21" s="48">
        <f>[8]Jun!Q21</f>
        <v>0</v>
      </c>
      <c r="R21" s="51">
        <f>[8]Ene!R19</f>
        <v>2</v>
      </c>
      <c r="S21" s="48">
        <f>[8]Jul!S21</f>
        <v>0</v>
      </c>
      <c r="T21" s="51">
        <f>[8]Ene!T19</f>
        <v>2</v>
      </c>
      <c r="U21" s="48">
        <f>[8]Ago!U21</f>
        <v>0</v>
      </c>
      <c r="V21" s="51">
        <f>[8]Ene!V19</f>
        <v>2</v>
      </c>
      <c r="W21" s="50">
        <f>[8]Sep!W21</f>
        <v>0</v>
      </c>
      <c r="X21" s="51">
        <f>[8]Ene!X19</f>
        <v>2</v>
      </c>
      <c r="Y21" s="51">
        <f>[8]Oct!Y21</f>
        <v>0</v>
      </c>
      <c r="Z21" s="51">
        <f>[8]Ene!Z19</f>
        <v>2</v>
      </c>
      <c r="AA21" s="51"/>
      <c r="AB21" s="51">
        <f>[8]Ene!AB19</f>
        <v>2</v>
      </c>
      <c r="AC21" s="51"/>
      <c r="AD21" s="52">
        <f t="shared" si="0"/>
        <v>24</v>
      </c>
      <c r="AE21" s="52">
        <f t="shared" si="0"/>
        <v>16</v>
      </c>
      <c r="AF21" s="53">
        <f t="shared" si="1"/>
        <v>0.66666666666666663</v>
      </c>
      <c r="AG21" s="53">
        <f t="shared" si="2"/>
        <v>0.33333333333333337</v>
      </c>
      <c r="AH21" s="57"/>
      <c r="AI21" s="58"/>
    </row>
    <row r="22" spans="1:35" s="56" customFormat="1" ht="20.100000000000001" hidden="1" customHeight="1" x14ac:dyDescent="0.2">
      <c r="A22" s="45" t="e">
        <f>'[8]Ficha Anual 2025'!#REF!</f>
        <v>#REF!</v>
      </c>
      <c r="B22" s="59" t="e">
        <f>'[8]Ficha Anual 2025'!#REF!</f>
        <v>#REF!</v>
      </c>
      <c r="C22" s="59"/>
      <c r="D22" s="47" t="e">
        <f>'[8]Ficha Anual 2025'!#REF!</f>
        <v>#REF!</v>
      </c>
      <c r="E22" s="48">
        <f t="shared" si="3"/>
        <v>12</v>
      </c>
      <c r="F22" s="51">
        <f>[8]Ene!F20</f>
        <v>1</v>
      </c>
      <c r="G22" s="48">
        <f>[8]Ene!G20</f>
        <v>4</v>
      </c>
      <c r="H22" s="51">
        <f>[8]Ene!H20</f>
        <v>1</v>
      </c>
      <c r="I22" s="48">
        <f>[8]Feb!I22</f>
        <v>0</v>
      </c>
      <c r="J22" s="51">
        <f>[8]Ene!J20</f>
        <v>1</v>
      </c>
      <c r="K22" s="48">
        <f>[8]Mar!K22</f>
        <v>0</v>
      </c>
      <c r="L22" s="51">
        <f>[8]Ene!L20</f>
        <v>1</v>
      </c>
      <c r="M22" s="48">
        <f>[8]Abr!M22</f>
        <v>0</v>
      </c>
      <c r="N22" s="51">
        <f>[8]Ene!N20</f>
        <v>1</v>
      </c>
      <c r="O22" s="48">
        <f>[8]May!O22</f>
        <v>0</v>
      </c>
      <c r="P22" s="51">
        <f>[8]Ene!P20</f>
        <v>1</v>
      </c>
      <c r="Q22" s="48">
        <f>[8]Jun!Q22</f>
        <v>0</v>
      </c>
      <c r="R22" s="51">
        <f>[8]Ene!R20</f>
        <v>1</v>
      </c>
      <c r="S22" s="48">
        <f>[8]Jul!S22</f>
        <v>0</v>
      </c>
      <c r="T22" s="51">
        <f>[8]Ene!T20</f>
        <v>1</v>
      </c>
      <c r="U22" s="48">
        <f>[8]Ago!U22</f>
        <v>0</v>
      </c>
      <c r="V22" s="51">
        <f>[8]Ene!V20</f>
        <v>1</v>
      </c>
      <c r="W22" s="50">
        <f>[8]Sep!W22</f>
        <v>0</v>
      </c>
      <c r="X22" s="51">
        <f>[8]Ene!X20</f>
        <v>1</v>
      </c>
      <c r="Y22" s="51">
        <f>[8]Oct!Y22</f>
        <v>0</v>
      </c>
      <c r="Z22" s="51">
        <f>[8]Ene!Z20</f>
        <v>1</v>
      </c>
      <c r="AA22" s="51"/>
      <c r="AB22" s="51">
        <f>[8]Ene!AB20</f>
        <v>1</v>
      </c>
      <c r="AC22" s="51"/>
      <c r="AD22" s="52">
        <f t="shared" si="0"/>
        <v>12</v>
      </c>
      <c r="AE22" s="52">
        <f t="shared" si="0"/>
        <v>4</v>
      </c>
      <c r="AF22" s="53">
        <f t="shared" si="1"/>
        <v>0.33333333333333331</v>
      </c>
      <c r="AG22" s="53">
        <f t="shared" si="2"/>
        <v>0.66666666666666674</v>
      </c>
      <c r="AH22" s="57"/>
      <c r="AI22" s="58"/>
    </row>
    <row r="23" spans="1:35" s="56" customFormat="1" ht="20.100000000000001" hidden="1" customHeight="1" x14ac:dyDescent="0.2">
      <c r="A23" s="45" t="e">
        <f>'[8]Ficha Anual 2025'!#REF!</f>
        <v>#REF!</v>
      </c>
      <c r="B23" s="59" t="e">
        <f>'[8]Ficha Anual 2025'!#REF!</f>
        <v>#REF!</v>
      </c>
      <c r="C23" s="59"/>
      <c r="D23" s="47" t="e">
        <f>'[8]Ficha Anual 2025'!#REF!</f>
        <v>#REF!</v>
      </c>
      <c r="E23" s="48">
        <f t="shared" si="3"/>
        <v>0</v>
      </c>
      <c r="F23" s="51">
        <f>[8]Ene!F21</f>
        <v>0</v>
      </c>
      <c r="G23" s="48">
        <f>[8]Ene!G21</f>
        <v>0</v>
      </c>
      <c r="H23" s="51">
        <f>[8]Ene!H21</f>
        <v>0</v>
      </c>
      <c r="I23" s="48">
        <f>[8]Feb!I23</f>
        <v>0</v>
      </c>
      <c r="J23" s="51">
        <f>[8]Ene!J21</f>
        <v>0</v>
      </c>
      <c r="K23" s="48">
        <f>[8]Mar!K23</f>
        <v>0</v>
      </c>
      <c r="L23" s="51">
        <f>[8]Ene!L21</f>
        <v>0</v>
      </c>
      <c r="M23" s="48">
        <f>[8]Abr!M23</f>
        <v>0</v>
      </c>
      <c r="N23" s="51">
        <f>[8]Ene!N21</f>
        <v>0</v>
      </c>
      <c r="O23" s="48">
        <f>[8]May!O23</f>
        <v>0</v>
      </c>
      <c r="P23" s="51">
        <f>[8]Ene!P21</f>
        <v>0</v>
      </c>
      <c r="Q23" s="48">
        <f>[8]Jun!Q23</f>
        <v>0</v>
      </c>
      <c r="R23" s="51">
        <f>[8]Ene!R21</f>
        <v>0</v>
      </c>
      <c r="S23" s="48">
        <f>[8]Jul!S23</f>
        <v>0</v>
      </c>
      <c r="T23" s="51">
        <f>[8]Ene!T21</f>
        <v>0</v>
      </c>
      <c r="U23" s="48">
        <f>[8]Ago!U23</f>
        <v>0</v>
      </c>
      <c r="V23" s="51">
        <f>[8]Ene!V21</f>
        <v>0</v>
      </c>
      <c r="W23" s="50">
        <f>[8]Sep!W23</f>
        <v>0</v>
      </c>
      <c r="X23" s="51">
        <f>[8]Ene!X21</f>
        <v>0</v>
      </c>
      <c r="Y23" s="51">
        <f>[8]Oct!Y23</f>
        <v>0</v>
      </c>
      <c r="Z23" s="51">
        <f>[8]Ene!Z21</f>
        <v>0</v>
      </c>
      <c r="AA23" s="51"/>
      <c r="AB23" s="51">
        <f>[8]Ene!AB21</f>
        <v>0</v>
      </c>
      <c r="AC23" s="51"/>
      <c r="AD23" s="52">
        <f t="shared" si="0"/>
        <v>0</v>
      </c>
      <c r="AE23" s="52">
        <f t="shared" si="0"/>
        <v>0</v>
      </c>
      <c r="AF23" s="53" t="e">
        <f t="shared" si="1"/>
        <v>#DIV/0!</v>
      </c>
      <c r="AG23" s="53" t="e">
        <f t="shared" si="2"/>
        <v>#DIV/0!</v>
      </c>
      <c r="AH23" s="54"/>
      <c r="AI23" s="55"/>
    </row>
    <row r="24" spans="1:35" s="56" customFormat="1" ht="20.100000000000001" hidden="1" customHeight="1" x14ac:dyDescent="0.2">
      <c r="A24" s="45" t="e">
        <f>'[8]Ficha Anual 2025'!#REF!</f>
        <v>#REF!</v>
      </c>
      <c r="B24" s="59" t="e">
        <f>'[8]Ficha Anual 2025'!#REF!</f>
        <v>#REF!</v>
      </c>
      <c r="C24" s="59"/>
      <c r="D24" s="47" t="e">
        <f>'[8]Ficha Anual 2025'!#REF!</f>
        <v>#REF!</v>
      </c>
      <c r="E24" s="48">
        <f t="shared" si="3"/>
        <v>0</v>
      </c>
      <c r="F24" s="51">
        <f>[8]Ene!F22</f>
        <v>0</v>
      </c>
      <c r="G24" s="48">
        <f>[8]Ene!G22</f>
        <v>0</v>
      </c>
      <c r="H24" s="51">
        <f>[8]Ene!H22</f>
        <v>0</v>
      </c>
      <c r="I24" s="48">
        <f>[8]Feb!I24</f>
        <v>0</v>
      </c>
      <c r="J24" s="51">
        <f>[8]Ene!J22</f>
        <v>0</v>
      </c>
      <c r="K24" s="48">
        <f>[8]Mar!K24</f>
        <v>0</v>
      </c>
      <c r="L24" s="51">
        <f>[8]Ene!L22</f>
        <v>0</v>
      </c>
      <c r="M24" s="48">
        <f>[8]Abr!M24</f>
        <v>0</v>
      </c>
      <c r="N24" s="51">
        <f>[8]Ene!N22</f>
        <v>0</v>
      </c>
      <c r="O24" s="48">
        <f>[8]May!O24</f>
        <v>0</v>
      </c>
      <c r="P24" s="51">
        <f>[8]Ene!P22</f>
        <v>0</v>
      </c>
      <c r="Q24" s="48">
        <f>[8]Jun!Q24</f>
        <v>0</v>
      </c>
      <c r="R24" s="51">
        <f>[8]Ene!R22</f>
        <v>0</v>
      </c>
      <c r="S24" s="48">
        <f>[8]Jul!S24</f>
        <v>0</v>
      </c>
      <c r="T24" s="51">
        <f>[8]Ene!T22</f>
        <v>0</v>
      </c>
      <c r="U24" s="48">
        <f>[8]Ago!U24</f>
        <v>0</v>
      </c>
      <c r="V24" s="51">
        <f>[8]Ene!V22</f>
        <v>0</v>
      </c>
      <c r="W24" s="50">
        <f>[8]Sep!W24</f>
        <v>0</v>
      </c>
      <c r="X24" s="51">
        <f>[8]Ene!X22</f>
        <v>0</v>
      </c>
      <c r="Y24" s="51">
        <f>[8]Oct!Y24</f>
        <v>0</v>
      </c>
      <c r="Z24" s="51">
        <f>[8]Ene!Z22</f>
        <v>0</v>
      </c>
      <c r="AA24" s="51"/>
      <c r="AB24" s="51">
        <f>[8]Ene!AB22</f>
        <v>0</v>
      </c>
      <c r="AC24" s="51"/>
      <c r="AD24" s="52">
        <f t="shared" si="0"/>
        <v>0</v>
      </c>
      <c r="AE24" s="52">
        <f t="shared" si="0"/>
        <v>0</v>
      </c>
      <c r="AF24" s="53" t="e">
        <f t="shared" si="1"/>
        <v>#DIV/0!</v>
      </c>
      <c r="AG24" s="53" t="e">
        <f t="shared" si="2"/>
        <v>#DIV/0!</v>
      </c>
      <c r="AH24" s="57"/>
      <c r="AI24" s="58"/>
    </row>
    <row r="25" spans="1:35" s="56" customFormat="1" ht="20.100000000000001" hidden="1" customHeight="1" x14ac:dyDescent="0.2">
      <c r="A25" s="45" t="e">
        <f>'[8]Ficha Anual 2025'!#REF!</f>
        <v>#REF!</v>
      </c>
      <c r="B25" s="59" t="e">
        <f>'[8]Ficha Anual 2025'!#REF!</f>
        <v>#REF!</v>
      </c>
      <c r="C25" s="59"/>
      <c r="D25" s="47" t="e">
        <f>'[8]Ficha Anual 2025'!#REF!</f>
        <v>#REF!</v>
      </c>
      <c r="E25" s="48">
        <f t="shared" si="3"/>
        <v>0</v>
      </c>
      <c r="F25" s="51">
        <f>[8]Ene!F23</f>
        <v>0</v>
      </c>
      <c r="G25" s="48">
        <f>[8]Ene!G23</f>
        <v>0</v>
      </c>
      <c r="H25" s="51">
        <f>[8]Ene!H23</f>
        <v>0</v>
      </c>
      <c r="I25" s="48">
        <f>[8]Feb!I25</f>
        <v>0</v>
      </c>
      <c r="J25" s="51">
        <f>[8]Ene!J23</f>
        <v>0</v>
      </c>
      <c r="K25" s="48">
        <f>[8]Mar!K25</f>
        <v>0</v>
      </c>
      <c r="L25" s="51">
        <f>[8]Ene!L23</f>
        <v>0</v>
      </c>
      <c r="M25" s="48">
        <f>[8]Abr!M25</f>
        <v>0</v>
      </c>
      <c r="N25" s="51">
        <f>[8]Ene!N23</f>
        <v>0</v>
      </c>
      <c r="O25" s="48">
        <f>[8]May!O25</f>
        <v>0</v>
      </c>
      <c r="P25" s="51">
        <f>[8]Ene!P23</f>
        <v>0</v>
      </c>
      <c r="Q25" s="48">
        <f>[8]Jun!Q25</f>
        <v>0</v>
      </c>
      <c r="R25" s="51">
        <f>[8]Ene!R23</f>
        <v>0</v>
      </c>
      <c r="S25" s="48">
        <f>[8]Jul!S25</f>
        <v>0</v>
      </c>
      <c r="T25" s="51">
        <f>[8]Ene!T23</f>
        <v>0</v>
      </c>
      <c r="U25" s="48">
        <f>[8]Ago!U25</f>
        <v>0</v>
      </c>
      <c r="V25" s="51">
        <f>[8]Ene!V23</f>
        <v>0</v>
      </c>
      <c r="W25" s="50">
        <f>[8]Sep!W25</f>
        <v>0</v>
      </c>
      <c r="X25" s="51">
        <f>[8]Ene!X23</f>
        <v>0</v>
      </c>
      <c r="Y25" s="51">
        <f>[8]Oct!Y25</f>
        <v>0</v>
      </c>
      <c r="Z25" s="51">
        <f>[8]Ene!Z23</f>
        <v>0</v>
      </c>
      <c r="AA25" s="51"/>
      <c r="AB25" s="51">
        <f>[8]Ene!AB23</f>
        <v>0</v>
      </c>
      <c r="AC25" s="51"/>
      <c r="AD25" s="52">
        <f t="shared" si="0"/>
        <v>0</v>
      </c>
      <c r="AE25" s="52">
        <f t="shared" si="0"/>
        <v>0</v>
      </c>
      <c r="AF25" s="53" t="e">
        <f t="shared" si="1"/>
        <v>#DIV/0!</v>
      </c>
      <c r="AG25" s="53" t="e">
        <f t="shared" si="2"/>
        <v>#DIV/0!</v>
      </c>
      <c r="AH25" s="57"/>
      <c r="AI25" s="58"/>
    </row>
    <row r="26" spans="1:35" s="56" customFormat="1" ht="20.100000000000001" hidden="1" customHeight="1" x14ac:dyDescent="0.2">
      <c r="A26" s="45" t="e">
        <f>'[8]Ficha Anual 2025'!#REF!</f>
        <v>#REF!</v>
      </c>
      <c r="B26" s="59" t="e">
        <f>'[8]Ficha Anual 2025'!#REF!</f>
        <v>#REF!</v>
      </c>
      <c r="C26" s="59"/>
      <c r="D26" s="47" t="e">
        <f>'[8]Ficha Anual 2025'!#REF!</f>
        <v>#REF!</v>
      </c>
      <c r="E26" s="48">
        <f t="shared" si="3"/>
        <v>0</v>
      </c>
      <c r="F26" s="51">
        <f>[8]Ene!F24</f>
        <v>0</v>
      </c>
      <c r="G26" s="48">
        <f>[8]Ene!G24</f>
        <v>0</v>
      </c>
      <c r="H26" s="51">
        <f>[8]Ene!H24</f>
        <v>0</v>
      </c>
      <c r="I26" s="48">
        <f>[8]Feb!I26</f>
        <v>0</v>
      </c>
      <c r="J26" s="51">
        <f>[8]Ene!J24</f>
        <v>0</v>
      </c>
      <c r="K26" s="48">
        <f>[8]Mar!K26</f>
        <v>0</v>
      </c>
      <c r="L26" s="51">
        <f>[8]Ene!L24</f>
        <v>0</v>
      </c>
      <c r="M26" s="48">
        <f>[8]Abr!M26</f>
        <v>0</v>
      </c>
      <c r="N26" s="51">
        <f>[8]Ene!N24</f>
        <v>0</v>
      </c>
      <c r="O26" s="48">
        <f>[8]May!O26</f>
        <v>0</v>
      </c>
      <c r="P26" s="51">
        <f>[8]Ene!P24</f>
        <v>0</v>
      </c>
      <c r="Q26" s="48">
        <f>[8]Jun!Q26</f>
        <v>0</v>
      </c>
      <c r="R26" s="51">
        <f>[8]Ene!R24</f>
        <v>0</v>
      </c>
      <c r="S26" s="48">
        <f>[8]Jul!S26</f>
        <v>0</v>
      </c>
      <c r="T26" s="51">
        <f>[8]Ene!T24</f>
        <v>0</v>
      </c>
      <c r="U26" s="48">
        <f>[8]Ago!U26</f>
        <v>0</v>
      </c>
      <c r="V26" s="51">
        <f>[8]Ene!V24</f>
        <v>0</v>
      </c>
      <c r="W26" s="50">
        <f>[8]Sep!W26</f>
        <v>0</v>
      </c>
      <c r="X26" s="51">
        <f>[8]Ene!X24</f>
        <v>0</v>
      </c>
      <c r="Y26" s="51">
        <f>[8]Oct!Y26</f>
        <v>0</v>
      </c>
      <c r="Z26" s="51">
        <f>[8]Ene!Z24</f>
        <v>0</v>
      </c>
      <c r="AA26" s="51"/>
      <c r="AB26" s="51">
        <f>[8]Ene!AB24</f>
        <v>0</v>
      </c>
      <c r="AC26" s="51"/>
      <c r="AD26" s="52">
        <f t="shared" si="0"/>
        <v>0</v>
      </c>
      <c r="AE26" s="52">
        <f t="shared" si="0"/>
        <v>0</v>
      </c>
      <c r="AF26" s="53" t="e">
        <f t="shared" si="1"/>
        <v>#DIV/0!</v>
      </c>
      <c r="AG26" s="53" t="e">
        <f t="shared" si="2"/>
        <v>#DIV/0!</v>
      </c>
      <c r="AH26" s="57"/>
      <c r="AI26" s="58"/>
    </row>
    <row r="27" spans="1:35" s="56" customFormat="1" ht="20.100000000000001" hidden="1" customHeight="1" x14ac:dyDescent="0.2">
      <c r="A27" s="45" t="e">
        <f>'[8]Ficha Anual 2025'!#REF!</f>
        <v>#REF!</v>
      </c>
      <c r="B27" s="59" t="e">
        <f>'[8]Ficha Anual 2025'!#REF!</f>
        <v>#REF!</v>
      </c>
      <c r="C27" s="59"/>
      <c r="D27" s="47" t="e">
        <f>'[8]Ficha Anual 2025'!#REF!</f>
        <v>#REF!</v>
      </c>
      <c r="E27" s="48">
        <f t="shared" si="3"/>
        <v>0</v>
      </c>
      <c r="F27" s="51">
        <f>[8]Ene!F25</f>
        <v>0</v>
      </c>
      <c r="G27" s="48">
        <f>[8]Ene!G25</f>
        <v>0</v>
      </c>
      <c r="H27" s="51">
        <f>[8]Ene!H25</f>
        <v>0</v>
      </c>
      <c r="I27" s="48">
        <f>[8]Feb!I27</f>
        <v>0</v>
      </c>
      <c r="J27" s="51">
        <f>[8]Ene!J25</f>
        <v>0</v>
      </c>
      <c r="K27" s="48">
        <f>[8]Mar!K27</f>
        <v>0</v>
      </c>
      <c r="L27" s="51">
        <f>[8]Ene!L25</f>
        <v>0</v>
      </c>
      <c r="M27" s="48">
        <f>[8]Abr!M27</f>
        <v>0</v>
      </c>
      <c r="N27" s="51">
        <f>[8]Ene!N25</f>
        <v>0</v>
      </c>
      <c r="O27" s="48">
        <f>[8]May!O27</f>
        <v>0</v>
      </c>
      <c r="P27" s="51">
        <f>[8]Ene!P25</f>
        <v>0</v>
      </c>
      <c r="Q27" s="48">
        <f>[8]Jun!Q27</f>
        <v>0</v>
      </c>
      <c r="R27" s="51">
        <f>[8]Ene!R25</f>
        <v>0</v>
      </c>
      <c r="S27" s="48">
        <f>[8]Jul!S27</f>
        <v>0</v>
      </c>
      <c r="T27" s="51">
        <f>[8]Ene!T25</f>
        <v>0</v>
      </c>
      <c r="U27" s="48">
        <f>[8]Ago!U27</f>
        <v>0</v>
      </c>
      <c r="V27" s="51">
        <f>[8]Ene!V25</f>
        <v>0</v>
      </c>
      <c r="W27" s="50">
        <f>[8]Sep!W27</f>
        <v>0</v>
      </c>
      <c r="X27" s="51">
        <f>[8]Ene!X25</f>
        <v>0</v>
      </c>
      <c r="Y27" s="48">
        <f>[8]Oct!Y27</f>
        <v>0</v>
      </c>
      <c r="Z27" s="51">
        <f>[8]Ene!Z25</f>
        <v>0</v>
      </c>
      <c r="AA27" s="48"/>
      <c r="AB27" s="51">
        <f>[8]Ene!AB25</f>
        <v>0</v>
      </c>
      <c r="AC27" s="51"/>
      <c r="AD27" s="52">
        <f t="shared" si="0"/>
        <v>0</v>
      </c>
      <c r="AE27" s="52">
        <f t="shared" si="0"/>
        <v>0</v>
      </c>
      <c r="AF27" s="53" t="e">
        <f t="shared" si="1"/>
        <v>#DIV/0!</v>
      </c>
      <c r="AG27" s="53" t="e">
        <f t="shared" si="2"/>
        <v>#DIV/0!</v>
      </c>
      <c r="AH27" s="57"/>
      <c r="AI27" s="58"/>
    </row>
    <row r="28" spans="1:35" s="44" customFormat="1" ht="20.100000000000001" customHeight="1" x14ac:dyDescent="0.2">
      <c r="A28" s="60" t="str">
        <f>'[8]Ficha Anual 2025'!A21</f>
        <v>C 2</v>
      </c>
      <c r="B28" s="61" t="str">
        <f>'[8]Ficha Anual 2025'!B21</f>
        <v>REALIZAR  ACTIVIDADES RECREATIVAS</v>
      </c>
      <c r="C28" s="61"/>
      <c r="D28" s="62"/>
      <c r="E28" s="63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  <c r="X28" s="164"/>
      <c r="Y28" s="164"/>
      <c r="Z28" s="164"/>
      <c r="AA28" s="164"/>
      <c r="AB28" s="164"/>
      <c r="AC28" s="164"/>
      <c r="AD28" s="65"/>
      <c r="AE28" s="65"/>
      <c r="AF28" s="65"/>
      <c r="AG28" s="65"/>
      <c r="AH28" s="65"/>
      <c r="AI28" s="66"/>
    </row>
    <row r="29" spans="1:35" s="56" customFormat="1" ht="30.75" customHeight="1" x14ac:dyDescent="0.2">
      <c r="A29" s="45" t="str">
        <f>'[8]Ficha Anual 2025'!A22</f>
        <v>C2A1</v>
      </c>
      <c r="B29" s="46" t="str">
        <f>'[8]Ficha Anual 2025'!B22</f>
        <v>IMPLEMENTAR ACTIVIDADES FISICAS PARA LA INTEGRACION FAMILIAR</v>
      </c>
      <c r="C29" s="46"/>
      <c r="D29" s="47" t="str">
        <f>'[8]Ficha Anual 2025'!E22</f>
        <v>CLASES</v>
      </c>
      <c r="E29" s="48">
        <f t="shared" si="3"/>
        <v>250</v>
      </c>
      <c r="F29" s="49">
        <f>[8]Ene!F27</f>
        <v>0</v>
      </c>
      <c r="G29" s="50">
        <f>[8]Ene!G27</f>
        <v>1</v>
      </c>
      <c r="H29" s="49">
        <f>[8]Ene!H27</f>
        <v>0</v>
      </c>
      <c r="I29" s="50">
        <f>[8]Feb!I29</f>
        <v>2</v>
      </c>
      <c r="J29" s="49">
        <f>[8]Ene!J27</f>
        <v>0</v>
      </c>
      <c r="K29" s="50">
        <f>[8]Mar!K29</f>
        <v>1</v>
      </c>
      <c r="L29" s="49">
        <f>[8]Ene!L27</f>
        <v>0</v>
      </c>
      <c r="M29" s="50">
        <f>[8]Abr!M29</f>
        <v>4</v>
      </c>
      <c r="N29" s="49">
        <f>[8]Ene!N27</f>
        <v>0</v>
      </c>
      <c r="O29" s="50">
        <f>[8]May!O29</f>
        <v>4</v>
      </c>
      <c r="P29" s="49">
        <f>[8]Ene!P27</f>
        <v>0</v>
      </c>
      <c r="Q29" s="50">
        <f>[8]Jun!Q29</f>
        <v>4</v>
      </c>
      <c r="R29" s="49">
        <f>[8]Ene!R27</f>
        <v>250</v>
      </c>
      <c r="S29" s="50">
        <f>[8]Jul!S29</f>
        <v>1</v>
      </c>
      <c r="T29" s="49">
        <f>[8]Ene!T27</f>
        <v>0</v>
      </c>
      <c r="U29" s="50">
        <f>[8]Ago!U29</f>
        <v>1</v>
      </c>
      <c r="V29" s="49">
        <f>[8]Ene!V27</f>
        <v>0</v>
      </c>
      <c r="W29" s="50">
        <f>[8]Sep!W29</f>
        <v>2</v>
      </c>
      <c r="X29" s="49">
        <f>[8]Ene!X27</f>
        <v>0</v>
      </c>
      <c r="Y29" s="50">
        <f>[8]Oct!Y29</f>
        <v>4</v>
      </c>
      <c r="Z29" s="49">
        <f>[8]Ene!Z27</f>
        <v>0</v>
      </c>
      <c r="AA29" s="50">
        <v>2</v>
      </c>
      <c r="AB29" s="49">
        <f>[8]Ene!AB27</f>
        <v>0</v>
      </c>
      <c r="AC29" s="50"/>
      <c r="AD29" s="52">
        <f t="shared" si="0"/>
        <v>250</v>
      </c>
      <c r="AE29" s="52">
        <f t="shared" si="0"/>
        <v>26</v>
      </c>
      <c r="AF29" s="53">
        <f t="shared" si="1"/>
        <v>0.104</v>
      </c>
      <c r="AG29" s="53">
        <f t="shared" si="2"/>
        <v>0.89600000000000002</v>
      </c>
      <c r="AH29" s="54"/>
      <c r="AI29" s="55"/>
    </row>
    <row r="30" spans="1:35" s="56" customFormat="1" ht="20.100000000000001" customHeight="1" x14ac:dyDescent="0.2">
      <c r="A30" s="45" t="str">
        <f>'[8]Ficha Anual 2025'!A23</f>
        <v>C2A2</v>
      </c>
      <c r="B30" s="46" t="str">
        <f>'[8]Ficha Anual 2025'!B23</f>
        <v>IMPLEMENTAR CURSOS DE VERANO</v>
      </c>
      <c r="C30" s="46"/>
      <c r="D30" s="47" t="str">
        <f>'[8]Ficha Anual 2025'!E23</f>
        <v>EVENTO</v>
      </c>
      <c r="E30" s="48">
        <f t="shared" si="3"/>
        <v>4</v>
      </c>
      <c r="F30" s="49">
        <f>[8]Ene!F28</f>
        <v>1</v>
      </c>
      <c r="G30" s="50">
        <f>[8]Ene!G28</f>
        <v>0</v>
      </c>
      <c r="H30" s="49">
        <f>[8]Ene!H28</f>
        <v>0</v>
      </c>
      <c r="I30" s="50">
        <f>[8]Feb!I30</f>
        <v>0</v>
      </c>
      <c r="J30" s="49">
        <f>[8]Ene!J28</f>
        <v>1</v>
      </c>
      <c r="K30" s="50">
        <f>[8]Mar!K30</f>
        <v>0</v>
      </c>
      <c r="L30" s="49">
        <f>[8]Ene!L28</f>
        <v>0</v>
      </c>
      <c r="M30" s="50">
        <f>[8]Abr!M30</f>
        <v>0</v>
      </c>
      <c r="N30" s="49">
        <f>[8]Ene!N28</f>
        <v>1</v>
      </c>
      <c r="O30" s="50">
        <f>[8]May!O30</f>
        <v>0</v>
      </c>
      <c r="P30" s="49">
        <f>[8]Ene!P28</f>
        <v>0</v>
      </c>
      <c r="Q30" s="50">
        <f>[8]Jun!Q30</f>
        <v>0</v>
      </c>
      <c r="R30" s="49">
        <f>[8]Ene!R28</f>
        <v>1</v>
      </c>
      <c r="S30" s="50">
        <f>[8]Jul!S30</f>
        <v>0</v>
      </c>
      <c r="T30" s="49">
        <f>[8]Ene!T28</f>
        <v>0</v>
      </c>
      <c r="U30" s="50">
        <f>[8]Ago!U30</f>
        <v>1</v>
      </c>
      <c r="V30" s="49">
        <f>[8]Ene!V28</f>
        <v>0</v>
      </c>
      <c r="W30" s="50">
        <f>[8]Sep!W30</f>
        <v>0</v>
      </c>
      <c r="X30" s="49">
        <f>[8]Ene!X28</f>
        <v>0</v>
      </c>
      <c r="Y30" s="50">
        <f>[8]Oct!Y30</f>
        <v>0</v>
      </c>
      <c r="Z30" s="49">
        <f>[8]Ene!Z28</f>
        <v>0</v>
      </c>
      <c r="AA30" s="50">
        <v>0</v>
      </c>
      <c r="AB30" s="49">
        <f>[8]Ene!AB28</f>
        <v>0</v>
      </c>
      <c r="AC30" s="50"/>
      <c r="AD30" s="52">
        <f t="shared" si="0"/>
        <v>4</v>
      </c>
      <c r="AE30" s="52">
        <f t="shared" si="0"/>
        <v>1</v>
      </c>
      <c r="AF30" s="53">
        <f t="shared" si="1"/>
        <v>0.25</v>
      </c>
      <c r="AG30" s="53">
        <f t="shared" si="2"/>
        <v>0.75</v>
      </c>
      <c r="AH30" s="54"/>
      <c r="AI30" s="55"/>
    </row>
    <row r="31" spans="1:35" s="56" customFormat="1" ht="20.100000000000001" customHeight="1" x14ac:dyDescent="0.2">
      <c r="A31" s="45" t="str">
        <f>'[8]Ficha Anual 2025'!A24</f>
        <v>C2A3</v>
      </c>
      <c r="B31" s="46" t="str">
        <f>'[8]Ficha Anual 2025'!B24</f>
        <v>REALIZAR EXCURSIONES A DIFERENTES LUGARES</v>
      </c>
      <c r="C31" s="46"/>
      <c r="D31" s="47" t="str">
        <f>'[8]Ficha Anual 2025'!E24</f>
        <v>VIAJES</v>
      </c>
      <c r="E31" s="48">
        <f t="shared" si="3"/>
        <v>11</v>
      </c>
      <c r="F31" s="49">
        <f>[8]Ene!F29</f>
        <v>1</v>
      </c>
      <c r="G31" s="50">
        <f>[8]Ene!G29</f>
        <v>0</v>
      </c>
      <c r="H31" s="49">
        <f>[8]Ene!H29</f>
        <v>0</v>
      </c>
      <c r="I31" s="50">
        <f>[8]Feb!I31</f>
        <v>0</v>
      </c>
      <c r="J31" s="49">
        <f>[8]Ene!J29</f>
        <v>1</v>
      </c>
      <c r="K31" s="50">
        <f>[8]Mar!K31</f>
        <v>0</v>
      </c>
      <c r="L31" s="49">
        <f>[8]Ene!L29</f>
        <v>1</v>
      </c>
      <c r="M31" s="50">
        <f>[8]Abr!M31</f>
        <v>0</v>
      </c>
      <c r="N31" s="49">
        <f>[8]Ene!N29</f>
        <v>1</v>
      </c>
      <c r="O31" s="50">
        <f>[8]May!O31</f>
        <v>0</v>
      </c>
      <c r="P31" s="49">
        <f>[8]Ene!P29</f>
        <v>1</v>
      </c>
      <c r="Q31" s="50">
        <f>[8]Jun!Q31</f>
        <v>0</v>
      </c>
      <c r="R31" s="49">
        <f>[8]Ene!R29</f>
        <v>1</v>
      </c>
      <c r="S31" s="50">
        <f>[8]Jul!S31</f>
        <v>0</v>
      </c>
      <c r="T31" s="49">
        <f>[8]Ene!T29</f>
        <v>1</v>
      </c>
      <c r="U31" s="50">
        <f>[8]Ago!U31</f>
        <v>0</v>
      </c>
      <c r="V31" s="49">
        <f>[8]Ene!V29</f>
        <v>1</v>
      </c>
      <c r="W31" s="50">
        <f>[8]Sep!W31</f>
        <v>0</v>
      </c>
      <c r="X31" s="49">
        <f>[8]Ene!X29</f>
        <v>1</v>
      </c>
      <c r="Y31" s="50">
        <f>[8]Oct!Y31</f>
        <v>1</v>
      </c>
      <c r="Z31" s="49">
        <f>[8]Ene!Z29</f>
        <v>1</v>
      </c>
      <c r="AA31" s="50">
        <v>1</v>
      </c>
      <c r="AB31" s="49">
        <f>[8]Ene!AB29</f>
        <v>1</v>
      </c>
      <c r="AC31" s="50"/>
      <c r="AD31" s="52">
        <f t="shared" si="0"/>
        <v>11</v>
      </c>
      <c r="AE31" s="52">
        <f t="shared" si="0"/>
        <v>2</v>
      </c>
      <c r="AF31" s="53">
        <f t="shared" si="1"/>
        <v>0.18181818181818182</v>
      </c>
      <c r="AG31" s="53">
        <f t="shared" si="2"/>
        <v>0.81818181818181812</v>
      </c>
      <c r="AH31" s="57"/>
      <c r="AI31" s="58"/>
    </row>
    <row r="32" spans="1:35" s="56" customFormat="1" ht="20.100000000000001" hidden="1" customHeight="1" x14ac:dyDescent="0.2">
      <c r="A32" s="45">
        <f>'[8]Ficha Anual 2025'!A26</f>
        <v>0</v>
      </c>
      <c r="B32" s="59">
        <f>'[8]Ficha Anual 2025'!B26</f>
        <v>0</v>
      </c>
      <c r="C32" s="59"/>
      <c r="D32" s="47">
        <f>'[8]Ficha Anual 2025'!E26</f>
        <v>0</v>
      </c>
      <c r="E32" s="48">
        <f t="shared" si="3"/>
        <v>0</v>
      </c>
      <c r="F32" s="51">
        <f>[8]Ene!F31</f>
        <v>0</v>
      </c>
      <c r="G32" s="48">
        <f>[8]Ene!G31</f>
        <v>0</v>
      </c>
      <c r="H32" s="51">
        <f>[8]Ene!H31</f>
        <v>0</v>
      </c>
      <c r="I32" s="48">
        <f>[8]Feb!I32</f>
        <v>0</v>
      </c>
      <c r="J32" s="51">
        <f>[8]Ene!J31</f>
        <v>0</v>
      </c>
      <c r="K32" s="48">
        <f>[8]Mar!K32</f>
        <v>0</v>
      </c>
      <c r="L32" s="51">
        <f>[8]Ene!L31</f>
        <v>0</v>
      </c>
      <c r="M32" s="48">
        <f>[8]Abr!M32</f>
        <v>0</v>
      </c>
      <c r="N32" s="51">
        <f>[8]Ene!N31</f>
        <v>0</v>
      </c>
      <c r="O32" s="48">
        <f>[8]May!O32</f>
        <v>0</v>
      </c>
      <c r="P32" s="51">
        <f>[8]Ene!P31</f>
        <v>0</v>
      </c>
      <c r="Q32" s="48">
        <f>[8]Jun!Q32</f>
        <v>0</v>
      </c>
      <c r="R32" s="51">
        <f>[8]Ene!R31</f>
        <v>0</v>
      </c>
      <c r="S32" s="48">
        <f>[8]Jul!S33</f>
        <v>0</v>
      </c>
      <c r="T32" s="51">
        <f>[8]Ene!T31</f>
        <v>0</v>
      </c>
      <c r="U32" s="48">
        <f>[8]Ago!U33</f>
        <v>0</v>
      </c>
      <c r="V32" s="51">
        <f>[8]Ene!V31</f>
        <v>0</v>
      </c>
      <c r="W32" s="50">
        <f>[8]Sep!W32</f>
        <v>0</v>
      </c>
      <c r="X32" s="51">
        <f>[8]Ene!X31</f>
        <v>0</v>
      </c>
      <c r="Y32" s="51">
        <f>[8]Oct!Y32</f>
        <v>0</v>
      </c>
      <c r="Z32" s="51">
        <f>[8]Ene!Z31</f>
        <v>0</v>
      </c>
      <c r="AA32" s="51"/>
      <c r="AB32" s="51">
        <f>[8]Ene!AB31</f>
        <v>0</v>
      </c>
      <c r="AC32" s="51"/>
      <c r="AD32" s="52">
        <f t="shared" si="0"/>
        <v>0</v>
      </c>
      <c r="AE32" s="52">
        <f t="shared" si="0"/>
        <v>0</v>
      </c>
      <c r="AF32" s="53" t="e">
        <f t="shared" si="1"/>
        <v>#DIV/0!</v>
      </c>
      <c r="AG32" s="53" t="e">
        <f t="shared" si="2"/>
        <v>#DIV/0!</v>
      </c>
      <c r="AH32" s="54"/>
      <c r="AI32" s="55"/>
    </row>
    <row r="33" spans="1:35" s="56" customFormat="1" ht="20.100000000000001" hidden="1" customHeight="1" x14ac:dyDescent="0.2">
      <c r="A33" s="45">
        <f>'[8]Ficha Anual 2025'!A27</f>
        <v>0</v>
      </c>
      <c r="B33" s="59">
        <f>'[8]Ficha Anual 2025'!B27</f>
        <v>0</v>
      </c>
      <c r="C33" s="59"/>
      <c r="D33" s="47">
        <f>'[8]Ficha Anual 2025'!E27</f>
        <v>0</v>
      </c>
      <c r="E33" s="48">
        <f t="shared" si="3"/>
        <v>0</v>
      </c>
      <c r="F33" s="51">
        <f>[8]Ene!F32</f>
        <v>0</v>
      </c>
      <c r="G33" s="48">
        <f>[8]Ene!G32</f>
        <v>0</v>
      </c>
      <c r="H33" s="51">
        <f>[8]Ene!H32</f>
        <v>0</v>
      </c>
      <c r="I33" s="48">
        <f>[8]Feb!I33</f>
        <v>0</v>
      </c>
      <c r="J33" s="51">
        <f>[8]Ene!J32</f>
        <v>0</v>
      </c>
      <c r="K33" s="48">
        <f>[8]Mar!K33</f>
        <v>0</v>
      </c>
      <c r="L33" s="51">
        <f>[8]Ene!L32</f>
        <v>0</v>
      </c>
      <c r="M33" s="48">
        <f>[8]Abr!M33</f>
        <v>0</v>
      </c>
      <c r="N33" s="51">
        <f>[8]Ene!N32</f>
        <v>0</v>
      </c>
      <c r="O33" s="48">
        <f>[8]May!O33</f>
        <v>0</v>
      </c>
      <c r="P33" s="51">
        <f>[8]Ene!P32</f>
        <v>0</v>
      </c>
      <c r="Q33" s="48">
        <f>[8]Jun!Q33</f>
        <v>0</v>
      </c>
      <c r="R33" s="51">
        <f>[8]Ene!R32</f>
        <v>0</v>
      </c>
      <c r="S33" s="48">
        <f>[8]Jul!S34</f>
        <v>0</v>
      </c>
      <c r="T33" s="51">
        <f>[8]Ene!T32</f>
        <v>0</v>
      </c>
      <c r="U33" s="48">
        <f>[8]Ago!U34</f>
        <v>0</v>
      </c>
      <c r="V33" s="51">
        <f>[8]Ene!V32</f>
        <v>0</v>
      </c>
      <c r="W33" s="50">
        <f>[8]Sep!W33</f>
        <v>0</v>
      </c>
      <c r="X33" s="51">
        <f>[8]Ene!X32</f>
        <v>0</v>
      </c>
      <c r="Y33" s="51">
        <f>[8]Oct!Y33</f>
        <v>0</v>
      </c>
      <c r="Z33" s="51">
        <f>[8]Ene!Z32</f>
        <v>0</v>
      </c>
      <c r="AA33" s="51"/>
      <c r="AB33" s="51">
        <f>[8]Ene!AB32</f>
        <v>0</v>
      </c>
      <c r="AC33" s="51"/>
      <c r="AD33" s="52">
        <f t="shared" si="0"/>
        <v>0</v>
      </c>
      <c r="AE33" s="52">
        <f t="shared" si="0"/>
        <v>0</v>
      </c>
      <c r="AF33" s="53" t="e">
        <f t="shared" si="1"/>
        <v>#DIV/0!</v>
      </c>
      <c r="AG33" s="53" t="e">
        <f t="shared" si="2"/>
        <v>#DIV/0!</v>
      </c>
      <c r="AH33" s="54"/>
      <c r="AI33" s="55"/>
    </row>
    <row r="34" spans="1:35" s="56" customFormat="1" ht="20.100000000000001" hidden="1" customHeight="1" x14ac:dyDescent="0.2">
      <c r="A34" s="45">
        <f>'[8]Ficha Anual 2025'!A28</f>
        <v>0</v>
      </c>
      <c r="B34" s="59">
        <f>'[8]Ficha Anual 2025'!B28</f>
        <v>0</v>
      </c>
      <c r="C34" s="59"/>
      <c r="D34" s="47">
        <f>'[8]Ficha Anual 2025'!E28</f>
        <v>0</v>
      </c>
      <c r="E34" s="48">
        <f t="shared" si="3"/>
        <v>0</v>
      </c>
      <c r="F34" s="51">
        <f>[8]Ene!F33</f>
        <v>0</v>
      </c>
      <c r="G34" s="48">
        <f>[8]Ene!G33</f>
        <v>0</v>
      </c>
      <c r="H34" s="51">
        <f>[8]Ene!H33</f>
        <v>0</v>
      </c>
      <c r="I34" s="48">
        <f>[8]Feb!I34</f>
        <v>0</v>
      </c>
      <c r="J34" s="51">
        <f>[8]Ene!J33</f>
        <v>0</v>
      </c>
      <c r="K34" s="48">
        <f>[8]Mar!K34</f>
        <v>0</v>
      </c>
      <c r="L34" s="51">
        <f>[8]Ene!L33</f>
        <v>0</v>
      </c>
      <c r="M34" s="48">
        <f>[8]Abr!M34</f>
        <v>0</v>
      </c>
      <c r="N34" s="51">
        <f>[8]Ene!N33</f>
        <v>0</v>
      </c>
      <c r="O34" s="48">
        <f>[8]May!O34</f>
        <v>0</v>
      </c>
      <c r="P34" s="51">
        <f>[8]Ene!P33</f>
        <v>0</v>
      </c>
      <c r="Q34" s="48">
        <f>[8]Jun!Q34</f>
        <v>0</v>
      </c>
      <c r="R34" s="51">
        <f>[8]Ene!R33</f>
        <v>0</v>
      </c>
      <c r="S34" s="48">
        <f>[8]Jul!S35</f>
        <v>0</v>
      </c>
      <c r="T34" s="51">
        <f>[8]Ene!T33</f>
        <v>0</v>
      </c>
      <c r="U34" s="48">
        <f>[8]Ago!U35</f>
        <v>0</v>
      </c>
      <c r="V34" s="51">
        <f>[8]Ene!V33</f>
        <v>0</v>
      </c>
      <c r="W34" s="50">
        <f>[8]Sep!W34</f>
        <v>0</v>
      </c>
      <c r="X34" s="51">
        <f>[8]Ene!X33</f>
        <v>0</v>
      </c>
      <c r="Y34" s="51">
        <f>[8]Oct!Y34</f>
        <v>0</v>
      </c>
      <c r="Z34" s="51">
        <f>[8]Ene!Z33</f>
        <v>0</v>
      </c>
      <c r="AA34" s="51"/>
      <c r="AB34" s="51">
        <f>[8]Ene!AB33</f>
        <v>0</v>
      </c>
      <c r="AC34" s="51"/>
      <c r="AD34" s="52">
        <f t="shared" si="0"/>
        <v>0</v>
      </c>
      <c r="AE34" s="52">
        <f t="shared" si="0"/>
        <v>0</v>
      </c>
      <c r="AF34" s="53" t="e">
        <f t="shared" si="1"/>
        <v>#DIV/0!</v>
      </c>
      <c r="AG34" s="53" t="e">
        <f t="shared" si="2"/>
        <v>#DIV/0!</v>
      </c>
      <c r="AH34" s="57"/>
      <c r="AI34" s="58"/>
    </row>
    <row r="35" spans="1:35" s="56" customFormat="1" ht="20.100000000000001" hidden="1" customHeight="1" x14ac:dyDescent="0.2">
      <c r="A35" s="45">
        <f>'[8]Ficha Anual 2025'!A29</f>
        <v>0</v>
      </c>
      <c r="B35" s="59">
        <f>'[8]Ficha Anual 2025'!B29</f>
        <v>0</v>
      </c>
      <c r="C35" s="59"/>
      <c r="D35" s="47">
        <f>'[8]Ficha Anual 2025'!E29</f>
        <v>0</v>
      </c>
      <c r="E35" s="48">
        <f t="shared" si="3"/>
        <v>0</v>
      </c>
      <c r="F35" s="51">
        <f>[8]Ene!F34</f>
        <v>0</v>
      </c>
      <c r="G35" s="48">
        <f>[8]Ene!G34</f>
        <v>0</v>
      </c>
      <c r="H35" s="51">
        <f>[8]Ene!H34</f>
        <v>0</v>
      </c>
      <c r="I35" s="48">
        <f>[8]Feb!I35</f>
        <v>0</v>
      </c>
      <c r="J35" s="51">
        <f>[8]Ene!J34</f>
        <v>0</v>
      </c>
      <c r="K35" s="48">
        <f>[8]Mar!K35</f>
        <v>0</v>
      </c>
      <c r="L35" s="51">
        <f>[8]Ene!L34</f>
        <v>0</v>
      </c>
      <c r="M35" s="48">
        <f>[8]Abr!M35</f>
        <v>0</v>
      </c>
      <c r="N35" s="51">
        <f>[8]Ene!N34</f>
        <v>0</v>
      </c>
      <c r="O35" s="48">
        <f>[8]May!O35</f>
        <v>0</v>
      </c>
      <c r="P35" s="51">
        <f>[8]Ene!P34</f>
        <v>0</v>
      </c>
      <c r="Q35" s="48">
        <f>[8]Jun!Q35</f>
        <v>0</v>
      </c>
      <c r="R35" s="51">
        <f>[8]Ene!R34</f>
        <v>0</v>
      </c>
      <c r="S35" s="48">
        <f>[8]Jul!S36</f>
        <v>0</v>
      </c>
      <c r="T35" s="51">
        <f>[8]Ene!T34</f>
        <v>0</v>
      </c>
      <c r="U35" s="48">
        <f>[8]Ago!U36</f>
        <v>0</v>
      </c>
      <c r="V35" s="51">
        <f>[8]Ene!V34</f>
        <v>0</v>
      </c>
      <c r="W35" s="50">
        <f>[8]Sep!W35</f>
        <v>0</v>
      </c>
      <c r="X35" s="51">
        <f>[8]Ene!X34</f>
        <v>0</v>
      </c>
      <c r="Y35" s="51">
        <f>[8]Oct!Y35</f>
        <v>0</v>
      </c>
      <c r="Z35" s="51">
        <f>[8]Ene!Z34</f>
        <v>0</v>
      </c>
      <c r="AA35" s="51"/>
      <c r="AB35" s="51">
        <f>[8]Ene!AB34</f>
        <v>0</v>
      </c>
      <c r="AC35" s="51"/>
      <c r="AD35" s="52">
        <f t="shared" si="0"/>
        <v>0</v>
      </c>
      <c r="AE35" s="52">
        <f t="shared" si="0"/>
        <v>0</v>
      </c>
      <c r="AF35" s="53" t="e">
        <f t="shared" si="1"/>
        <v>#DIV/0!</v>
      </c>
      <c r="AG35" s="53" t="e">
        <f t="shared" si="2"/>
        <v>#DIV/0!</v>
      </c>
      <c r="AH35" s="54"/>
      <c r="AI35" s="55"/>
    </row>
    <row r="36" spans="1:35" s="56" customFormat="1" ht="20.100000000000001" hidden="1" customHeight="1" x14ac:dyDescent="0.2">
      <c r="A36" s="45">
        <f>'[8]Ficha Anual 2025'!A30</f>
        <v>0</v>
      </c>
      <c r="B36" s="59">
        <f>'[8]Ficha Anual 2025'!B30</f>
        <v>0</v>
      </c>
      <c r="C36" s="59"/>
      <c r="D36" s="47">
        <f>'[8]Ficha Anual 2025'!E30</f>
        <v>0</v>
      </c>
      <c r="E36" s="48">
        <f t="shared" si="3"/>
        <v>0</v>
      </c>
      <c r="F36" s="51">
        <f>[8]Ene!F35</f>
        <v>0</v>
      </c>
      <c r="G36" s="48">
        <f>[8]Ene!G35</f>
        <v>0</v>
      </c>
      <c r="H36" s="51">
        <f>[8]Ene!H35</f>
        <v>0</v>
      </c>
      <c r="I36" s="48">
        <f>[8]Feb!I36</f>
        <v>0</v>
      </c>
      <c r="J36" s="51">
        <f>[8]Ene!J35</f>
        <v>0</v>
      </c>
      <c r="K36" s="48">
        <f>[8]Mar!K36</f>
        <v>0</v>
      </c>
      <c r="L36" s="51">
        <f>[8]Ene!L35</f>
        <v>0</v>
      </c>
      <c r="M36" s="48">
        <f>[8]Abr!M36</f>
        <v>0</v>
      </c>
      <c r="N36" s="51">
        <f>[8]Ene!N35</f>
        <v>0</v>
      </c>
      <c r="O36" s="48">
        <f>[8]May!O36</f>
        <v>0</v>
      </c>
      <c r="P36" s="51">
        <f>[8]Ene!P35</f>
        <v>0</v>
      </c>
      <c r="Q36" s="48">
        <f>[8]Jun!Q36</f>
        <v>0</v>
      </c>
      <c r="R36" s="51">
        <f>[8]Ene!R35</f>
        <v>0</v>
      </c>
      <c r="S36" s="48">
        <f>[8]Jul!S37</f>
        <v>0</v>
      </c>
      <c r="T36" s="51">
        <f>[8]Ene!T35</f>
        <v>0</v>
      </c>
      <c r="U36" s="48">
        <f>[8]Ago!U37</f>
        <v>0</v>
      </c>
      <c r="V36" s="51">
        <f>[8]Ene!V35</f>
        <v>0</v>
      </c>
      <c r="W36" s="50">
        <f>[8]Sep!W36</f>
        <v>0</v>
      </c>
      <c r="X36" s="51">
        <f>[8]Ene!X35</f>
        <v>0</v>
      </c>
      <c r="Y36" s="51">
        <f>[8]Oct!Y36</f>
        <v>0</v>
      </c>
      <c r="Z36" s="51">
        <f>[8]Ene!Z35</f>
        <v>0</v>
      </c>
      <c r="AA36" s="51"/>
      <c r="AB36" s="51">
        <f>[8]Ene!AB35</f>
        <v>0</v>
      </c>
      <c r="AC36" s="51"/>
      <c r="AD36" s="52">
        <f t="shared" si="0"/>
        <v>0</v>
      </c>
      <c r="AE36" s="52">
        <f t="shared" si="0"/>
        <v>0</v>
      </c>
      <c r="AF36" s="53" t="e">
        <f t="shared" si="1"/>
        <v>#DIV/0!</v>
      </c>
      <c r="AG36" s="53" t="e">
        <f t="shared" si="2"/>
        <v>#DIV/0!</v>
      </c>
      <c r="AH36" s="54"/>
      <c r="AI36" s="55"/>
    </row>
    <row r="37" spans="1:35" s="56" customFormat="1" ht="20.100000000000001" hidden="1" customHeight="1" x14ac:dyDescent="0.2">
      <c r="A37" s="45">
        <f>'[8]Ficha Anual 2025'!A31</f>
        <v>0</v>
      </c>
      <c r="B37" s="59">
        <f>'[8]Ficha Anual 2025'!B31</f>
        <v>0</v>
      </c>
      <c r="C37" s="59"/>
      <c r="D37" s="47">
        <f>'[8]Ficha Anual 2025'!E31</f>
        <v>0</v>
      </c>
      <c r="E37" s="48">
        <f t="shared" si="3"/>
        <v>0</v>
      </c>
      <c r="F37" s="51">
        <f>[8]Ene!F36</f>
        <v>0</v>
      </c>
      <c r="G37" s="48">
        <f>[8]Ene!G36</f>
        <v>0</v>
      </c>
      <c r="H37" s="51">
        <f>[8]Ene!H36</f>
        <v>0</v>
      </c>
      <c r="I37" s="48">
        <f>[8]Feb!I37</f>
        <v>0</v>
      </c>
      <c r="J37" s="51">
        <f>[8]Ene!J36</f>
        <v>0</v>
      </c>
      <c r="K37" s="48">
        <f>[8]Mar!K37</f>
        <v>0</v>
      </c>
      <c r="L37" s="51">
        <f>[8]Ene!L36</f>
        <v>0</v>
      </c>
      <c r="M37" s="48">
        <f>[8]Abr!M37</f>
        <v>0</v>
      </c>
      <c r="N37" s="51">
        <f>[8]Ene!N36</f>
        <v>0</v>
      </c>
      <c r="O37" s="48">
        <f>[8]May!O37</f>
        <v>0</v>
      </c>
      <c r="P37" s="51">
        <f>[8]Ene!P36</f>
        <v>0</v>
      </c>
      <c r="Q37" s="48">
        <f>[8]Jun!Q37</f>
        <v>0</v>
      </c>
      <c r="R37" s="51">
        <f>[8]Ene!R36</f>
        <v>0</v>
      </c>
      <c r="S37" s="48">
        <f>[8]Jul!S38</f>
        <v>0</v>
      </c>
      <c r="T37" s="51">
        <f>[8]Ene!T36</f>
        <v>0</v>
      </c>
      <c r="U37" s="48">
        <f>[8]Ago!U38</f>
        <v>0</v>
      </c>
      <c r="V37" s="51">
        <f>[8]Ene!V36</f>
        <v>0</v>
      </c>
      <c r="W37" s="50">
        <f>[8]Sep!W37</f>
        <v>0</v>
      </c>
      <c r="X37" s="51">
        <f>[8]Ene!X36</f>
        <v>0</v>
      </c>
      <c r="Y37" s="51">
        <f>[8]Oct!Y37</f>
        <v>0</v>
      </c>
      <c r="Z37" s="51">
        <f>[8]Ene!Z36</f>
        <v>0</v>
      </c>
      <c r="AA37" s="51"/>
      <c r="AB37" s="51">
        <f>[8]Ene!AB36</f>
        <v>0</v>
      </c>
      <c r="AC37" s="51"/>
      <c r="AD37" s="52">
        <f t="shared" si="0"/>
        <v>0</v>
      </c>
      <c r="AE37" s="52">
        <f t="shared" si="0"/>
        <v>0</v>
      </c>
      <c r="AF37" s="53" t="e">
        <f t="shared" si="1"/>
        <v>#DIV/0!</v>
      </c>
      <c r="AG37" s="53" t="e">
        <f t="shared" si="2"/>
        <v>#DIV/0!</v>
      </c>
      <c r="AH37" s="54"/>
      <c r="AI37" s="55"/>
    </row>
    <row r="38" spans="1:35" s="56" customFormat="1" ht="20.100000000000001" hidden="1" customHeight="1" x14ac:dyDescent="0.2">
      <c r="A38" s="45">
        <f>'[8]Ficha Anual 2025'!A32</f>
        <v>0</v>
      </c>
      <c r="B38" s="59">
        <f>'[8]Ficha Anual 2025'!B32</f>
        <v>0</v>
      </c>
      <c r="C38" s="59"/>
      <c r="D38" s="47">
        <f>'[8]Ficha Anual 2025'!E32</f>
        <v>0</v>
      </c>
      <c r="E38" s="48">
        <f t="shared" si="3"/>
        <v>0</v>
      </c>
      <c r="F38" s="51">
        <f>[8]Ene!F37</f>
        <v>0</v>
      </c>
      <c r="G38" s="48">
        <f>[8]Ene!G37</f>
        <v>0</v>
      </c>
      <c r="H38" s="51">
        <f>[8]Ene!H37</f>
        <v>0</v>
      </c>
      <c r="I38" s="48">
        <f>[8]Feb!I38</f>
        <v>0</v>
      </c>
      <c r="J38" s="51">
        <f>[8]Ene!J37</f>
        <v>0</v>
      </c>
      <c r="K38" s="48">
        <f>[8]Mar!K38</f>
        <v>0</v>
      </c>
      <c r="L38" s="51">
        <f>[8]Ene!L37</f>
        <v>0</v>
      </c>
      <c r="M38" s="48">
        <f>[8]Abr!M38</f>
        <v>0</v>
      </c>
      <c r="N38" s="51">
        <f>[8]Ene!N37</f>
        <v>0</v>
      </c>
      <c r="O38" s="48">
        <f>[8]May!O38</f>
        <v>0</v>
      </c>
      <c r="P38" s="51">
        <f>[8]Ene!P37</f>
        <v>0</v>
      </c>
      <c r="Q38" s="48">
        <f>[8]Jun!Q38</f>
        <v>0</v>
      </c>
      <c r="R38" s="51">
        <f>[8]Ene!R37</f>
        <v>0</v>
      </c>
      <c r="S38" s="48">
        <f>[8]Jul!S39</f>
        <v>0</v>
      </c>
      <c r="T38" s="51">
        <f>[8]Ene!T37</f>
        <v>0</v>
      </c>
      <c r="U38" s="48">
        <f>[8]Ago!U39</f>
        <v>0</v>
      </c>
      <c r="V38" s="51">
        <f>[8]Ene!V37</f>
        <v>0</v>
      </c>
      <c r="W38" s="50">
        <f>[8]Sep!W38</f>
        <v>0</v>
      </c>
      <c r="X38" s="51">
        <f>[8]Ene!X37</f>
        <v>0</v>
      </c>
      <c r="Y38" s="51">
        <f>[8]Oct!Y38</f>
        <v>0</v>
      </c>
      <c r="Z38" s="51">
        <f>[8]Ene!Z37</f>
        <v>0</v>
      </c>
      <c r="AA38" s="51"/>
      <c r="AB38" s="51">
        <f>[8]Ene!AB37</f>
        <v>0</v>
      </c>
      <c r="AC38" s="51"/>
      <c r="AD38" s="52">
        <f t="shared" si="0"/>
        <v>0</v>
      </c>
      <c r="AE38" s="52">
        <f t="shared" si="0"/>
        <v>0</v>
      </c>
      <c r="AF38" s="53" t="e">
        <f t="shared" si="1"/>
        <v>#DIV/0!</v>
      </c>
      <c r="AG38" s="53" t="e">
        <f t="shared" si="2"/>
        <v>#DIV/0!</v>
      </c>
      <c r="AH38" s="54"/>
      <c r="AI38" s="55"/>
    </row>
    <row r="39" spans="1:35" s="56" customFormat="1" ht="20.100000000000001" hidden="1" customHeight="1" x14ac:dyDescent="0.2">
      <c r="A39" s="67">
        <f>'[8]Ficha Anual 2025'!A33</f>
        <v>0</v>
      </c>
      <c r="B39" s="68">
        <f>'[8]Ficha Anual 2025'!B33</f>
        <v>0</v>
      </c>
      <c r="C39" s="68"/>
      <c r="D39" s="69">
        <f>'[8]Ficha Anual 2025'!E33</f>
        <v>0</v>
      </c>
      <c r="E39" s="48">
        <f t="shared" si="3"/>
        <v>0</v>
      </c>
      <c r="F39" s="51">
        <f>[8]Ene!F38</f>
        <v>0</v>
      </c>
      <c r="G39" s="48">
        <f>[8]Ene!G38</f>
        <v>0</v>
      </c>
      <c r="H39" s="51">
        <f>[8]Ene!H38</f>
        <v>0</v>
      </c>
      <c r="I39" s="48">
        <f>[8]Feb!I39</f>
        <v>0</v>
      </c>
      <c r="J39" s="51">
        <f>[8]Ene!J38</f>
        <v>0</v>
      </c>
      <c r="K39" s="48">
        <f>[8]Mar!K39</f>
        <v>0</v>
      </c>
      <c r="L39" s="51">
        <f>[8]Ene!L38</f>
        <v>0</v>
      </c>
      <c r="M39" s="48">
        <f>[8]Abr!M39</f>
        <v>0</v>
      </c>
      <c r="N39" s="51">
        <f>[8]Ene!N38</f>
        <v>0</v>
      </c>
      <c r="O39" s="48">
        <f>[8]May!O39</f>
        <v>0</v>
      </c>
      <c r="P39" s="51">
        <f>[8]Ene!P38</f>
        <v>0</v>
      </c>
      <c r="Q39" s="48">
        <f>[8]Jun!Q39</f>
        <v>0</v>
      </c>
      <c r="R39" s="51">
        <f>[8]Ene!R38</f>
        <v>0</v>
      </c>
      <c r="S39" s="48">
        <f>[8]Jul!S40</f>
        <v>0</v>
      </c>
      <c r="T39" s="51">
        <f>[8]Ene!T38</f>
        <v>0</v>
      </c>
      <c r="U39" s="48">
        <f>[8]Ago!U40</f>
        <v>0</v>
      </c>
      <c r="V39" s="51">
        <f>[8]Ene!V38</f>
        <v>0</v>
      </c>
      <c r="W39" s="70">
        <f>[8]Sep!W39</f>
        <v>0</v>
      </c>
      <c r="X39" s="51">
        <f>[8]Ene!X38</f>
        <v>0</v>
      </c>
      <c r="Y39" s="71">
        <f>[8]Oct!Y39</f>
        <v>0</v>
      </c>
      <c r="Z39" s="51">
        <f>[8]Ene!Z38</f>
        <v>0</v>
      </c>
      <c r="AA39" s="71"/>
      <c r="AB39" s="51">
        <f>[8]Ene!AB38</f>
        <v>0</v>
      </c>
      <c r="AC39" s="71"/>
      <c r="AD39" s="52">
        <f t="shared" si="0"/>
        <v>0</v>
      </c>
      <c r="AE39" s="52">
        <f t="shared" si="0"/>
        <v>0</v>
      </c>
      <c r="AF39" s="53" t="e">
        <f t="shared" si="1"/>
        <v>#DIV/0!</v>
      </c>
      <c r="AG39" s="53" t="e">
        <f t="shared" si="2"/>
        <v>#DIV/0!</v>
      </c>
      <c r="AH39" s="72"/>
      <c r="AI39" s="73"/>
    </row>
    <row r="40" spans="1:35" s="44" customFormat="1" ht="20.100000000000001" customHeight="1" x14ac:dyDescent="0.2">
      <c r="A40" s="74" t="str">
        <f>'[8]Ficha Anual 2025'!A34</f>
        <v>C 3</v>
      </c>
      <c r="B40" s="75" t="str">
        <f>'[8]Ficha Anual 2025'!B34</f>
        <v>AUMENTAR LAS ACTIVIDADES CULTURALES</v>
      </c>
      <c r="C40" s="75"/>
      <c r="D40" s="76"/>
      <c r="E40" s="77"/>
      <c r="F40" s="165"/>
      <c r="G40" s="166"/>
      <c r="H40" s="166"/>
      <c r="I40" s="166"/>
      <c r="J40" s="166"/>
      <c r="K40" s="166"/>
      <c r="L40" s="166"/>
      <c r="M40" s="166"/>
      <c r="N40" s="166"/>
      <c r="O40" s="166"/>
      <c r="P40" s="166"/>
      <c r="Q40" s="166"/>
      <c r="R40" s="166"/>
      <c r="S40" s="166"/>
      <c r="T40" s="166"/>
      <c r="U40" s="166"/>
      <c r="V40" s="166"/>
      <c r="W40" s="166"/>
      <c r="X40" s="166"/>
      <c r="Y40" s="166"/>
      <c r="Z40" s="166"/>
      <c r="AA40" s="166"/>
      <c r="AB40" s="166"/>
      <c r="AC40" s="167"/>
      <c r="AD40" s="79"/>
      <c r="AE40" s="79"/>
      <c r="AF40" s="79"/>
      <c r="AG40" s="79"/>
      <c r="AH40" s="79"/>
      <c r="AI40" s="80"/>
    </row>
    <row r="41" spans="1:35" s="56" customFormat="1" ht="20.100000000000001" customHeight="1" x14ac:dyDescent="0.2">
      <c r="A41" s="81" t="str">
        <f>'[8]Ficha Anual 2025'!A35</f>
        <v>C3A1</v>
      </c>
      <c r="B41" s="82" t="str">
        <f>'[8]Ficha Anual 2025'!B35</f>
        <v xml:space="preserve">RELIZAR EVENTO DE CARNAVAL </v>
      </c>
      <c r="C41" s="82"/>
      <c r="D41" s="83" t="str">
        <f>'[8]Ficha Anual 2025'!E35</f>
        <v>EVENTO</v>
      </c>
      <c r="E41" s="48">
        <f t="shared" si="3"/>
        <v>1</v>
      </c>
      <c r="F41" s="49">
        <f>[8]Ene!F40</f>
        <v>0</v>
      </c>
      <c r="G41" s="50">
        <f>[8]Ene!G40</f>
        <v>0</v>
      </c>
      <c r="H41" s="49">
        <f>[8]Ene!H40</f>
        <v>0</v>
      </c>
      <c r="I41" s="50">
        <f>[8]Feb!I41</f>
        <v>1</v>
      </c>
      <c r="J41" s="49">
        <f>[8]Ene!J40</f>
        <v>0</v>
      </c>
      <c r="K41" s="50">
        <f>[8]Mar!K41</f>
        <v>1</v>
      </c>
      <c r="L41" s="49">
        <f>[8]Ene!L40</f>
        <v>0</v>
      </c>
      <c r="M41" s="50">
        <f>[8]Abr!M41</f>
        <v>0</v>
      </c>
      <c r="N41" s="49">
        <f>[8]Ene!N40</f>
        <v>0</v>
      </c>
      <c r="O41" s="50">
        <f>[8]May!O41</f>
        <v>0</v>
      </c>
      <c r="P41" s="49">
        <f>[8]Ene!P40</f>
        <v>1</v>
      </c>
      <c r="Q41" s="50">
        <f>[8]Jun!Q41</f>
        <v>0</v>
      </c>
      <c r="R41" s="49">
        <f>[8]Ene!R40</f>
        <v>0</v>
      </c>
      <c r="S41" s="50">
        <f>[8]Jul!S42</f>
        <v>0</v>
      </c>
      <c r="T41" s="49">
        <f>[8]Ene!T40</f>
        <v>0</v>
      </c>
      <c r="U41" s="50">
        <f>[8]Ago!U42</f>
        <v>0</v>
      </c>
      <c r="V41" s="49">
        <f>[8]Ene!V40</f>
        <v>0</v>
      </c>
      <c r="W41" s="50">
        <f>[8]Sep!W41</f>
        <v>1</v>
      </c>
      <c r="X41" s="49">
        <f>[8]Ene!X40</f>
        <v>0</v>
      </c>
      <c r="Y41" s="50">
        <f>[8]Oct!Y41</f>
        <v>1</v>
      </c>
      <c r="Z41" s="49">
        <f>[8]Ene!Z40</f>
        <v>0</v>
      </c>
      <c r="AA41" s="50">
        <v>0</v>
      </c>
      <c r="AB41" s="49">
        <f>[8]Ene!AB40</f>
        <v>0</v>
      </c>
      <c r="AC41" s="50"/>
      <c r="AD41" s="52">
        <f t="shared" si="0"/>
        <v>1</v>
      </c>
      <c r="AE41" s="52">
        <f t="shared" si="0"/>
        <v>4</v>
      </c>
      <c r="AF41" s="53">
        <f t="shared" si="1"/>
        <v>4</v>
      </c>
      <c r="AG41" s="53">
        <f t="shared" si="2"/>
        <v>-3</v>
      </c>
      <c r="AH41" s="86"/>
      <c r="AI41" s="87"/>
    </row>
    <row r="42" spans="1:35" s="56" customFormat="1" ht="20.100000000000001" customHeight="1" x14ac:dyDescent="0.2">
      <c r="A42" s="81" t="str">
        <f>'[8]Ficha Anual 2025'!A36</f>
        <v>C3A2</v>
      </c>
      <c r="B42" s="82" t="str">
        <f>'[8]Ficha Anual 2025'!B36</f>
        <v xml:space="preserve">REALIZAR FERIA ANUAL </v>
      </c>
      <c r="C42" s="82"/>
      <c r="D42" s="83" t="str">
        <f>'[8]Ficha Anual 2025'!E36</f>
        <v>EVENTO</v>
      </c>
      <c r="E42" s="48">
        <f t="shared" si="3"/>
        <v>4</v>
      </c>
      <c r="F42" s="49">
        <f>[8]Ene!F41</f>
        <v>1</v>
      </c>
      <c r="G42" s="50">
        <f>[8]Ene!G41</f>
        <v>0</v>
      </c>
      <c r="H42" s="49">
        <f>[8]Ene!H41</f>
        <v>0</v>
      </c>
      <c r="I42" s="50">
        <f>[8]Feb!I42</f>
        <v>0</v>
      </c>
      <c r="J42" s="49">
        <f>[8]Ene!J41</f>
        <v>0</v>
      </c>
      <c r="K42" s="50">
        <f>[8]Mar!K42</f>
        <v>1</v>
      </c>
      <c r="L42" s="49">
        <f>[8]Ene!L41</f>
        <v>1</v>
      </c>
      <c r="M42" s="50">
        <f>[8]Abr!M42</f>
        <v>0</v>
      </c>
      <c r="N42" s="49">
        <f>[8]Ene!N41</f>
        <v>0</v>
      </c>
      <c r="O42" s="50">
        <f>[8]May!O42</f>
        <v>0</v>
      </c>
      <c r="P42" s="49">
        <f>[8]Ene!P41</f>
        <v>0</v>
      </c>
      <c r="Q42" s="50">
        <f>[8]Jun!Q42</f>
        <v>0</v>
      </c>
      <c r="R42" s="49">
        <f>[8]Ene!R41</f>
        <v>1</v>
      </c>
      <c r="S42" s="50">
        <f>[8]Jul!S43</f>
        <v>0</v>
      </c>
      <c r="T42" s="49">
        <f>[8]Ene!T41</f>
        <v>0</v>
      </c>
      <c r="U42" s="50">
        <f>[8]Ago!U43</f>
        <v>0</v>
      </c>
      <c r="V42" s="49">
        <f>[8]Ene!V41</f>
        <v>1</v>
      </c>
      <c r="W42" s="50">
        <f>[8]Sep!W42</f>
        <v>0</v>
      </c>
      <c r="X42" s="49">
        <f>[8]Ene!X41</f>
        <v>0</v>
      </c>
      <c r="Y42" s="50">
        <f>[8]Oct!Y42</f>
        <v>0</v>
      </c>
      <c r="Z42" s="49">
        <f>[8]Ene!Z41</f>
        <v>0</v>
      </c>
      <c r="AA42" s="50">
        <v>0</v>
      </c>
      <c r="AB42" s="49">
        <f>[8]Ene!AB41</f>
        <v>0</v>
      </c>
      <c r="AC42" s="50"/>
      <c r="AD42" s="52">
        <f t="shared" si="0"/>
        <v>4</v>
      </c>
      <c r="AE42" s="52">
        <f t="shared" si="0"/>
        <v>1</v>
      </c>
      <c r="AF42" s="53">
        <f t="shared" si="1"/>
        <v>0.25</v>
      </c>
      <c r="AG42" s="53">
        <f t="shared" si="2"/>
        <v>0.75</v>
      </c>
      <c r="AH42" s="89"/>
      <c r="AI42" s="90"/>
    </row>
    <row r="43" spans="1:35" s="56" customFormat="1" ht="34.5" customHeight="1" x14ac:dyDescent="0.2">
      <c r="A43" s="81" t="str">
        <f>'[8]Ficha Anual 2025'!A37</f>
        <v>C3A3</v>
      </c>
      <c r="B43" s="82" t="str">
        <f>'[8]Ficha Anual 2025'!B37</f>
        <v xml:space="preserve">REALIZAR EVENTOS CIVICOS Y SOCIALES (REYES, DIA DEL NIÑO, DIA DE LA MADRE, DIA DEL MAESTRO , DIA DEL ABUELO FIESTAS PATRIAS Y F. DECEMBRINAS ) </v>
      </c>
      <c r="C43" s="82"/>
      <c r="D43" s="83" t="str">
        <f>'[8]Ficha Anual 2025'!E37</f>
        <v>EVENTOS</v>
      </c>
      <c r="E43" s="48">
        <f t="shared" si="3"/>
        <v>4</v>
      </c>
      <c r="F43" s="49">
        <f>[8]Ene!F42</f>
        <v>1</v>
      </c>
      <c r="G43" s="50">
        <f>[8]Ene!G42</f>
        <v>1</v>
      </c>
      <c r="H43" s="49">
        <f>[8]Ene!H42</f>
        <v>0</v>
      </c>
      <c r="I43" s="50">
        <f>[8]Feb!I43</f>
        <v>1</v>
      </c>
      <c r="J43" s="49">
        <f>[8]Ene!J42</f>
        <v>0</v>
      </c>
      <c r="K43" s="50">
        <f>[8]Mar!K43</f>
        <v>1</v>
      </c>
      <c r="L43" s="49">
        <f>[8]Ene!L42</f>
        <v>1</v>
      </c>
      <c r="M43" s="50">
        <f>[8]Abr!M43</f>
        <v>2</v>
      </c>
      <c r="N43" s="49">
        <f>[8]Ene!N42</f>
        <v>0</v>
      </c>
      <c r="O43" s="50">
        <f>[8]May!O43</f>
        <v>3</v>
      </c>
      <c r="P43" s="49">
        <f>[8]Ene!P42</f>
        <v>0</v>
      </c>
      <c r="Q43" s="50">
        <f>[8]Jun!Q43</f>
        <v>3</v>
      </c>
      <c r="R43" s="49">
        <f>[8]Ene!R42</f>
        <v>1</v>
      </c>
      <c r="S43" s="50">
        <f>[8]Jul!S44</f>
        <v>1</v>
      </c>
      <c r="T43" s="49">
        <f>[8]Ene!T42</f>
        <v>0</v>
      </c>
      <c r="U43" s="50">
        <f>[8]Ago!U44</f>
        <v>1</v>
      </c>
      <c r="V43" s="49">
        <f>[8]Ene!V42</f>
        <v>1</v>
      </c>
      <c r="W43" s="50">
        <f>[8]Sep!W43</f>
        <v>5</v>
      </c>
      <c r="X43" s="49">
        <f>[8]Ene!X42</f>
        <v>0</v>
      </c>
      <c r="Y43" s="50">
        <f>[8]Oct!Y43</f>
        <v>1</v>
      </c>
      <c r="Z43" s="49">
        <f>[8]Ene!Z42</f>
        <v>0</v>
      </c>
      <c r="AA43" s="50">
        <v>2</v>
      </c>
      <c r="AB43" s="49">
        <f>[8]Ene!AB42</f>
        <v>0</v>
      </c>
      <c r="AC43" s="50"/>
      <c r="AD43" s="52">
        <f t="shared" si="0"/>
        <v>4</v>
      </c>
      <c r="AE43" s="52">
        <f t="shared" si="0"/>
        <v>21</v>
      </c>
      <c r="AF43" s="53">
        <f t="shared" si="1"/>
        <v>5.25</v>
      </c>
      <c r="AG43" s="53">
        <f t="shared" si="2"/>
        <v>-4.25</v>
      </c>
      <c r="AH43" s="91"/>
      <c r="AI43" s="92"/>
    </row>
    <row r="44" spans="1:35" s="56" customFormat="1" ht="20.100000000000001" customHeight="1" x14ac:dyDescent="0.2">
      <c r="A44" s="81" t="str">
        <f>'[8]Ficha Anual 2025'!A38</f>
        <v>C3A4</v>
      </c>
      <c r="B44" s="82" t="str">
        <f>'[8]Ficha Anual 2025'!B38</f>
        <v>IMPLEMENTAR TALLERES CULTURALES A LA POBLACION</v>
      </c>
      <c r="C44" s="82"/>
      <c r="D44" s="83" t="str">
        <f>'[8]Ficha Anual 2025'!E38</f>
        <v>TALLERES</v>
      </c>
      <c r="E44" s="48">
        <f t="shared" si="3"/>
        <v>7</v>
      </c>
      <c r="F44" s="49">
        <f>[8]Ene!F43</f>
        <v>2</v>
      </c>
      <c r="G44" s="50">
        <f>[8]Ene!G43</f>
        <v>0</v>
      </c>
      <c r="H44" s="49">
        <f>[8]Ene!H43</f>
        <v>0</v>
      </c>
      <c r="I44" s="50">
        <f>[8]Feb!I44</f>
        <v>0</v>
      </c>
      <c r="J44" s="49">
        <f>[8]Ene!J43</f>
        <v>0</v>
      </c>
      <c r="K44" s="50">
        <f>[8]Mar!K44</f>
        <v>0</v>
      </c>
      <c r="L44" s="49">
        <f>[8]Ene!L43</f>
        <v>0</v>
      </c>
      <c r="M44" s="50">
        <f>[8]Abr!M44</f>
        <v>2</v>
      </c>
      <c r="N44" s="49">
        <f>[8]Ene!N43</f>
        <v>0</v>
      </c>
      <c r="O44" s="50">
        <f>[8]May!O44</f>
        <v>1</v>
      </c>
      <c r="P44" s="49">
        <f>[8]Ene!P43</f>
        <v>0</v>
      </c>
      <c r="Q44" s="50">
        <f>[8]Jun!Q44</f>
        <v>3</v>
      </c>
      <c r="R44" s="49">
        <f>[8]Ene!R43</f>
        <v>2</v>
      </c>
      <c r="S44" s="50">
        <f>[8]Jul!S45</f>
        <v>0</v>
      </c>
      <c r="T44" s="49">
        <f>[8]Ene!T43</f>
        <v>0</v>
      </c>
      <c r="U44" s="50">
        <f>[8]Ago!U45</f>
        <v>0</v>
      </c>
      <c r="V44" s="49">
        <f>[8]Ene!V43</f>
        <v>2</v>
      </c>
      <c r="W44" s="50">
        <f>[8]Sep!W44</f>
        <v>0</v>
      </c>
      <c r="X44" s="49">
        <f>[8]Ene!X43</f>
        <v>0</v>
      </c>
      <c r="Y44" s="50">
        <f>[8]Oct!Y44</f>
        <v>0</v>
      </c>
      <c r="Z44" s="49">
        <f>[8]Ene!Z43</f>
        <v>1</v>
      </c>
      <c r="AA44" s="50">
        <v>0</v>
      </c>
      <c r="AB44" s="49">
        <f>[8]Ene!AB43</f>
        <v>0</v>
      </c>
      <c r="AC44" s="50"/>
      <c r="AD44" s="52">
        <f t="shared" si="0"/>
        <v>7</v>
      </c>
      <c r="AE44" s="52">
        <f t="shared" si="0"/>
        <v>6</v>
      </c>
      <c r="AF44" s="53">
        <f t="shared" si="1"/>
        <v>0.8571428571428571</v>
      </c>
      <c r="AG44" s="53">
        <f t="shared" si="2"/>
        <v>0.1428571428571429</v>
      </c>
      <c r="AH44" s="91"/>
      <c r="AI44" s="92"/>
    </row>
    <row r="45" spans="1:35" s="56" customFormat="1" ht="20.100000000000001" hidden="1" customHeight="1" x14ac:dyDescent="0.2">
      <c r="A45" s="81">
        <f>'[8]Ficha Anual 2025'!A39</f>
        <v>0</v>
      </c>
      <c r="B45" s="93">
        <f>'[8]Ficha Anual 2025'!B39</f>
        <v>0</v>
      </c>
      <c r="C45" s="93"/>
      <c r="D45" s="83">
        <f>'[8]Ficha Anual 2025'!E39</f>
        <v>0</v>
      </c>
      <c r="E45" s="48">
        <f t="shared" si="3"/>
        <v>0</v>
      </c>
      <c r="F45" s="51">
        <f>[8]Ene!F44</f>
        <v>0</v>
      </c>
      <c r="G45" s="48">
        <f>[8]Ene!G44</f>
        <v>0</v>
      </c>
      <c r="H45" s="51">
        <f>[8]Ene!H44</f>
        <v>0</v>
      </c>
      <c r="I45" s="48">
        <f>[8]Feb!I45</f>
        <v>0</v>
      </c>
      <c r="J45" s="51">
        <f>[8]Ene!J44</f>
        <v>0</v>
      </c>
      <c r="K45" s="48">
        <f>[8]Mar!K45</f>
        <v>0</v>
      </c>
      <c r="L45" s="51">
        <f>[8]Ene!L44</f>
        <v>0</v>
      </c>
      <c r="M45" s="48">
        <f>[8]Abr!M45</f>
        <v>0</v>
      </c>
      <c r="N45" s="51">
        <f>[8]Ene!N44</f>
        <v>0</v>
      </c>
      <c r="O45" s="48">
        <f>[8]May!O45</f>
        <v>0</v>
      </c>
      <c r="P45" s="51">
        <f>[8]Ene!P44</f>
        <v>0</v>
      </c>
      <c r="Q45" s="48">
        <f>[8]Jun!Q45</f>
        <v>0</v>
      </c>
      <c r="R45" s="51">
        <f>[8]Ene!R44</f>
        <v>0</v>
      </c>
      <c r="S45" s="48">
        <f>[8]Jul!S46</f>
        <v>0</v>
      </c>
      <c r="T45" s="51">
        <f>[8]Ene!T44</f>
        <v>0</v>
      </c>
      <c r="U45" s="48">
        <f>[8]Ago!U46</f>
        <v>0</v>
      </c>
      <c r="V45" s="51">
        <f>[8]Ene!V44</f>
        <v>0</v>
      </c>
      <c r="W45" s="84">
        <f>[8]Sep!W45</f>
        <v>0</v>
      </c>
      <c r="X45" s="51">
        <f>[8]Ene!X44</f>
        <v>0</v>
      </c>
      <c r="Y45" s="88">
        <f>[8]Oct!Y45</f>
        <v>0</v>
      </c>
      <c r="Z45" s="51">
        <f>[8]Ene!Z44</f>
        <v>0</v>
      </c>
      <c r="AA45" s="88"/>
      <c r="AB45" s="51">
        <f>[8]Ene!AB44</f>
        <v>0</v>
      </c>
      <c r="AC45" s="88"/>
      <c r="AD45" s="52">
        <f t="shared" si="0"/>
        <v>0</v>
      </c>
      <c r="AE45" s="52">
        <f t="shared" si="0"/>
        <v>0</v>
      </c>
      <c r="AF45" s="53" t="e">
        <f t="shared" si="1"/>
        <v>#DIV/0!</v>
      </c>
      <c r="AG45" s="53" t="e">
        <f t="shared" si="2"/>
        <v>#DIV/0!</v>
      </c>
      <c r="AH45" s="91"/>
      <c r="AI45" s="92"/>
    </row>
    <row r="46" spans="1:35" s="56" customFormat="1" ht="20.100000000000001" hidden="1" customHeight="1" x14ac:dyDescent="0.2">
      <c r="A46" s="81">
        <f>'[8]Ficha Anual 2025'!A40</f>
        <v>0</v>
      </c>
      <c r="B46" s="93">
        <f>'[8]Ficha Anual 2025'!B40</f>
        <v>0</v>
      </c>
      <c r="C46" s="93"/>
      <c r="D46" s="83">
        <f>'[8]Ficha Anual 2025'!E40</f>
        <v>0</v>
      </c>
      <c r="E46" s="48">
        <f t="shared" si="3"/>
        <v>0</v>
      </c>
      <c r="F46" s="51">
        <f>[8]Ene!F45</f>
        <v>0</v>
      </c>
      <c r="G46" s="48">
        <f>[8]Ene!G45</f>
        <v>0</v>
      </c>
      <c r="H46" s="51">
        <f>[8]Ene!H45</f>
        <v>0</v>
      </c>
      <c r="I46" s="48">
        <f>[8]Feb!I46</f>
        <v>0</v>
      </c>
      <c r="J46" s="51">
        <f>[8]Ene!J45</f>
        <v>0</v>
      </c>
      <c r="K46" s="48">
        <f>[8]Mar!K46</f>
        <v>0</v>
      </c>
      <c r="L46" s="51">
        <f>[8]Ene!L45</f>
        <v>0</v>
      </c>
      <c r="M46" s="48">
        <f>[8]Abr!M46</f>
        <v>0</v>
      </c>
      <c r="N46" s="51">
        <f>[8]Ene!N45</f>
        <v>0</v>
      </c>
      <c r="O46" s="48">
        <f>[8]May!O46</f>
        <v>0</v>
      </c>
      <c r="P46" s="51">
        <f>[8]Ene!P45</f>
        <v>0</v>
      </c>
      <c r="Q46" s="48">
        <f>[8]Jun!Q46</f>
        <v>0</v>
      </c>
      <c r="R46" s="51">
        <f>[8]Ene!R45</f>
        <v>0</v>
      </c>
      <c r="S46" s="48">
        <f>[8]Jul!S47</f>
        <v>0</v>
      </c>
      <c r="T46" s="51">
        <f>[8]Ene!T45</f>
        <v>0</v>
      </c>
      <c r="U46" s="48">
        <f>[8]Ago!U47</f>
        <v>0</v>
      </c>
      <c r="V46" s="51">
        <f>[8]Ene!V45</f>
        <v>0</v>
      </c>
      <c r="W46" s="84">
        <f>[8]Sep!W46</f>
        <v>0</v>
      </c>
      <c r="X46" s="51">
        <f>[8]Ene!X45</f>
        <v>0</v>
      </c>
      <c r="Y46" s="88">
        <f>[8]Oct!Y46</f>
        <v>0</v>
      </c>
      <c r="Z46" s="51">
        <f>[8]Ene!Z45</f>
        <v>0</v>
      </c>
      <c r="AA46" s="88"/>
      <c r="AB46" s="51">
        <f>[8]Ene!AB45</f>
        <v>0</v>
      </c>
      <c r="AC46" s="88"/>
      <c r="AD46" s="52">
        <f t="shared" si="0"/>
        <v>0</v>
      </c>
      <c r="AE46" s="52">
        <f t="shared" si="0"/>
        <v>0</v>
      </c>
      <c r="AF46" s="53" t="e">
        <f t="shared" si="1"/>
        <v>#DIV/0!</v>
      </c>
      <c r="AG46" s="53" t="e">
        <f t="shared" si="2"/>
        <v>#DIV/0!</v>
      </c>
      <c r="AH46" s="91"/>
      <c r="AI46" s="92"/>
    </row>
    <row r="47" spans="1:35" s="56" customFormat="1" ht="20.100000000000001" hidden="1" customHeight="1" x14ac:dyDescent="0.2">
      <c r="A47" s="81">
        <f>'[8]Ficha Anual 2025'!A41</f>
        <v>0</v>
      </c>
      <c r="B47" s="93">
        <f>'[8]Ficha Anual 2025'!B41</f>
        <v>0</v>
      </c>
      <c r="C47" s="93"/>
      <c r="D47" s="83">
        <f>'[8]Ficha Anual 2025'!E41</f>
        <v>0</v>
      </c>
      <c r="E47" s="48">
        <f t="shared" si="3"/>
        <v>0</v>
      </c>
      <c r="F47" s="51">
        <f>[8]Ene!F46</f>
        <v>0</v>
      </c>
      <c r="G47" s="48">
        <f>[8]Ene!G46</f>
        <v>0</v>
      </c>
      <c r="H47" s="51">
        <f>[8]Ene!H46</f>
        <v>0</v>
      </c>
      <c r="I47" s="48">
        <f>[8]Feb!I47</f>
        <v>0</v>
      </c>
      <c r="J47" s="51">
        <f>[8]Ene!J46</f>
        <v>0</v>
      </c>
      <c r="K47" s="48">
        <f>[8]Mar!K47</f>
        <v>0</v>
      </c>
      <c r="L47" s="51">
        <f>[8]Ene!L46</f>
        <v>0</v>
      </c>
      <c r="M47" s="48">
        <f>[8]Abr!M47</f>
        <v>0</v>
      </c>
      <c r="N47" s="51">
        <f>[8]Ene!N46</f>
        <v>0</v>
      </c>
      <c r="O47" s="48">
        <f>[8]May!O47</f>
        <v>0</v>
      </c>
      <c r="P47" s="51">
        <f>[8]Ene!P46</f>
        <v>0</v>
      </c>
      <c r="Q47" s="48">
        <f>[8]Jun!Q47</f>
        <v>0</v>
      </c>
      <c r="R47" s="51">
        <f>[8]Ene!R46</f>
        <v>0</v>
      </c>
      <c r="S47" s="48">
        <f>[8]Jul!S48</f>
        <v>0</v>
      </c>
      <c r="T47" s="51">
        <f>[8]Ene!T46</f>
        <v>0</v>
      </c>
      <c r="U47" s="48">
        <f>[8]Ago!U48</f>
        <v>0</v>
      </c>
      <c r="V47" s="51">
        <f>[8]Ene!V46</f>
        <v>0</v>
      </c>
      <c r="W47" s="84">
        <f>[8]Sep!W47</f>
        <v>0</v>
      </c>
      <c r="X47" s="51">
        <f>[8]Ene!X46</f>
        <v>0</v>
      </c>
      <c r="Y47" s="88">
        <f>[8]Oct!Y47</f>
        <v>0</v>
      </c>
      <c r="Z47" s="51">
        <f>[8]Ene!Z46</f>
        <v>0</v>
      </c>
      <c r="AA47" s="88"/>
      <c r="AB47" s="51">
        <f>[8]Ene!AB46</f>
        <v>0</v>
      </c>
      <c r="AC47" s="88"/>
      <c r="AD47" s="52">
        <f t="shared" si="0"/>
        <v>0</v>
      </c>
      <c r="AE47" s="52">
        <f t="shared" si="0"/>
        <v>0</v>
      </c>
      <c r="AF47" s="53" t="e">
        <f t="shared" si="1"/>
        <v>#DIV/0!</v>
      </c>
      <c r="AG47" s="53" t="e">
        <f t="shared" si="2"/>
        <v>#DIV/0!</v>
      </c>
      <c r="AH47" s="91"/>
      <c r="AI47" s="92"/>
    </row>
    <row r="48" spans="1:35" s="56" customFormat="1" ht="20.100000000000001" hidden="1" customHeight="1" x14ac:dyDescent="0.2">
      <c r="A48" s="81">
        <f>'[8]Ficha Anual 2025'!A42</f>
        <v>0</v>
      </c>
      <c r="B48" s="93">
        <f>'[8]Ficha Anual 2025'!B42</f>
        <v>0</v>
      </c>
      <c r="C48" s="93"/>
      <c r="D48" s="83">
        <f>'[8]Ficha Anual 2025'!E42</f>
        <v>0</v>
      </c>
      <c r="E48" s="48">
        <f t="shared" si="3"/>
        <v>0</v>
      </c>
      <c r="F48" s="51">
        <f>[8]Ene!F47</f>
        <v>0</v>
      </c>
      <c r="G48" s="48">
        <f>[8]Ene!G47</f>
        <v>0</v>
      </c>
      <c r="H48" s="51">
        <f>[8]Ene!H47</f>
        <v>0</v>
      </c>
      <c r="I48" s="48">
        <f>[8]Feb!I48</f>
        <v>0</v>
      </c>
      <c r="J48" s="51">
        <f>[8]Ene!J47</f>
        <v>0</v>
      </c>
      <c r="K48" s="48">
        <f>[8]Mar!K48</f>
        <v>0</v>
      </c>
      <c r="L48" s="51">
        <f>[8]Ene!L47</f>
        <v>0</v>
      </c>
      <c r="M48" s="48">
        <f>[8]Abr!M48</f>
        <v>0</v>
      </c>
      <c r="N48" s="51">
        <f>[8]Ene!N47</f>
        <v>0</v>
      </c>
      <c r="O48" s="48">
        <f>[8]May!O48</f>
        <v>0</v>
      </c>
      <c r="P48" s="51">
        <f>[8]Ene!P47</f>
        <v>0</v>
      </c>
      <c r="Q48" s="48">
        <f>[8]Jun!Q48</f>
        <v>0</v>
      </c>
      <c r="R48" s="51">
        <f>[8]Ene!R47</f>
        <v>0</v>
      </c>
      <c r="S48" s="48">
        <f>[8]Jul!S49</f>
        <v>0</v>
      </c>
      <c r="T48" s="51">
        <f>[8]Ene!T47</f>
        <v>0</v>
      </c>
      <c r="U48" s="48">
        <f>[8]Ago!U49</f>
        <v>0</v>
      </c>
      <c r="V48" s="51">
        <f>[8]Ene!V47</f>
        <v>0</v>
      </c>
      <c r="W48" s="84">
        <f>[8]Sep!W48</f>
        <v>0</v>
      </c>
      <c r="X48" s="51">
        <f>[8]Ene!X47</f>
        <v>0</v>
      </c>
      <c r="Y48" s="88">
        <f>[8]Oct!Y48</f>
        <v>0</v>
      </c>
      <c r="Z48" s="51">
        <f>[8]Ene!Z47</f>
        <v>0</v>
      </c>
      <c r="AA48" s="88"/>
      <c r="AB48" s="51">
        <f>[8]Ene!AB47</f>
        <v>0</v>
      </c>
      <c r="AC48" s="88"/>
      <c r="AD48" s="52">
        <f t="shared" si="0"/>
        <v>0</v>
      </c>
      <c r="AE48" s="52">
        <f t="shared" si="0"/>
        <v>0</v>
      </c>
      <c r="AF48" s="53" t="e">
        <f t="shared" si="1"/>
        <v>#DIV/0!</v>
      </c>
      <c r="AG48" s="53" t="e">
        <f t="shared" si="2"/>
        <v>#DIV/0!</v>
      </c>
      <c r="AH48" s="91"/>
      <c r="AI48" s="92"/>
    </row>
    <row r="49" spans="1:35" s="56" customFormat="1" ht="20.100000000000001" hidden="1" customHeight="1" x14ac:dyDescent="0.2">
      <c r="A49" s="81">
        <f>'[8]Ficha Anual 2025'!A43</f>
        <v>0</v>
      </c>
      <c r="B49" s="93">
        <f>'[8]Ficha Anual 2025'!B43</f>
        <v>0</v>
      </c>
      <c r="C49" s="93"/>
      <c r="D49" s="83">
        <f>'[8]Ficha Anual 2025'!E43</f>
        <v>0</v>
      </c>
      <c r="E49" s="48">
        <f t="shared" si="3"/>
        <v>0</v>
      </c>
      <c r="F49" s="51">
        <f>[8]Ene!F48</f>
        <v>0</v>
      </c>
      <c r="G49" s="48">
        <f>[8]Ene!G48</f>
        <v>0</v>
      </c>
      <c r="H49" s="51">
        <f>[8]Ene!H48</f>
        <v>0</v>
      </c>
      <c r="I49" s="48">
        <f>[8]Feb!I49</f>
        <v>0</v>
      </c>
      <c r="J49" s="51">
        <f>[8]Ene!J48</f>
        <v>0</v>
      </c>
      <c r="K49" s="48">
        <f>[8]Mar!K49</f>
        <v>0</v>
      </c>
      <c r="L49" s="51">
        <f>[8]Ene!L48</f>
        <v>0</v>
      </c>
      <c r="M49" s="48">
        <f>[8]Abr!M49</f>
        <v>0</v>
      </c>
      <c r="N49" s="51">
        <f>[8]Ene!N48</f>
        <v>0</v>
      </c>
      <c r="O49" s="48">
        <f>[8]May!O49</f>
        <v>0</v>
      </c>
      <c r="P49" s="51">
        <f>[8]Ene!P48</f>
        <v>0</v>
      </c>
      <c r="Q49" s="48">
        <f>[8]Jun!Q49</f>
        <v>0</v>
      </c>
      <c r="R49" s="51">
        <f>[8]Ene!R48</f>
        <v>0</v>
      </c>
      <c r="S49" s="48">
        <f>[8]Jul!S50</f>
        <v>0</v>
      </c>
      <c r="T49" s="51">
        <f>[8]Ene!T48</f>
        <v>0</v>
      </c>
      <c r="U49" s="48">
        <f>[8]Ago!U50</f>
        <v>0</v>
      </c>
      <c r="V49" s="51">
        <f>[8]Ene!V48</f>
        <v>0</v>
      </c>
      <c r="W49" s="84">
        <f>[8]Sep!W49</f>
        <v>0</v>
      </c>
      <c r="X49" s="51">
        <f>[8]Ene!X48</f>
        <v>0</v>
      </c>
      <c r="Y49" s="88">
        <f>[8]Oct!Y49</f>
        <v>0</v>
      </c>
      <c r="Z49" s="51">
        <f>[8]Ene!Z48</f>
        <v>0</v>
      </c>
      <c r="AA49" s="88"/>
      <c r="AB49" s="51">
        <f>[8]Ene!AB48</f>
        <v>0</v>
      </c>
      <c r="AC49" s="88"/>
      <c r="AD49" s="52">
        <f t="shared" si="0"/>
        <v>0</v>
      </c>
      <c r="AE49" s="52">
        <f t="shared" si="0"/>
        <v>0</v>
      </c>
      <c r="AF49" s="53" t="e">
        <f t="shared" si="1"/>
        <v>#DIV/0!</v>
      </c>
      <c r="AG49" s="53" t="e">
        <f t="shared" si="2"/>
        <v>#DIV/0!</v>
      </c>
      <c r="AH49" s="91"/>
      <c r="AI49" s="92"/>
    </row>
    <row r="50" spans="1:35" s="56" customFormat="1" ht="20.100000000000001" hidden="1" customHeight="1" x14ac:dyDescent="0.2">
      <c r="A50" s="81">
        <f>'[8]Ficha Anual 2025'!A44</f>
        <v>0</v>
      </c>
      <c r="B50" s="93">
        <f>'[8]Ficha Anual 2025'!B44</f>
        <v>0</v>
      </c>
      <c r="C50" s="93"/>
      <c r="D50" s="83">
        <f>'[8]Ficha Anual 2025'!E44</f>
        <v>0</v>
      </c>
      <c r="E50" s="48">
        <f t="shared" si="3"/>
        <v>0</v>
      </c>
      <c r="F50" s="51">
        <f>[8]Ene!F49</f>
        <v>0</v>
      </c>
      <c r="G50" s="48">
        <f>[8]Ene!G49</f>
        <v>0</v>
      </c>
      <c r="H50" s="51">
        <f>[8]Ene!H49</f>
        <v>0</v>
      </c>
      <c r="I50" s="48">
        <f>[8]Feb!I50</f>
        <v>0</v>
      </c>
      <c r="J50" s="51">
        <f>[8]Ene!J49</f>
        <v>0</v>
      </c>
      <c r="K50" s="48">
        <f>[8]Mar!K50</f>
        <v>0</v>
      </c>
      <c r="L50" s="51">
        <f>[8]Ene!L49</f>
        <v>0</v>
      </c>
      <c r="M50" s="48">
        <f>[8]Abr!M50</f>
        <v>0</v>
      </c>
      <c r="N50" s="51">
        <f>[8]Ene!N49</f>
        <v>0</v>
      </c>
      <c r="O50" s="48">
        <f>[8]May!O50</f>
        <v>0</v>
      </c>
      <c r="P50" s="51">
        <f>[8]Ene!P49</f>
        <v>0</v>
      </c>
      <c r="Q50" s="48">
        <f>[8]Jun!Q50</f>
        <v>0</v>
      </c>
      <c r="R50" s="51">
        <f>[8]Ene!R49</f>
        <v>0</v>
      </c>
      <c r="S50" s="48">
        <f>[8]Jul!S51</f>
        <v>0</v>
      </c>
      <c r="T50" s="51">
        <f>[8]Ene!T49</f>
        <v>0</v>
      </c>
      <c r="U50" s="48">
        <f>[8]Ago!U51</f>
        <v>0</v>
      </c>
      <c r="V50" s="51">
        <f>[8]Ene!V49</f>
        <v>0</v>
      </c>
      <c r="W50" s="84">
        <f>[8]Sep!W50</f>
        <v>0</v>
      </c>
      <c r="X50" s="51">
        <f>[8]Ene!X49</f>
        <v>0</v>
      </c>
      <c r="Y50" s="88">
        <f>[8]Oct!Y50</f>
        <v>0</v>
      </c>
      <c r="Z50" s="51">
        <f>[8]Ene!Z49</f>
        <v>0</v>
      </c>
      <c r="AA50" s="88"/>
      <c r="AB50" s="51">
        <f>[8]Ene!AB49</f>
        <v>0</v>
      </c>
      <c r="AC50" s="88"/>
      <c r="AD50" s="52">
        <f t="shared" si="0"/>
        <v>0</v>
      </c>
      <c r="AE50" s="52">
        <f t="shared" si="0"/>
        <v>0</v>
      </c>
      <c r="AF50" s="53" t="e">
        <f t="shared" si="1"/>
        <v>#DIV/0!</v>
      </c>
      <c r="AG50" s="53" t="e">
        <f t="shared" si="2"/>
        <v>#DIV/0!</v>
      </c>
      <c r="AH50" s="91"/>
      <c r="AI50" s="92"/>
    </row>
    <row r="51" spans="1:35" s="56" customFormat="1" ht="20.100000000000001" hidden="1" customHeight="1" x14ac:dyDescent="0.2">
      <c r="A51" s="81">
        <f>'[8]Ficha Anual 2025'!A45</f>
        <v>0</v>
      </c>
      <c r="B51" s="93">
        <f>'[8]Ficha Anual 2025'!B45</f>
        <v>0</v>
      </c>
      <c r="C51" s="93"/>
      <c r="D51" s="83">
        <f>'[8]Ficha Anual 2025'!E45</f>
        <v>0</v>
      </c>
      <c r="E51" s="48">
        <f t="shared" si="3"/>
        <v>0</v>
      </c>
      <c r="F51" s="51">
        <f>[8]Ene!F50</f>
        <v>0</v>
      </c>
      <c r="G51" s="48">
        <f>[8]Ene!G50</f>
        <v>0</v>
      </c>
      <c r="H51" s="51">
        <f>[8]Ene!H50</f>
        <v>0</v>
      </c>
      <c r="I51" s="48">
        <f>[8]Feb!I51</f>
        <v>0</v>
      </c>
      <c r="J51" s="51">
        <f>[8]Ene!J50</f>
        <v>0</v>
      </c>
      <c r="K51" s="48">
        <f>[8]Mar!K51</f>
        <v>0</v>
      </c>
      <c r="L51" s="51">
        <f>[8]Ene!L50</f>
        <v>0</v>
      </c>
      <c r="M51" s="48">
        <f>[8]Abr!M51</f>
        <v>0</v>
      </c>
      <c r="N51" s="51">
        <f>[8]Ene!N50</f>
        <v>0</v>
      </c>
      <c r="O51" s="48">
        <f>[8]May!O51</f>
        <v>0</v>
      </c>
      <c r="P51" s="51">
        <f>[8]Ene!P50</f>
        <v>0</v>
      </c>
      <c r="Q51" s="48">
        <f>[8]Jun!Q51</f>
        <v>0</v>
      </c>
      <c r="R51" s="51">
        <f>[8]Ene!R50</f>
        <v>0</v>
      </c>
      <c r="S51" s="48">
        <f>[8]Jul!S52</f>
        <v>0</v>
      </c>
      <c r="T51" s="51">
        <f>[8]Ene!T50</f>
        <v>0</v>
      </c>
      <c r="U51" s="48">
        <f>[8]Ago!U52</f>
        <v>0</v>
      </c>
      <c r="V51" s="51">
        <f>[8]Ene!V50</f>
        <v>0</v>
      </c>
      <c r="W51" s="84">
        <f>[8]Sep!W51</f>
        <v>0</v>
      </c>
      <c r="X51" s="51">
        <f>[8]Ene!X50</f>
        <v>0</v>
      </c>
      <c r="Y51" s="85">
        <f>[8]Oct!Y51</f>
        <v>0</v>
      </c>
      <c r="Z51" s="51">
        <f>[8]Ene!Z50</f>
        <v>0</v>
      </c>
      <c r="AA51" s="85"/>
      <c r="AB51" s="51">
        <f>[8]Ene!AB50</f>
        <v>0</v>
      </c>
      <c r="AC51" s="88"/>
      <c r="AD51" s="52">
        <f t="shared" si="0"/>
        <v>0</v>
      </c>
      <c r="AE51" s="52">
        <f t="shared" si="0"/>
        <v>0</v>
      </c>
      <c r="AF51" s="53" t="e">
        <f t="shared" si="1"/>
        <v>#DIV/0!</v>
      </c>
      <c r="AG51" s="53" t="e">
        <f t="shared" si="2"/>
        <v>#DIV/0!</v>
      </c>
      <c r="AH51" s="91"/>
      <c r="AI51" s="92"/>
    </row>
    <row r="52" spans="1:35" s="56" customFormat="1" ht="20.100000000000001" hidden="1" customHeight="1" x14ac:dyDescent="0.2">
      <c r="A52" s="81">
        <f>'[8]Ficha Anual 2025'!A46</f>
        <v>0</v>
      </c>
      <c r="B52" s="93">
        <f>'[8]Ficha Anual 2025'!B46</f>
        <v>0</v>
      </c>
      <c r="C52" s="93"/>
      <c r="D52" s="83">
        <f>'[8]Ficha Anual 2025'!E46</f>
        <v>0</v>
      </c>
      <c r="E52" s="48">
        <f t="shared" si="3"/>
        <v>0</v>
      </c>
      <c r="F52" s="51">
        <f>[8]Ene!F51</f>
        <v>0</v>
      </c>
      <c r="G52" s="48">
        <f>[8]Ene!G51</f>
        <v>0</v>
      </c>
      <c r="H52" s="51">
        <f>[8]Ene!H51</f>
        <v>0</v>
      </c>
      <c r="I52" s="48">
        <f>[8]Feb!I52</f>
        <v>0</v>
      </c>
      <c r="J52" s="51">
        <f>[8]Ene!J51</f>
        <v>0</v>
      </c>
      <c r="K52" s="48">
        <f>[8]Mar!K52</f>
        <v>0</v>
      </c>
      <c r="L52" s="51">
        <f>[8]Ene!L51</f>
        <v>0</v>
      </c>
      <c r="M52" s="48">
        <f>[8]Abr!M52</f>
        <v>0</v>
      </c>
      <c r="N52" s="51">
        <f>[8]Ene!N51</f>
        <v>0</v>
      </c>
      <c r="O52" s="48">
        <f>[8]May!O52</f>
        <v>0</v>
      </c>
      <c r="P52" s="51">
        <f>[8]Ene!P51</f>
        <v>0</v>
      </c>
      <c r="Q52" s="48">
        <f>[8]Jun!Q52</f>
        <v>0</v>
      </c>
      <c r="R52" s="51">
        <f>[8]Ene!R51</f>
        <v>0</v>
      </c>
      <c r="S52" s="48">
        <f>[8]Jul!S53</f>
        <v>0</v>
      </c>
      <c r="T52" s="51">
        <f>[8]Ene!T51</f>
        <v>0</v>
      </c>
      <c r="U52" s="48">
        <f>[8]Ago!U53</f>
        <v>0</v>
      </c>
      <c r="V52" s="51">
        <f>[8]Ene!V51</f>
        <v>0</v>
      </c>
      <c r="W52" s="84">
        <f>[8]Sep!W52</f>
        <v>0</v>
      </c>
      <c r="X52" s="51">
        <f>[8]Ene!X51</f>
        <v>0</v>
      </c>
      <c r="Y52" s="85">
        <f>[8]Oct!Y52</f>
        <v>0</v>
      </c>
      <c r="Z52" s="51">
        <f>[8]Ene!Z51</f>
        <v>0</v>
      </c>
      <c r="AA52" s="85"/>
      <c r="AB52" s="51">
        <f>[8]Ene!AB51</f>
        <v>0</v>
      </c>
      <c r="AC52" s="88"/>
      <c r="AD52" s="52">
        <f t="shared" si="0"/>
        <v>0</v>
      </c>
      <c r="AE52" s="52">
        <f t="shared" si="0"/>
        <v>0</v>
      </c>
      <c r="AF52" s="53" t="e">
        <f t="shared" si="1"/>
        <v>#DIV/0!</v>
      </c>
      <c r="AG52" s="53" t="e">
        <f t="shared" si="2"/>
        <v>#DIV/0!</v>
      </c>
      <c r="AH52" s="91"/>
      <c r="AI52" s="92"/>
    </row>
    <row r="53" spans="1:35" s="44" customFormat="1" ht="20.100000000000001" customHeight="1" x14ac:dyDescent="0.2">
      <c r="A53" s="74" t="str">
        <f>'[8]Ficha Anual 2025'!A47</f>
        <v>C 4</v>
      </c>
      <c r="B53" s="75" t="str">
        <f>'[8]Ficha Anual 2025'!B47</f>
        <v>AUMENTAR EL NIVEL EDUCATIVO DE LA POBLACION</v>
      </c>
      <c r="C53" s="75"/>
      <c r="D53" s="76"/>
      <c r="E53" s="77"/>
      <c r="F53" s="168"/>
      <c r="G53" s="169"/>
      <c r="H53" s="169"/>
      <c r="I53" s="169"/>
      <c r="J53" s="169"/>
      <c r="K53" s="169"/>
      <c r="L53" s="169"/>
      <c r="M53" s="169"/>
      <c r="N53" s="169"/>
      <c r="O53" s="169"/>
      <c r="P53" s="169"/>
      <c r="Q53" s="169"/>
      <c r="R53" s="169"/>
      <c r="S53" s="169"/>
      <c r="T53" s="169"/>
      <c r="U53" s="169"/>
      <c r="V53" s="169"/>
      <c r="W53" s="169"/>
      <c r="X53" s="169"/>
      <c r="Y53" s="169"/>
      <c r="Z53" s="169"/>
      <c r="AA53" s="169"/>
      <c r="AB53" s="169"/>
      <c r="AC53" s="170"/>
      <c r="AD53" s="97"/>
      <c r="AE53" s="98"/>
      <c r="AF53" s="98"/>
      <c r="AG53" s="98"/>
      <c r="AH53" s="98"/>
      <c r="AI53" s="99"/>
    </row>
    <row r="54" spans="1:35" s="56" customFormat="1" ht="20.100000000000001" customHeight="1" x14ac:dyDescent="0.2">
      <c r="A54" s="81" t="str">
        <f>'[8]Ficha Anual 2025'!A48</f>
        <v>C4A1</v>
      </c>
      <c r="B54" s="82" t="str">
        <f>'[8]Ficha Anual 2025'!B48</f>
        <v>OTORGAR APOYOS A INSTITUCIONES EDUCATIVAS</v>
      </c>
      <c r="C54" s="82"/>
      <c r="D54" s="83" t="str">
        <f>'[8]Ficha Anual 2025'!E48</f>
        <v>APOYOS</v>
      </c>
      <c r="E54" s="85">
        <f t="shared" ref="E54:E65" si="4">F54+H54+J54+L54+N54+P54++R54+T54+V54+X54+Z54+AB54</f>
        <v>10</v>
      </c>
      <c r="F54" s="49">
        <f>[8]Ene!F53</f>
        <v>0</v>
      </c>
      <c r="G54" s="50">
        <f>[8]Ene!G53</f>
        <v>1</v>
      </c>
      <c r="H54" s="49">
        <f>[8]Ene!H53</f>
        <v>0</v>
      </c>
      <c r="I54" s="50">
        <f>[8]Feb!I54</f>
        <v>0</v>
      </c>
      <c r="J54" s="49">
        <f>[8]Ene!J53</f>
        <v>1</v>
      </c>
      <c r="K54" s="50">
        <f>[8]Mar!K54</f>
        <v>1</v>
      </c>
      <c r="L54" s="49">
        <f>[8]Ene!L53</f>
        <v>1</v>
      </c>
      <c r="M54" s="50">
        <f>[8]Abr!M54</f>
        <v>3</v>
      </c>
      <c r="N54" s="49">
        <f>[8]Ene!N53</f>
        <v>1</v>
      </c>
      <c r="O54" s="50">
        <f>[8]May!O54</f>
        <v>3</v>
      </c>
      <c r="P54" s="49">
        <f>[8]Ene!P53</f>
        <v>1</v>
      </c>
      <c r="Q54" s="50">
        <f>[8]Jun!Q54</f>
        <v>3</v>
      </c>
      <c r="R54" s="49">
        <f>[8]Ene!R53</f>
        <v>1</v>
      </c>
      <c r="S54" s="50">
        <f>[8]Jul!S55</f>
        <v>3</v>
      </c>
      <c r="T54" s="49">
        <f>[8]Ene!T53</f>
        <v>1</v>
      </c>
      <c r="U54" s="50">
        <f>[8]Ago!U55</f>
        <v>3</v>
      </c>
      <c r="V54" s="49">
        <f>[8]Ene!V53</f>
        <v>1</v>
      </c>
      <c r="W54" s="50">
        <f>[8]Sep!W54</f>
        <v>3</v>
      </c>
      <c r="X54" s="49">
        <f>[8]Ene!X53</f>
        <v>1</v>
      </c>
      <c r="Y54" s="50">
        <f>[8]Oct!Y54</f>
        <v>10</v>
      </c>
      <c r="Z54" s="49">
        <f>[8]Ene!Z53</f>
        <v>1</v>
      </c>
      <c r="AA54" s="50">
        <v>15</v>
      </c>
      <c r="AB54" s="49">
        <f>[8]Ene!AB53</f>
        <v>1</v>
      </c>
      <c r="AC54" s="50"/>
      <c r="AD54" s="52">
        <f t="shared" si="0"/>
        <v>10</v>
      </c>
      <c r="AE54" s="52">
        <f t="shared" si="0"/>
        <v>45</v>
      </c>
      <c r="AF54" s="53">
        <f t="shared" si="1"/>
        <v>4.5</v>
      </c>
      <c r="AG54" s="53">
        <f t="shared" si="2"/>
        <v>-3.5</v>
      </c>
      <c r="AH54" s="91"/>
      <c r="AI54" s="92"/>
    </row>
    <row r="55" spans="1:35" s="56" customFormat="1" ht="33" customHeight="1" x14ac:dyDescent="0.2">
      <c r="A55" s="81" t="str">
        <f>'[8]Ficha Anual 2025'!A49</f>
        <v>C4A2</v>
      </c>
      <c r="B55" s="82" t="str">
        <f>'[8]Ficha Anual 2025'!B49</f>
        <v>DIFUNDIR DE LOS SERVICIOS QUE PRESTA LA BIBLIOTECA MUNICIPAL</v>
      </c>
      <c r="C55" s="82"/>
      <c r="D55" s="83" t="str">
        <f>'[8]Ficha Anual 2025'!E49</f>
        <v>DIFUSION</v>
      </c>
      <c r="E55" s="85">
        <f t="shared" si="4"/>
        <v>24</v>
      </c>
      <c r="F55" s="49">
        <f>[8]Ene!F54</f>
        <v>2</v>
      </c>
      <c r="G55" s="50">
        <f>[8]Ene!G54</f>
        <v>0</v>
      </c>
      <c r="H55" s="49">
        <f>[8]Ene!H54</f>
        <v>2</v>
      </c>
      <c r="I55" s="50">
        <f>[8]Feb!I55</f>
        <v>1</v>
      </c>
      <c r="J55" s="49">
        <f>[8]Ene!J54</f>
        <v>2</v>
      </c>
      <c r="K55" s="50">
        <f>[8]Mar!K55</f>
        <v>2</v>
      </c>
      <c r="L55" s="49">
        <f>[8]Ene!L54</f>
        <v>2</v>
      </c>
      <c r="M55" s="50">
        <f>[8]Abr!M55</f>
        <v>2</v>
      </c>
      <c r="N55" s="49">
        <f>[8]Ene!N54</f>
        <v>2</v>
      </c>
      <c r="O55" s="50">
        <f>[8]May!O55</f>
        <v>2</v>
      </c>
      <c r="P55" s="49">
        <f>[8]Ene!P54</f>
        <v>2</v>
      </c>
      <c r="Q55" s="50">
        <f>[8]Jun!Q55</f>
        <v>2</v>
      </c>
      <c r="R55" s="49">
        <f>[8]Ene!R54</f>
        <v>2</v>
      </c>
      <c r="S55" s="50">
        <f>[8]Jul!S56</f>
        <v>2</v>
      </c>
      <c r="T55" s="49">
        <f>[8]Ene!T54</f>
        <v>2</v>
      </c>
      <c r="U55" s="50">
        <f>[8]Ago!U56</f>
        <v>2</v>
      </c>
      <c r="V55" s="49">
        <f>[8]Ene!V54</f>
        <v>2</v>
      </c>
      <c r="W55" s="50">
        <f>[8]Sep!W55</f>
        <v>2</v>
      </c>
      <c r="X55" s="49">
        <f>[8]Ene!X54</f>
        <v>2</v>
      </c>
      <c r="Y55" s="50">
        <f>[8]Oct!Y55</f>
        <v>2</v>
      </c>
      <c r="Z55" s="49">
        <f>[8]Ene!Z54</f>
        <v>2</v>
      </c>
      <c r="AA55" s="50">
        <v>2</v>
      </c>
      <c r="AB55" s="49">
        <f>[8]Ene!AB54</f>
        <v>2</v>
      </c>
      <c r="AC55" s="50"/>
      <c r="AD55" s="52">
        <f t="shared" si="0"/>
        <v>24</v>
      </c>
      <c r="AE55" s="52">
        <f t="shared" si="0"/>
        <v>19</v>
      </c>
      <c r="AF55" s="53">
        <f t="shared" si="1"/>
        <v>0.79166666666666663</v>
      </c>
      <c r="AG55" s="53">
        <f t="shared" si="2"/>
        <v>0.20833333333333337</v>
      </c>
      <c r="AH55" s="91"/>
      <c r="AI55" s="92"/>
    </row>
    <row r="56" spans="1:35" s="56" customFormat="1" ht="20.100000000000001" hidden="1" customHeight="1" x14ac:dyDescent="0.2">
      <c r="A56" s="81">
        <f>'[8]Ficha Anual 2025'!A50</f>
        <v>0</v>
      </c>
      <c r="B56" s="93">
        <f>'[8]Ficha Anual 2025'!B50</f>
        <v>0</v>
      </c>
      <c r="C56" s="93"/>
      <c r="D56" s="83">
        <f>'[8]Ficha Anual 2025'!E50</f>
        <v>0</v>
      </c>
      <c r="E56" s="85">
        <f t="shared" si="4"/>
        <v>0</v>
      </c>
      <c r="F56" s="51">
        <f>[8]Ene!F55</f>
        <v>0</v>
      </c>
      <c r="G56" s="48">
        <f>[8]Ene!G55</f>
        <v>0</v>
      </c>
      <c r="H56" s="51">
        <f>[8]Ene!H55</f>
        <v>0</v>
      </c>
      <c r="I56" s="48">
        <f>[8]Feb!I56</f>
        <v>0</v>
      </c>
      <c r="J56" s="51">
        <f>[8]Ene!J55</f>
        <v>0</v>
      </c>
      <c r="K56" s="48">
        <f>[8]Mar!K56</f>
        <v>0</v>
      </c>
      <c r="L56" s="51">
        <f>[8]Ene!L55</f>
        <v>0</v>
      </c>
      <c r="M56" s="48">
        <f>[8]Abr!M56</f>
        <v>0</v>
      </c>
      <c r="N56" s="51">
        <f>[8]Ene!N55</f>
        <v>0</v>
      </c>
      <c r="O56" s="48">
        <f>[8]May!O56</f>
        <v>0</v>
      </c>
      <c r="P56" s="51">
        <f>[8]Ene!P55</f>
        <v>0</v>
      </c>
      <c r="Q56" s="48">
        <f>[8]Jun!Q56</f>
        <v>0</v>
      </c>
      <c r="R56" s="51">
        <f>[8]Ene!R55</f>
        <v>0</v>
      </c>
      <c r="S56" s="48">
        <f>[8]Jul!S57</f>
        <v>0</v>
      </c>
      <c r="T56" s="51">
        <f>[8]Ene!T55</f>
        <v>0</v>
      </c>
      <c r="U56" s="48">
        <f>[8]Ago!U57</f>
        <v>0</v>
      </c>
      <c r="V56" s="51">
        <f>[8]Ene!V55</f>
        <v>0</v>
      </c>
      <c r="W56" s="48">
        <f>[8]Sep!W56</f>
        <v>0</v>
      </c>
      <c r="X56" s="51">
        <f>[8]Ene!X55</f>
        <v>0</v>
      </c>
      <c r="Y56" s="48">
        <f>[8]Oct!Y56</f>
        <v>0</v>
      </c>
      <c r="Z56" s="51">
        <f>[8]Ene!Z55</f>
        <v>0</v>
      </c>
      <c r="AA56" s="84"/>
      <c r="AB56" s="51">
        <f>[8]Ene!AB55</f>
        <v>0</v>
      </c>
      <c r="AC56" s="88"/>
      <c r="AD56" s="52">
        <f t="shared" si="0"/>
        <v>0</v>
      </c>
      <c r="AE56" s="52">
        <f t="shared" si="0"/>
        <v>0</v>
      </c>
      <c r="AF56" s="53" t="e">
        <f t="shared" si="1"/>
        <v>#DIV/0!</v>
      </c>
      <c r="AG56" s="53" t="e">
        <f t="shared" si="2"/>
        <v>#DIV/0!</v>
      </c>
      <c r="AH56" s="91"/>
      <c r="AI56" s="92"/>
    </row>
    <row r="57" spans="1:35" s="56" customFormat="1" ht="20.100000000000001" hidden="1" customHeight="1" x14ac:dyDescent="0.2">
      <c r="A57" s="81">
        <f>'[8]Ficha Anual 2025'!A51</f>
        <v>0</v>
      </c>
      <c r="B57" s="93">
        <f>'[8]Ficha Anual 2025'!B51</f>
        <v>0</v>
      </c>
      <c r="C57" s="93"/>
      <c r="D57" s="83">
        <f>'[8]Ficha Anual 2025'!E51</f>
        <v>0</v>
      </c>
      <c r="E57" s="85">
        <f t="shared" si="4"/>
        <v>0</v>
      </c>
      <c r="F57" s="51">
        <f>[8]Ene!F56</f>
        <v>0</v>
      </c>
      <c r="G57" s="48">
        <f>[8]Ene!G56</f>
        <v>0</v>
      </c>
      <c r="H57" s="51">
        <f>[8]Ene!H56</f>
        <v>0</v>
      </c>
      <c r="I57" s="48">
        <f>[8]Feb!I57</f>
        <v>0</v>
      </c>
      <c r="J57" s="51">
        <f>[8]Ene!J56</f>
        <v>0</v>
      </c>
      <c r="K57" s="48">
        <f>[8]Mar!K57</f>
        <v>0</v>
      </c>
      <c r="L57" s="51">
        <f>[8]Ene!L56</f>
        <v>0</v>
      </c>
      <c r="M57" s="48">
        <f>[8]Abr!M57</f>
        <v>0</v>
      </c>
      <c r="N57" s="51">
        <f>[8]Ene!N56</f>
        <v>0</v>
      </c>
      <c r="O57" s="48">
        <f>[8]May!O57</f>
        <v>0</v>
      </c>
      <c r="P57" s="51">
        <f>[8]Ene!P56</f>
        <v>0</v>
      </c>
      <c r="Q57" s="48">
        <f>[8]Jun!Q57</f>
        <v>0</v>
      </c>
      <c r="R57" s="51">
        <f>[8]Ene!R56</f>
        <v>0</v>
      </c>
      <c r="S57" s="48">
        <f>[8]Jul!S58</f>
        <v>0</v>
      </c>
      <c r="T57" s="51">
        <f>[8]Ene!T56</f>
        <v>0</v>
      </c>
      <c r="U57" s="48">
        <f>[8]Ago!U58</f>
        <v>0</v>
      </c>
      <c r="V57" s="51">
        <f>[8]Ene!V56</f>
        <v>0</v>
      </c>
      <c r="W57" s="48">
        <f>[8]Sep!W57</f>
        <v>0</v>
      </c>
      <c r="X57" s="51">
        <f>[8]Ene!X56</f>
        <v>0</v>
      </c>
      <c r="Y57" s="48">
        <f>[8]Oct!Y57</f>
        <v>0</v>
      </c>
      <c r="Z57" s="51">
        <f>[8]Ene!Z56</f>
        <v>0</v>
      </c>
      <c r="AA57" s="84"/>
      <c r="AB57" s="51">
        <f>[8]Ene!AB56</f>
        <v>0</v>
      </c>
      <c r="AC57" s="88"/>
      <c r="AD57" s="52">
        <f t="shared" si="0"/>
        <v>0</v>
      </c>
      <c r="AE57" s="52">
        <f t="shared" si="0"/>
        <v>0</v>
      </c>
      <c r="AF57" s="53" t="e">
        <f t="shared" si="1"/>
        <v>#DIV/0!</v>
      </c>
      <c r="AG57" s="53" t="e">
        <f t="shared" si="2"/>
        <v>#DIV/0!</v>
      </c>
      <c r="AH57" s="91"/>
      <c r="AI57" s="92"/>
    </row>
    <row r="58" spans="1:35" s="56" customFormat="1" ht="20.100000000000001" hidden="1" customHeight="1" x14ac:dyDescent="0.2">
      <c r="A58" s="81">
        <f>'[8]Ficha Anual 2025'!A52</f>
        <v>0</v>
      </c>
      <c r="B58" s="93">
        <f>'[8]Ficha Anual 2025'!B52</f>
        <v>0</v>
      </c>
      <c r="C58" s="93"/>
      <c r="D58" s="83">
        <f>'[8]Ficha Anual 2025'!E52</f>
        <v>0</v>
      </c>
      <c r="E58" s="85">
        <f t="shared" si="4"/>
        <v>0</v>
      </c>
      <c r="F58" s="51">
        <f>[8]Ene!F57</f>
        <v>0</v>
      </c>
      <c r="G58" s="48">
        <f>[8]Ene!G57</f>
        <v>0</v>
      </c>
      <c r="H58" s="51">
        <f>[8]Ene!H57</f>
        <v>0</v>
      </c>
      <c r="I58" s="48">
        <f>[8]Feb!I58</f>
        <v>0</v>
      </c>
      <c r="J58" s="51">
        <f>[8]Ene!J57</f>
        <v>0</v>
      </c>
      <c r="K58" s="48">
        <f>[8]Mar!K58</f>
        <v>0</v>
      </c>
      <c r="L58" s="51">
        <f>[8]Ene!L57</f>
        <v>0</v>
      </c>
      <c r="M58" s="48">
        <f>[8]Abr!M58</f>
        <v>0</v>
      </c>
      <c r="N58" s="51">
        <f>[8]Ene!N57</f>
        <v>0</v>
      </c>
      <c r="O58" s="48">
        <f>[8]May!O58</f>
        <v>0</v>
      </c>
      <c r="P58" s="51">
        <f>[8]Ene!P57</f>
        <v>0</v>
      </c>
      <c r="Q58" s="48">
        <f>[8]Jun!Q58</f>
        <v>0</v>
      </c>
      <c r="R58" s="51">
        <f>[8]Ene!R57</f>
        <v>0</v>
      </c>
      <c r="S58" s="48">
        <f>[8]Jul!S59</f>
        <v>0</v>
      </c>
      <c r="T58" s="51">
        <f>[8]Ene!T57</f>
        <v>0</v>
      </c>
      <c r="U58" s="48">
        <f>[8]Ago!U59</f>
        <v>0</v>
      </c>
      <c r="V58" s="51">
        <f>[8]Ene!V57</f>
        <v>0</v>
      </c>
      <c r="W58" s="48">
        <f>[8]Sep!W58</f>
        <v>0</v>
      </c>
      <c r="X58" s="51">
        <f>[8]Ene!X57</f>
        <v>0</v>
      </c>
      <c r="Y58" s="48">
        <f>[8]Oct!Y58</f>
        <v>0</v>
      </c>
      <c r="Z58" s="51">
        <f>[8]Ene!Z57</f>
        <v>0</v>
      </c>
      <c r="AA58" s="84"/>
      <c r="AB58" s="51">
        <f>[8]Ene!AB57</f>
        <v>0</v>
      </c>
      <c r="AC58" s="88"/>
      <c r="AD58" s="52">
        <f t="shared" si="0"/>
        <v>0</v>
      </c>
      <c r="AE58" s="52">
        <f t="shared" si="0"/>
        <v>0</v>
      </c>
      <c r="AF58" s="53" t="e">
        <f t="shared" si="1"/>
        <v>#DIV/0!</v>
      </c>
      <c r="AG58" s="53" t="e">
        <f t="shared" si="2"/>
        <v>#DIV/0!</v>
      </c>
      <c r="AH58" s="91"/>
      <c r="AI58" s="92"/>
    </row>
    <row r="59" spans="1:35" s="56" customFormat="1" ht="20.100000000000001" hidden="1" customHeight="1" x14ac:dyDescent="0.2">
      <c r="A59" s="81">
        <f>'[8]Ficha Anual 2025'!A53</f>
        <v>0</v>
      </c>
      <c r="B59" s="93">
        <f>'[8]Ficha Anual 2025'!B53</f>
        <v>0</v>
      </c>
      <c r="C59" s="93"/>
      <c r="D59" s="83">
        <f>'[8]Ficha Anual 2025'!E53</f>
        <v>0</v>
      </c>
      <c r="E59" s="85">
        <f t="shared" si="4"/>
        <v>0</v>
      </c>
      <c r="F59" s="51">
        <f>[8]Ene!F58</f>
        <v>0</v>
      </c>
      <c r="G59" s="48">
        <f>[8]Ene!G58</f>
        <v>0</v>
      </c>
      <c r="H59" s="51">
        <f>[8]Ene!H58</f>
        <v>0</v>
      </c>
      <c r="I59" s="48">
        <f>[8]Feb!I59</f>
        <v>0</v>
      </c>
      <c r="J59" s="51">
        <f>[8]Ene!J58</f>
        <v>0</v>
      </c>
      <c r="K59" s="48">
        <f>[8]Mar!K59</f>
        <v>0</v>
      </c>
      <c r="L59" s="51">
        <f>[8]Ene!L58</f>
        <v>0</v>
      </c>
      <c r="M59" s="48">
        <f>[8]Abr!M59</f>
        <v>0</v>
      </c>
      <c r="N59" s="51">
        <f>[8]Ene!N58</f>
        <v>0</v>
      </c>
      <c r="O59" s="48">
        <f>[8]May!O59</f>
        <v>0</v>
      </c>
      <c r="P59" s="51">
        <f>[8]Ene!P58</f>
        <v>0</v>
      </c>
      <c r="Q59" s="48">
        <f>[8]Jun!Q59</f>
        <v>0</v>
      </c>
      <c r="R59" s="51">
        <f>[8]Ene!R58</f>
        <v>0</v>
      </c>
      <c r="S59" s="48">
        <f>[8]Jul!S60</f>
        <v>0</v>
      </c>
      <c r="T59" s="51">
        <f>[8]Ene!T58</f>
        <v>0</v>
      </c>
      <c r="U59" s="48">
        <f>[8]Ago!U60</f>
        <v>0</v>
      </c>
      <c r="V59" s="51">
        <f>[8]Ene!V58</f>
        <v>0</v>
      </c>
      <c r="W59" s="48">
        <f>[8]Sep!W59</f>
        <v>0</v>
      </c>
      <c r="X59" s="51">
        <f>[8]Ene!X58</f>
        <v>0</v>
      </c>
      <c r="Y59" s="48">
        <f>[8]Oct!Y59</f>
        <v>0</v>
      </c>
      <c r="Z59" s="51">
        <f>[8]Ene!Z58</f>
        <v>0</v>
      </c>
      <c r="AA59" s="84"/>
      <c r="AB59" s="51">
        <f>[8]Ene!AB58</f>
        <v>0</v>
      </c>
      <c r="AC59" s="88"/>
      <c r="AD59" s="52">
        <f t="shared" si="0"/>
        <v>0</v>
      </c>
      <c r="AE59" s="52">
        <f t="shared" si="0"/>
        <v>0</v>
      </c>
      <c r="AF59" s="53" t="e">
        <f t="shared" si="1"/>
        <v>#DIV/0!</v>
      </c>
      <c r="AG59" s="53" t="e">
        <f t="shared" si="2"/>
        <v>#DIV/0!</v>
      </c>
      <c r="AH59" s="91"/>
      <c r="AI59" s="92"/>
    </row>
    <row r="60" spans="1:35" s="56" customFormat="1" ht="20.100000000000001" hidden="1" customHeight="1" x14ac:dyDescent="0.2">
      <c r="A60" s="81">
        <f>'[8]Ficha Anual 2025'!A54</f>
        <v>0</v>
      </c>
      <c r="B60" s="93">
        <f>'[8]Ficha Anual 2025'!B54</f>
        <v>0</v>
      </c>
      <c r="C60" s="93"/>
      <c r="D60" s="83">
        <f>'[8]Ficha Anual 2025'!E54</f>
        <v>0</v>
      </c>
      <c r="E60" s="85">
        <f t="shared" si="4"/>
        <v>0</v>
      </c>
      <c r="F60" s="51">
        <f>[8]Ene!F59</f>
        <v>0</v>
      </c>
      <c r="G60" s="48">
        <f>[8]Ene!G59</f>
        <v>0</v>
      </c>
      <c r="H60" s="51">
        <f>[8]Ene!H59</f>
        <v>0</v>
      </c>
      <c r="I60" s="48">
        <f>[8]Feb!I60</f>
        <v>0</v>
      </c>
      <c r="J60" s="51">
        <f>[8]Ene!J59</f>
        <v>0</v>
      </c>
      <c r="K60" s="48">
        <f>[8]Mar!K60</f>
        <v>0</v>
      </c>
      <c r="L60" s="51">
        <f>[8]Ene!L59</f>
        <v>0</v>
      </c>
      <c r="M60" s="48">
        <f>[8]Abr!M60</f>
        <v>0</v>
      </c>
      <c r="N60" s="51">
        <f>[8]Ene!N59</f>
        <v>0</v>
      </c>
      <c r="O60" s="48">
        <f>[8]May!O60</f>
        <v>0</v>
      </c>
      <c r="P60" s="51">
        <f>[8]Ene!P59</f>
        <v>0</v>
      </c>
      <c r="Q60" s="48">
        <f>[8]Jun!Q60</f>
        <v>0</v>
      </c>
      <c r="R60" s="51">
        <f>[8]Ene!R59</f>
        <v>0</v>
      </c>
      <c r="S60" s="48">
        <f>[8]Jul!S61</f>
        <v>0</v>
      </c>
      <c r="T60" s="51">
        <f>[8]Ene!T59</f>
        <v>0</v>
      </c>
      <c r="U60" s="48">
        <f>[8]Ago!U61</f>
        <v>0</v>
      </c>
      <c r="V60" s="51">
        <f>[8]Ene!V59</f>
        <v>0</v>
      </c>
      <c r="W60" s="48">
        <f>[8]Sep!W60</f>
        <v>0</v>
      </c>
      <c r="X60" s="51">
        <f>[8]Ene!X59</f>
        <v>0</v>
      </c>
      <c r="Y60" s="48">
        <f>[8]Oct!Y60</f>
        <v>0</v>
      </c>
      <c r="Z60" s="51">
        <f>[8]Ene!Z59</f>
        <v>0</v>
      </c>
      <c r="AA60" s="84"/>
      <c r="AB60" s="51">
        <f>[8]Ene!AB59</f>
        <v>0</v>
      </c>
      <c r="AC60" s="88"/>
      <c r="AD60" s="52">
        <f t="shared" si="0"/>
        <v>0</v>
      </c>
      <c r="AE60" s="52">
        <f t="shared" si="0"/>
        <v>0</v>
      </c>
      <c r="AF60" s="53" t="e">
        <f t="shared" si="1"/>
        <v>#DIV/0!</v>
      </c>
      <c r="AG60" s="53" t="e">
        <f t="shared" si="2"/>
        <v>#DIV/0!</v>
      </c>
      <c r="AH60" s="91"/>
      <c r="AI60" s="92"/>
    </row>
    <row r="61" spans="1:35" s="56" customFormat="1" ht="20.100000000000001" hidden="1" customHeight="1" x14ac:dyDescent="0.2">
      <c r="A61" s="81">
        <f>'[8]Ficha Anual 2025'!A55</f>
        <v>0</v>
      </c>
      <c r="B61" s="93">
        <f>'[8]Ficha Anual 2025'!B55</f>
        <v>0</v>
      </c>
      <c r="C61" s="93"/>
      <c r="D61" s="83">
        <f>'[8]Ficha Anual 2025'!E55</f>
        <v>0</v>
      </c>
      <c r="E61" s="85">
        <f t="shared" si="4"/>
        <v>0</v>
      </c>
      <c r="F61" s="51">
        <f>[8]Ene!F60</f>
        <v>0</v>
      </c>
      <c r="G61" s="48">
        <f>[8]Ene!G60</f>
        <v>0</v>
      </c>
      <c r="H61" s="51">
        <f>[8]Ene!H60</f>
        <v>0</v>
      </c>
      <c r="I61" s="48">
        <f>[8]Feb!I61</f>
        <v>0</v>
      </c>
      <c r="J61" s="51">
        <f>[8]Ene!J60</f>
        <v>0</v>
      </c>
      <c r="K61" s="48">
        <f>[8]Mar!K61</f>
        <v>0</v>
      </c>
      <c r="L61" s="51">
        <f>[8]Ene!L60</f>
        <v>0</v>
      </c>
      <c r="M61" s="48">
        <f>[8]Abr!M61</f>
        <v>0</v>
      </c>
      <c r="N61" s="51">
        <f>[8]Ene!N60</f>
        <v>0</v>
      </c>
      <c r="O61" s="48">
        <f>[8]May!O61</f>
        <v>0</v>
      </c>
      <c r="P61" s="51">
        <f>[8]Ene!P60</f>
        <v>0</v>
      </c>
      <c r="Q61" s="48">
        <f>[8]Jun!Q61</f>
        <v>0</v>
      </c>
      <c r="R61" s="51">
        <f>[8]Ene!R60</f>
        <v>0</v>
      </c>
      <c r="S61" s="48">
        <f>[8]Jul!S62</f>
        <v>0</v>
      </c>
      <c r="T61" s="51">
        <f>[8]Ene!T60</f>
        <v>0</v>
      </c>
      <c r="U61" s="48">
        <f>[8]Ago!U62</f>
        <v>0</v>
      </c>
      <c r="V61" s="51">
        <f>[8]Ene!V60</f>
        <v>0</v>
      </c>
      <c r="W61" s="48">
        <f>[8]Sep!W61</f>
        <v>0</v>
      </c>
      <c r="X61" s="51">
        <f>[8]Ene!X60</f>
        <v>0</v>
      </c>
      <c r="Y61" s="48">
        <f>[8]Oct!Y61</f>
        <v>0</v>
      </c>
      <c r="Z61" s="51">
        <f>[8]Ene!Z60</f>
        <v>0</v>
      </c>
      <c r="AA61" s="84"/>
      <c r="AB61" s="51">
        <f>[8]Ene!AB60</f>
        <v>0</v>
      </c>
      <c r="AC61" s="88"/>
      <c r="AD61" s="52">
        <f t="shared" si="0"/>
        <v>0</v>
      </c>
      <c r="AE61" s="52">
        <f t="shared" si="0"/>
        <v>0</v>
      </c>
      <c r="AF61" s="53" t="e">
        <f t="shared" si="1"/>
        <v>#DIV/0!</v>
      </c>
      <c r="AG61" s="53" t="e">
        <f t="shared" si="2"/>
        <v>#DIV/0!</v>
      </c>
      <c r="AH61" s="91"/>
      <c r="AI61" s="92"/>
    </row>
    <row r="62" spans="1:35" s="56" customFormat="1" ht="20.100000000000001" hidden="1" customHeight="1" x14ac:dyDescent="0.2">
      <c r="A62" s="81">
        <f>'[8]Ficha Anual 2025'!A56</f>
        <v>0</v>
      </c>
      <c r="B62" s="93">
        <f>'[8]Ficha Anual 2025'!B56</f>
        <v>0</v>
      </c>
      <c r="C62" s="93"/>
      <c r="D62" s="83">
        <f>'[8]Ficha Anual 2025'!E56</f>
        <v>0</v>
      </c>
      <c r="E62" s="85">
        <f t="shared" si="4"/>
        <v>0</v>
      </c>
      <c r="F62" s="51">
        <f>[8]Ene!F61</f>
        <v>0</v>
      </c>
      <c r="G62" s="48">
        <f>[8]Ene!G61</f>
        <v>0</v>
      </c>
      <c r="H62" s="51">
        <f>[8]Ene!H61</f>
        <v>0</v>
      </c>
      <c r="I62" s="48">
        <f>[8]Feb!I62</f>
        <v>0</v>
      </c>
      <c r="J62" s="51">
        <f>[8]Ene!J61</f>
        <v>0</v>
      </c>
      <c r="K62" s="48">
        <f>[8]Mar!K62</f>
        <v>0</v>
      </c>
      <c r="L62" s="51">
        <f>[8]Ene!L61</f>
        <v>0</v>
      </c>
      <c r="M62" s="48">
        <f>[8]Abr!M62</f>
        <v>0</v>
      </c>
      <c r="N62" s="51">
        <f>[8]Ene!N61</f>
        <v>0</v>
      </c>
      <c r="O62" s="48">
        <f>[8]May!O62</f>
        <v>0</v>
      </c>
      <c r="P62" s="51">
        <f>[8]Ene!P61</f>
        <v>0</v>
      </c>
      <c r="Q62" s="48">
        <f>[8]Jun!Q62</f>
        <v>0</v>
      </c>
      <c r="R62" s="51">
        <f>[8]Ene!R61</f>
        <v>0</v>
      </c>
      <c r="S62" s="48">
        <f>[8]Jul!S63</f>
        <v>0</v>
      </c>
      <c r="T62" s="51">
        <f>[8]Ene!T61</f>
        <v>0</v>
      </c>
      <c r="U62" s="48">
        <f>[8]Ago!U63</f>
        <v>0</v>
      </c>
      <c r="V62" s="51">
        <f>[8]Ene!V61</f>
        <v>0</v>
      </c>
      <c r="W62" s="48">
        <f>[8]Sep!W62</f>
        <v>0</v>
      </c>
      <c r="X62" s="51">
        <f>[8]Ene!X61</f>
        <v>0</v>
      </c>
      <c r="Y62" s="48">
        <f>[8]Oct!Y62</f>
        <v>0</v>
      </c>
      <c r="Z62" s="51">
        <f>[8]Ene!Z61</f>
        <v>0</v>
      </c>
      <c r="AA62" s="84"/>
      <c r="AB62" s="51">
        <f>[8]Ene!AB61</f>
        <v>0</v>
      </c>
      <c r="AC62" s="88"/>
      <c r="AD62" s="52">
        <f t="shared" si="0"/>
        <v>0</v>
      </c>
      <c r="AE62" s="52">
        <f t="shared" si="0"/>
        <v>0</v>
      </c>
      <c r="AF62" s="53" t="e">
        <f t="shared" si="1"/>
        <v>#DIV/0!</v>
      </c>
      <c r="AG62" s="53" t="e">
        <f t="shared" si="2"/>
        <v>#DIV/0!</v>
      </c>
      <c r="AH62" s="91"/>
      <c r="AI62" s="92"/>
    </row>
    <row r="63" spans="1:35" s="56" customFormat="1" ht="20.100000000000001" hidden="1" customHeight="1" x14ac:dyDescent="0.2">
      <c r="A63" s="81">
        <f>'[8]Ficha Anual 2025'!A57</f>
        <v>0</v>
      </c>
      <c r="B63" s="93">
        <f>'[8]Ficha Anual 2025'!B57</f>
        <v>0</v>
      </c>
      <c r="C63" s="93"/>
      <c r="D63" s="83">
        <f>'[8]Ficha Anual 2025'!E57</f>
        <v>0</v>
      </c>
      <c r="E63" s="85">
        <f t="shared" si="4"/>
        <v>0</v>
      </c>
      <c r="F63" s="51">
        <f>[8]Ene!F62</f>
        <v>0</v>
      </c>
      <c r="G63" s="48">
        <f>[8]Ene!G62</f>
        <v>0</v>
      </c>
      <c r="H63" s="51">
        <f>[8]Ene!H62</f>
        <v>0</v>
      </c>
      <c r="I63" s="48">
        <f>[8]Feb!I63</f>
        <v>0</v>
      </c>
      <c r="J63" s="51">
        <f>[8]Ene!J62</f>
        <v>0</v>
      </c>
      <c r="K63" s="48">
        <f>[8]Mar!K63</f>
        <v>0</v>
      </c>
      <c r="L63" s="51">
        <f>[8]Ene!L62</f>
        <v>0</v>
      </c>
      <c r="M63" s="48">
        <f>[8]Abr!M63</f>
        <v>0</v>
      </c>
      <c r="N63" s="51">
        <f>[8]Ene!N62</f>
        <v>0</v>
      </c>
      <c r="O63" s="48">
        <f>[8]May!O63</f>
        <v>0</v>
      </c>
      <c r="P63" s="51">
        <f>[8]Ene!P62</f>
        <v>0</v>
      </c>
      <c r="Q63" s="48">
        <f>[8]Jun!Q63</f>
        <v>0</v>
      </c>
      <c r="R63" s="51">
        <f>[8]Ene!R62</f>
        <v>0</v>
      </c>
      <c r="S63" s="48">
        <f>[8]Jul!S64</f>
        <v>0</v>
      </c>
      <c r="T63" s="51">
        <f>[8]Ene!T62</f>
        <v>0</v>
      </c>
      <c r="U63" s="48">
        <f>[8]Ago!U64</f>
        <v>0</v>
      </c>
      <c r="V63" s="51">
        <f>[8]Ene!V62</f>
        <v>0</v>
      </c>
      <c r="W63" s="48">
        <f>[8]Sep!W63</f>
        <v>0</v>
      </c>
      <c r="X63" s="51">
        <f>[8]Ene!X62</f>
        <v>0</v>
      </c>
      <c r="Y63" s="48">
        <f>[8]Oct!Y63</f>
        <v>0</v>
      </c>
      <c r="Z63" s="51">
        <f>[8]Ene!Z62</f>
        <v>0</v>
      </c>
      <c r="AA63" s="84"/>
      <c r="AB63" s="51">
        <f>[8]Ene!AB62</f>
        <v>0</v>
      </c>
      <c r="AC63" s="88"/>
      <c r="AD63" s="52">
        <f t="shared" si="0"/>
        <v>0</v>
      </c>
      <c r="AE63" s="52">
        <f t="shared" si="0"/>
        <v>0</v>
      </c>
      <c r="AF63" s="53" t="e">
        <f t="shared" si="1"/>
        <v>#DIV/0!</v>
      </c>
      <c r="AG63" s="53" t="e">
        <f t="shared" si="2"/>
        <v>#DIV/0!</v>
      </c>
      <c r="AH63" s="91"/>
      <c r="AI63" s="92"/>
    </row>
    <row r="64" spans="1:35" s="56" customFormat="1" ht="20.100000000000001" hidden="1" customHeight="1" x14ac:dyDescent="0.2">
      <c r="A64" s="81">
        <f>'[8]Ficha Anual 2025'!A58</f>
        <v>0</v>
      </c>
      <c r="B64" s="93">
        <f>'[8]Ficha Anual 2025'!B58</f>
        <v>0</v>
      </c>
      <c r="C64" s="93"/>
      <c r="D64" s="83">
        <f>'[8]Ficha Anual 2025'!E58</f>
        <v>0</v>
      </c>
      <c r="E64" s="85">
        <f t="shared" si="4"/>
        <v>0</v>
      </c>
      <c r="F64" s="51">
        <f>[8]Ene!F63</f>
        <v>0</v>
      </c>
      <c r="G64" s="48">
        <f>[8]Ene!G63</f>
        <v>0</v>
      </c>
      <c r="H64" s="51">
        <f>[8]Ene!H63</f>
        <v>0</v>
      </c>
      <c r="I64" s="48">
        <f>[8]Feb!I64</f>
        <v>0</v>
      </c>
      <c r="J64" s="51">
        <f>[8]Ene!J63</f>
        <v>0</v>
      </c>
      <c r="K64" s="48">
        <f>[8]Mar!K64</f>
        <v>0</v>
      </c>
      <c r="L64" s="51">
        <f>[8]Ene!L63</f>
        <v>0</v>
      </c>
      <c r="M64" s="48">
        <f>[8]Abr!M64</f>
        <v>0</v>
      </c>
      <c r="N64" s="51">
        <f>[8]Ene!N63</f>
        <v>0</v>
      </c>
      <c r="O64" s="48">
        <f>[8]May!O64</f>
        <v>0</v>
      </c>
      <c r="P64" s="51">
        <f>[8]Ene!P63</f>
        <v>0</v>
      </c>
      <c r="Q64" s="48">
        <f>[8]Jun!Q64</f>
        <v>0</v>
      </c>
      <c r="R64" s="51">
        <f>[8]Ene!R63</f>
        <v>0</v>
      </c>
      <c r="S64" s="48">
        <f>[8]Jul!S65</f>
        <v>0</v>
      </c>
      <c r="T64" s="51">
        <f>[8]Ene!T63</f>
        <v>0</v>
      </c>
      <c r="U64" s="48">
        <f>[8]Ago!U65</f>
        <v>0</v>
      </c>
      <c r="V64" s="51">
        <f>[8]Ene!V63</f>
        <v>0</v>
      </c>
      <c r="W64" s="48">
        <f>[8]Sep!W64</f>
        <v>0</v>
      </c>
      <c r="X64" s="51">
        <f>[8]Ene!X63</f>
        <v>0</v>
      </c>
      <c r="Y64" s="48">
        <f>[8]Oct!Y64</f>
        <v>0</v>
      </c>
      <c r="Z64" s="51">
        <f>[8]Ene!Z63</f>
        <v>0</v>
      </c>
      <c r="AA64" s="84"/>
      <c r="AB64" s="51">
        <f>[8]Ene!AB63</f>
        <v>0</v>
      </c>
      <c r="AC64" s="88"/>
      <c r="AD64" s="52">
        <f t="shared" si="0"/>
        <v>0</v>
      </c>
      <c r="AE64" s="52">
        <f t="shared" si="0"/>
        <v>0</v>
      </c>
      <c r="AF64" s="53" t="e">
        <f t="shared" si="1"/>
        <v>#DIV/0!</v>
      </c>
      <c r="AG64" s="53" t="e">
        <f t="shared" si="2"/>
        <v>#DIV/0!</v>
      </c>
      <c r="AH64" s="86"/>
      <c r="AI64" s="87"/>
    </row>
    <row r="65" spans="1:35" s="56" customFormat="1" ht="20.100000000000001" hidden="1" customHeight="1" x14ac:dyDescent="0.2">
      <c r="A65" s="100">
        <f>'[8]Ficha Anual 2025'!A59</f>
        <v>0</v>
      </c>
      <c r="B65" s="101">
        <f>'[8]Ficha Anual 2025'!B59</f>
        <v>0</v>
      </c>
      <c r="C65" s="101"/>
      <c r="D65" s="102">
        <f>'[8]Ficha Anual 2025'!E59</f>
        <v>0</v>
      </c>
      <c r="E65" s="103">
        <f t="shared" si="4"/>
        <v>0</v>
      </c>
      <c r="F65" s="104">
        <f>[8]Ene!F64</f>
        <v>0</v>
      </c>
      <c r="G65" s="105">
        <f>[8]Ene!G64</f>
        <v>0</v>
      </c>
      <c r="H65" s="104">
        <f>[8]Ene!H64</f>
        <v>0</v>
      </c>
      <c r="I65" s="105">
        <f>[8]Feb!I65</f>
        <v>0</v>
      </c>
      <c r="J65" s="104">
        <f>[8]Ene!J64</f>
        <v>0</v>
      </c>
      <c r="K65" s="105">
        <f>[8]Mar!K65</f>
        <v>0</v>
      </c>
      <c r="L65" s="104">
        <f>[8]Ene!L64</f>
        <v>0</v>
      </c>
      <c r="M65" s="105">
        <f>[8]Abr!M65</f>
        <v>0</v>
      </c>
      <c r="N65" s="104">
        <f>[8]Ene!N64</f>
        <v>0</v>
      </c>
      <c r="O65" s="105">
        <f>[8]May!O65</f>
        <v>0</v>
      </c>
      <c r="P65" s="104">
        <f>[8]Ene!P64</f>
        <v>0</v>
      </c>
      <c r="Q65" s="105">
        <f>[8]Jun!Q65</f>
        <v>0</v>
      </c>
      <c r="R65" s="104">
        <f>[8]Ene!R64</f>
        <v>0</v>
      </c>
      <c r="S65" s="105">
        <f>[8]Jul!S66</f>
        <v>0</v>
      </c>
      <c r="T65" s="104">
        <f>[8]Ene!T64</f>
        <v>0</v>
      </c>
      <c r="U65" s="105">
        <f>[8]Ago!U66</f>
        <v>0</v>
      </c>
      <c r="V65" s="104">
        <f>[8]Ene!V64</f>
        <v>0</v>
      </c>
      <c r="W65" s="105">
        <f>[8]Sep!W65</f>
        <v>0</v>
      </c>
      <c r="X65" s="104">
        <f>[8]Ene!X64</f>
        <v>0</v>
      </c>
      <c r="Y65" s="105">
        <f>[8]Oct!Y65</f>
        <v>0</v>
      </c>
      <c r="Z65" s="104">
        <f>[8]Ene!Z64</f>
        <v>0</v>
      </c>
      <c r="AA65" s="106"/>
      <c r="AB65" s="104">
        <f>[8]Ene!AB64</f>
        <v>0</v>
      </c>
      <c r="AC65" s="107"/>
      <c r="AD65" s="108">
        <f t="shared" si="0"/>
        <v>0</v>
      </c>
      <c r="AE65" s="109">
        <f t="shared" si="0"/>
        <v>0</v>
      </c>
      <c r="AF65" s="110" t="e">
        <f t="shared" si="1"/>
        <v>#DIV/0!</v>
      </c>
      <c r="AG65" s="110" t="e">
        <f t="shared" si="2"/>
        <v>#DIV/0!</v>
      </c>
      <c r="AH65" s="111"/>
      <c r="AI65" s="112"/>
    </row>
    <row r="66" spans="1:35" s="56" customFormat="1" ht="12.75" customHeight="1" x14ac:dyDescent="0.2">
      <c r="A66" s="113"/>
      <c r="B66" s="114" t="s">
        <v>21</v>
      </c>
      <c r="C66" s="114"/>
      <c r="D66" s="115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7"/>
      <c r="AE66" s="117"/>
      <c r="AF66" s="118"/>
      <c r="AG66" s="118"/>
      <c r="AH66" s="119"/>
      <c r="AI66" s="119"/>
    </row>
    <row r="67" spans="1:35" ht="12.75" customHeight="1" x14ac:dyDescent="0.2">
      <c r="A67" s="120"/>
      <c r="B67" s="121"/>
      <c r="C67" s="121"/>
      <c r="D67" s="122"/>
      <c r="E67" s="122"/>
      <c r="F67" s="122"/>
      <c r="G67" s="123"/>
      <c r="H67" s="122"/>
      <c r="I67" s="123"/>
      <c r="J67" s="122"/>
      <c r="K67" s="123"/>
      <c r="L67" s="122"/>
      <c r="M67" s="123"/>
      <c r="N67" s="122"/>
      <c r="O67" s="123"/>
      <c r="P67" s="122"/>
      <c r="Q67" s="123"/>
      <c r="R67" s="122"/>
      <c r="S67" s="123"/>
      <c r="T67" s="122"/>
      <c r="U67" s="123"/>
      <c r="V67" s="122"/>
      <c r="W67" s="123"/>
      <c r="X67" s="122"/>
      <c r="Y67" s="123"/>
      <c r="Z67" s="122"/>
      <c r="AA67" s="123"/>
      <c r="AB67" s="124"/>
      <c r="AC67" s="125"/>
    </row>
    <row r="68" spans="1:35" ht="12.75" customHeight="1" x14ac:dyDescent="0.2">
      <c r="A68" s="120"/>
      <c r="B68" s="121"/>
      <c r="C68" s="121"/>
      <c r="D68" s="122"/>
      <c r="E68" s="122"/>
      <c r="F68" s="122"/>
      <c r="G68" s="123"/>
      <c r="H68" s="122"/>
      <c r="I68" s="123"/>
      <c r="J68" s="122"/>
      <c r="K68" s="123"/>
      <c r="L68" s="122"/>
      <c r="M68" s="123"/>
      <c r="N68" s="122"/>
      <c r="O68" s="123"/>
      <c r="P68" s="122"/>
      <c r="Q68" s="123"/>
      <c r="R68" s="122"/>
      <c r="S68" s="123"/>
      <c r="T68" s="122"/>
      <c r="U68" s="123"/>
      <c r="V68" s="122"/>
      <c r="W68" s="123"/>
      <c r="X68" s="122"/>
      <c r="Y68" s="123"/>
      <c r="Z68" s="122"/>
      <c r="AA68" s="123"/>
      <c r="AB68" s="124"/>
      <c r="AC68" s="125"/>
    </row>
    <row r="69" spans="1:35" ht="12.75" customHeight="1" x14ac:dyDescent="0.2">
      <c r="A69" s="120"/>
      <c r="B69" s="121"/>
      <c r="C69" s="121"/>
      <c r="D69" s="122"/>
      <c r="E69" s="122"/>
      <c r="F69" s="122"/>
      <c r="G69" s="123"/>
      <c r="H69" s="122"/>
      <c r="I69" s="123"/>
      <c r="J69" s="122"/>
      <c r="K69" s="123"/>
      <c r="L69" s="122"/>
      <c r="M69" s="123"/>
      <c r="N69" s="122"/>
      <c r="O69" s="123"/>
      <c r="P69" s="122"/>
      <c r="Q69" s="123"/>
      <c r="R69" s="122"/>
      <c r="S69" s="123"/>
      <c r="T69" s="122"/>
      <c r="U69" s="123"/>
      <c r="V69" s="122"/>
      <c r="W69" s="123"/>
      <c r="X69" s="122"/>
      <c r="Y69" s="123"/>
      <c r="Z69" s="122"/>
      <c r="AA69" s="123"/>
      <c r="AB69" s="124"/>
      <c r="AC69" s="125"/>
    </row>
    <row r="70" spans="1:35" ht="12.75" customHeight="1" x14ac:dyDescent="0.2">
      <c r="A70" s="120"/>
      <c r="B70" s="121"/>
      <c r="C70" s="121"/>
      <c r="D70" s="122"/>
      <c r="E70" s="122"/>
      <c r="F70" s="122"/>
      <c r="G70" s="123"/>
      <c r="H70" s="122"/>
      <c r="I70" s="123"/>
      <c r="J70" s="122"/>
      <c r="K70" s="123"/>
      <c r="L70" s="122"/>
      <c r="M70" s="123"/>
      <c r="N70" s="122"/>
      <c r="O70" s="123"/>
      <c r="P70" s="122"/>
      <c r="Q70" s="123"/>
      <c r="R70" s="122"/>
      <c r="S70" s="123"/>
      <c r="T70" s="122"/>
      <c r="U70" s="123"/>
      <c r="V70" s="122"/>
      <c r="W70" s="123"/>
      <c r="X70" s="122"/>
      <c r="Y70" s="123"/>
      <c r="Z70" s="122"/>
      <c r="AA70" s="123"/>
      <c r="AB70" s="124"/>
      <c r="AC70" s="125"/>
    </row>
    <row r="71" spans="1:35" ht="12.75" customHeight="1" x14ac:dyDescent="0.2">
      <c r="A71" s="120"/>
      <c r="B71" s="121"/>
      <c r="C71" s="121"/>
      <c r="D71" s="122"/>
      <c r="E71" s="122"/>
      <c r="F71" s="122"/>
      <c r="G71" s="123"/>
      <c r="H71" s="122"/>
      <c r="I71" s="123"/>
      <c r="J71" s="122"/>
      <c r="K71" s="123"/>
      <c r="L71" s="122"/>
      <c r="M71" s="123"/>
      <c r="N71" s="122"/>
      <c r="O71" s="123"/>
      <c r="P71" s="122"/>
      <c r="Q71" s="123"/>
      <c r="R71" s="122"/>
      <c r="S71" s="123"/>
      <c r="T71" s="122"/>
      <c r="U71" s="123"/>
      <c r="V71" s="122"/>
      <c r="W71" s="123"/>
      <c r="X71" s="122"/>
      <c r="Y71" s="123"/>
      <c r="Z71" s="122"/>
      <c r="AA71" s="123"/>
      <c r="AB71" s="124"/>
      <c r="AC71" s="125"/>
    </row>
    <row r="72" spans="1:35" ht="12.75" customHeight="1" x14ac:dyDescent="0.2">
      <c r="A72" s="120"/>
      <c r="B72" s="121"/>
      <c r="C72" s="121"/>
      <c r="D72" s="122"/>
      <c r="E72" s="122"/>
      <c r="F72" s="122"/>
      <c r="G72" s="123"/>
      <c r="H72" s="122"/>
      <c r="I72" s="123"/>
      <c r="J72" s="122"/>
      <c r="K72" s="123"/>
      <c r="L72" s="122"/>
      <c r="M72" s="123"/>
      <c r="N72" s="122"/>
      <c r="O72" s="123"/>
      <c r="P72" s="122"/>
      <c r="Q72" s="123"/>
      <c r="R72" s="122"/>
      <c r="S72" s="123"/>
      <c r="T72" s="122"/>
      <c r="U72" s="123"/>
      <c r="V72" s="122"/>
      <c r="W72" s="123"/>
      <c r="X72" s="122"/>
      <c r="Y72" s="123"/>
      <c r="Z72" s="122"/>
      <c r="AA72" s="123"/>
      <c r="AB72" s="124"/>
      <c r="AC72" s="125"/>
    </row>
    <row r="73" spans="1:35" ht="12.75" customHeight="1" x14ac:dyDescent="0.2">
      <c r="A73" s="120"/>
      <c r="B73" s="121"/>
      <c r="C73" s="121"/>
      <c r="D73" s="122"/>
      <c r="E73" s="122"/>
      <c r="F73" s="122"/>
      <c r="G73" s="123"/>
      <c r="H73" s="122"/>
      <c r="I73" s="123"/>
      <c r="J73" s="122"/>
      <c r="K73" s="123"/>
      <c r="L73" s="122"/>
      <c r="M73" s="123"/>
      <c r="N73" s="122"/>
      <c r="O73" s="123"/>
      <c r="P73" s="122"/>
      <c r="Q73" s="123"/>
      <c r="R73" s="122"/>
      <c r="S73" s="123"/>
      <c r="T73" s="122"/>
      <c r="U73" s="123"/>
      <c r="V73" s="122"/>
      <c r="W73" s="123"/>
      <c r="X73" s="122"/>
      <c r="Y73" s="123"/>
      <c r="Z73" s="122"/>
      <c r="AA73" s="123"/>
      <c r="AB73" s="124"/>
      <c r="AC73" s="125"/>
    </row>
    <row r="74" spans="1:35" ht="12.75" customHeight="1" x14ac:dyDescent="0.2">
      <c r="A74" s="120"/>
      <c r="B74" s="121"/>
      <c r="C74" s="121"/>
      <c r="D74" s="122"/>
      <c r="E74" s="122"/>
      <c r="F74" s="122"/>
      <c r="G74" s="123"/>
      <c r="H74" s="122"/>
      <c r="I74" s="123"/>
      <c r="J74" s="122"/>
      <c r="K74" s="123"/>
      <c r="L74" s="122"/>
      <c r="M74" s="123"/>
      <c r="N74" s="122"/>
      <c r="O74" s="123"/>
      <c r="P74" s="122"/>
      <c r="Q74" s="123"/>
      <c r="R74" s="122"/>
      <c r="S74" s="123"/>
      <c r="T74" s="122"/>
      <c r="U74" s="123"/>
      <c r="V74" s="122"/>
      <c r="W74" s="123"/>
      <c r="X74" s="122"/>
      <c r="Y74" s="123"/>
      <c r="Z74" s="122"/>
      <c r="AA74" s="123"/>
      <c r="AB74" s="124"/>
      <c r="AC74" s="125"/>
    </row>
    <row r="75" spans="1:35" ht="12.75" customHeight="1" x14ac:dyDescent="0.2">
      <c r="A75" s="120"/>
      <c r="B75" s="121"/>
      <c r="C75" s="121"/>
      <c r="D75" s="122"/>
      <c r="E75" s="122"/>
      <c r="F75" s="122"/>
      <c r="G75" s="123"/>
      <c r="H75" s="122"/>
      <c r="I75" s="123"/>
      <c r="J75" s="122"/>
      <c r="K75" s="123"/>
      <c r="L75" s="122"/>
      <c r="M75" s="123"/>
      <c r="N75" s="122"/>
      <c r="O75" s="123"/>
      <c r="P75" s="122"/>
      <c r="Q75" s="123"/>
      <c r="R75" s="122"/>
      <c r="S75" s="123"/>
      <c r="T75" s="122"/>
      <c r="U75" s="123"/>
      <c r="V75" s="122"/>
      <c r="W75" s="123"/>
      <c r="X75" s="122"/>
      <c r="Y75" s="123"/>
      <c r="Z75" s="122"/>
      <c r="AA75" s="123"/>
      <c r="AB75" s="124"/>
      <c r="AC75" s="125"/>
    </row>
    <row r="76" spans="1:35" ht="12.75" customHeight="1" x14ac:dyDescent="0.2">
      <c r="A76" s="120"/>
      <c r="B76" s="121"/>
      <c r="C76" s="121"/>
      <c r="D76" s="122"/>
      <c r="E76" s="122"/>
      <c r="F76" s="122"/>
      <c r="G76" s="123"/>
      <c r="H76" s="122"/>
      <c r="I76" s="123"/>
      <c r="J76" s="122"/>
      <c r="K76" s="123"/>
      <c r="L76" s="122"/>
      <c r="M76" s="123"/>
      <c r="N76" s="122"/>
      <c r="O76" s="123"/>
      <c r="P76" s="122"/>
      <c r="Q76" s="123"/>
      <c r="R76" s="122"/>
      <c r="S76" s="123"/>
      <c r="T76" s="122"/>
      <c r="U76" s="123"/>
      <c r="V76" s="122"/>
      <c r="W76" s="123"/>
      <c r="X76" s="122"/>
      <c r="Y76" s="123"/>
      <c r="Z76" s="122"/>
      <c r="AA76" s="123"/>
      <c r="AB76" s="124"/>
      <c r="AC76" s="125"/>
    </row>
    <row r="77" spans="1:35" ht="12.75" customHeight="1" x14ac:dyDescent="0.2">
      <c r="A77" s="120"/>
      <c r="B77" s="121"/>
      <c r="C77" s="121"/>
      <c r="D77" s="122"/>
      <c r="E77" s="122"/>
      <c r="F77" s="122"/>
      <c r="G77" s="123"/>
      <c r="H77" s="122"/>
      <c r="I77" s="123"/>
      <c r="J77" s="122"/>
      <c r="K77" s="123"/>
      <c r="L77" s="122"/>
      <c r="M77" s="123"/>
      <c r="N77" s="122"/>
      <c r="O77" s="123"/>
      <c r="P77" s="122"/>
      <c r="Q77" s="123"/>
      <c r="R77" s="122"/>
      <c r="S77" s="123"/>
      <c r="T77" s="122"/>
      <c r="U77" s="123"/>
      <c r="V77" s="122"/>
      <c r="W77" s="123"/>
      <c r="X77" s="122"/>
      <c r="Y77" s="123"/>
      <c r="Z77" s="122"/>
      <c r="AA77" s="123"/>
      <c r="AB77" s="124"/>
      <c r="AC77" s="125"/>
    </row>
    <row r="78" spans="1:35" ht="12.75" customHeight="1" x14ac:dyDescent="0.2">
      <c r="A78" s="120"/>
      <c r="B78" s="121"/>
      <c r="C78" s="121"/>
      <c r="D78" s="122"/>
      <c r="E78" s="122"/>
      <c r="F78" s="122"/>
      <c r="G78" s="123"/>
      <c r="H78" s="122"/>
      <c r="I78" s="123"/>
      <c r="J78" s="122"/>
      <c r="K78" s="123"/>
      <c r="L78" s="122"/>
      <c r="M78" s="123"/>
      <c r="N78" s="122"/>
      <c r="O78" s="123"/>
      <c r="P78" s="122"/>
      <c r="Q78" s="123"/>
      <c r="R78" s="122"/>
      <c r="S78" s="123"/>
      <c r="T78" s="122"/>
      <c r="U78" s="123"/>
      <c r="V78" s="122"/>
      <c r="W78" s="123"/>
      <c r="X78" s="122"/>
      <c r="Y78" s="123"/>
      <c r="Z78" s="122"/>
      <c r="AA78" s="123"/>
      <c r="AB78" s="124"/>
      <c r="AC78" s="125"/>
    </row>
    <row r="79" spans="1:35" ht="12.75" customHeight="1" x14ac:dyDescent="0.2">
      <c r="A79" s="120"/>
    </row>
    <row r="80" spans="1:35" ht="12.75" customHeight="1" x14ac:dyDescent="0.2">
      <c r="B80" s="129" t="str">
        <f>'[8]Ficha Anual 2025'!A67</f>
        <v>Elaboró</v>
      </c>
      <c r="C80" s="130"/>
      <c r="E80" s="131"/>
      <c r="F80" s="131"/>
      <c r="G80" s="131"/>
      <c r="H80" s="131"/>
      <c r="J80" s="129" t="str">
        <f>'[8]Ficha Anual 2025'!D67</f>
        <v>Reviso</v>
      </c>
      <c r="K80" s="132"/>
      <c r="L80" s="132"/>
      <c r="M80" s="132"/>
      <c r="N80" s="132"/>
      <c r="O80" s="132"/>
      <c r="P80" s="132"/>
      <c r="Q80" s="132"/>
      <c r="R80" s="132"/>
      <c r="S80" s="130"/>
      <c r="T80" s="131"/>
      <c r="U80" s="131"/>
      <c r="V80" s="131"/>
      <c r="W80" s="131"/>
      <c r="X80" s="131"/>
      <c r="Y80" s="131"/>
      <c r="Z80" s="131"/>
      <c r="AA80" s="129" t="str">
        <f>'[8]Ficha Anual 2025'!G67</f>
        <v>Aprobó</v>
      </c>
      <c r="AB80" s="132"/>
      <c r="AC80" s="132"/>
      <c r="AD80" s="132"/>
      <c r="AE80" s="132"/>
      <c r="AF80" s="132"/>
      <c r="AG80" s="132"/>
      <c r="AH80" s="132"/>
      <c r="AI80" s="130"/>
    </row>
    <row r="81" spans="2:35" ht="12.75" customHeight="1" x14ac:dyDescent="0.2">
      <c r="B81" s="133"/>
      <c r="C81" s="134"/>
      <c r="E81" s="2"/>
      <c r="F81" s="2"/>
      <c r="G81" s="2"/>
      <c r="H81" s="2"/>
      <c r="I81" s="131"/>
      <c r="J81" s="135"/>
      <c r="K81" s="136"/>
      <c r="L81" s="136"/>
      <c r="M81" s="136"/>
      <c r="N81" s="136"/>
      <c r="O81" s="136"/>
      <c r="P81" s="136"/>
      <c r="Q81" s="136"/>
      <c r="R81" s="136"/>
      <c r="S81" s="137"/>
      <c r="T81" s="131"/>
      <c r="U81" s="127"/>
      <c r="V81" s="127"/>
      <c r="W81" s="127"/>
      <c r="X81" s="127"/>
      <c r="Y81" s="127"/>
      <c r="Z81" s="127"/>
      <c r="AA81" s="138"/>
      <c r="AB81" s="139"/>
      <c r="AC81" s="139"/>
      <c r="AD81" s="139"/>
      <c r="AE81" s="139"/>
      <c r="AF81" s="139"/>
      <c r="AG81" s="139"/>
      <c r="AH81" s="139"/>
      <c r="AI81" s="140"/>
    </row>
    <row r="82" spans="2:35" ht="12.75" customHeight="1" x14ac:dyDescent="0.2">
      <c r="B82" s="133"/>
      <c r="C82" s="134"/>
      <c r="E82" s="2"/>
      <c r="F82" s="2"/>
      <c r="G82" s="2"/>
      <c r="H82" s="2"/>
      <c r="I82" s="131"/>
      <c r="J82" s="135"/>
      <c r="K82" s="136"/>
      <c r="L82" s="136"/>
      <c r="M82" s="136"/>
      <c r="N82" s="136"/>
      <c r="O82" s="136"/>
      <c r="P82" s="136"/>
      <c r="Q82" s="136"/>
      <c r="R82" s="136"/>
      <c r="S82" s="137"/>
      <c r="T82" s="131"/>
      <c r="U82" s="127"/>
      <c r="V82" s="127"/>
      <c r="W82" s="127"/>
      <c r="X82" s="127"/>
      <c r="Y82" s="127"/>
      <c r="Z82" s="127"/>
      <c r="AA82" s="138"/>
      <c r="AB82" s="139"/>
      <c r="AC82" s="139"/>
      <c r="AD82" s="139"/>
      <c r="AE82" s="139"/>
      <c r="AF82" s="139"/>
      <c r="AG82" s="139"/>
      <c r="AH82" s="139"/>
      <c r="AI82" s="140"/>
    </row>
    <row r="83" spans="2:35" ht="12.75" customHeight="1" x14ac:dyDescent="0.2">
      <c r="B83" s="138" t="str">
        <f>'[8]Ficha Anual 2025'!A70</f>
        <v>C. NANCY BELEN SANLUIS CARCAÑO</v>
      </c>
      <c r="C83" s="140"/>
      <c r="E83" s="127"/>
      <c r="F83" s="127"/>
      <c r="H83" s="127"/>
      <c r="J83" s="138" t="str">
        <f>'[8]Ficha Anual 2025'!D70</f>
        <v>C. VIRIDIANA CORONA NERIA</v>
      </c>
      <c r="K83" s="139"/>
      <c r="L83" s="139"/>
      <c r="M83" s="139"/>
      <c r="N83" s="139"/>
      <c r="O83" s="139"/>
      <c r="P83" s="139"/>
      <c r="Q83" s="139"/>
      <c r="R83" s="139"/>
      <c r="S83" s="140"/>
      <c r="T83" s="131"/>
      <c r="U83" s="127"/>
      <c r="V83" s="127"/>
      <c r="W83" s="127"/>
      <c r="X83" s="127"/>
      <c r="Y83" s="127"/>
      <c r="Z83" s="127"/>
      <c r="AA83" s="138" t="str">
        <f>'[8]Ficha Anual 2025'!G70</f>
        <v>C. GRISELDA AGUILAR MACIAS</v>
      </c>
      <c r="AB83" s="139"/>
      <c r="AC83" s="139"/>
      <c r="AD83" s="139"/>
      <c r="AE83" s="139"/>
      <c r="AF83" s="139"/>
      <c r="AG83" s="139"/>
      <c r="AH83" s="139"/>
      <c r="AI83" s="140"/>
    </row>
    <row r="84" spans="2:35" ht="12.75" customHeight="1" x14ac:dyDescent="0.2">
      <c r="B84" s="141" t="str">
        <f>'[8]Ficha Anual 2025'!A71</f>
        <v>COORDINADORA DE DEPORTE</v>
      </c>
      <c r="C84" s="142"/>
      <c r="E84" s="2"/>
      <c r="F84" s="2"/>
      <c r="G84" s="2"/>
      <c r="H84" s="2"/>
      <c r="J84" s="143" t="str">
        <f>'[8]Ficha Anual 2025'!D71</f>
        <v>SECRETARIA DEL H. AYUNTAMIENTO</v>
      </c>
      <c r="K84" s="144"/>
      <c r="L84" s="144"/>
      <c r="M84" s="144"/>
      <c r="N84" s="144"/>
      <c r="O84" s="144"/>
      <c r="P84" s="144"/>
      <c r="Q84" s="144"/>
      <c r="R84" s="144"/>
      <c r="S84" s="145"/>
      <c r="T84" s="131"/>
      <c r="U84" s="2"/>
      <c r="V84" s="2"/>
      <c r="W84" s="2"/>
      <c r="X84" s="2"/>
      <c r="Y84" s="2"/>
      <c r="Z84" s="2"/>
      <c r="AA84" s="141" t="str">
        <f>'[8]Ficha Anual 2025'!G71</f>
        <v>PRESIDENTA MUNICIPAL</v>
      </c>
      <c r="AB84" s="146"/>
      <c r="AC84" s="146"/>
      <c r="AD84" s="146"/>
      <c r="AE84" s="146"/>
      <c r="AF84" s="146"/>
      <c r="AG84" s="146"/>
      <c r="AH84" s="146"/>
      <c r="AI84" s="142"/>
    </row>
    <row r="85" spans="2:35" ht="12.75" customHeight="1" x14ac:dyDescent="0.2"/>
  </sheetData>
  <mergeCells count="155">
    <mergeCell ref="B84:C84"/>
    <mergeCell ref="J84:S84"/>
    <mergeCell ref="AA84:AI84"/>
    <mergeCell ref="B82:C82"/>
    <mergeCell ref="J82:S82"/>
    <mergeCell ref="AA82:AI82"/>
    <mergeCell ref="B83:C83"/>
    <mergeCell ref="J83:S83"/>
    <mergeCell ref="AA83:AI83"/>
    <mergeCell ref="B66:C66"/>
    <mergeCell ref="AH66:AI66"/>
    <mergeCell ref="B80:C80"/>
    <mergeCell ref="J80:S80"/>
    <mergeCell ref="AA80:AI80"/>
    <mergeCell ref="B81:C81"/>
    <mergeCell ref="J81:S81"/>
    <mergeCell ref="AA81:AI81"/>
    <mergeCell ref="B63:C63"/>
    <mergeCell ref="AH63:AI63"/>
    <mergeCell ref="B64:C64"/>
    <mergeCell ref="AH64:AI64"/>
    <mergeCell ref="B65:C65"/>
    <mergeCell ref="AH65:AI65"/>
    <mergeCell ref="B60:C60"/>
    <mergeCell ref="AH60:AI60"/>
    <mergeCell ref="B61:C61"/>
    <mergeCell ref="AH61:AI61"/>
    <mergeCell ref="B62:C62"/>
    <mergeCell ref="AH62:AI62"/>
    <mergeCell ref="B57:C57"/>
    <mergeCell ref="AH57:AI57"/>
    <mergeCell ref="B58:C58"/>
    <mergeCell ref="AH58:AI58"/>
    <mergeCell ref="B59:C59"/>
    <mergeCell ref="AH59:AI59"/>
    <mergeCell ref="B54:C54"/>
    <mergeCell ref="AH54:AI54"/>
    <mergeCell ref="B55:C55"/>
    <mergeCell ref="AH55:AI55"/>
    <mergeCell ref="B56:C56"/>
    <mergeCell ref="AH56:AI56"/>
    <mergeCell ref="B51:C51"/>
    <mergeCell ref="AH51:AI51"/>
    <mergeCell ref="B52:C52"/>
    <mergeCell ref="AH52:AI52"/>
    <mergeCell ref="B53:C53"/>
    <mergeCell ref="F53:AC53"/>
    <mergeCell ref="AD53:AI53"/>
    <mergeCell ref="B48:C48"/>
    <mergeCell ref="AH48:AI48"/>
    <mergeCell ref="B49:C49"/>
    <mergeCell ref="AH49:AI49"/>
    <mergeCell ref="B50:C50"/>
    <mergeCell ref="AH50:AI50"/>
    <mergeCell ref="B45:C45"/>
    <mergeCell ref="AH45:AI45"/>
    <mergeCell ref="B46:C46"/>
    <mergeCell ref="AH46:AI46"/>
    <mergeCell ref="B47:C47"/>
    <mergeCell ref="AH47:AI47"/>
    <mergeCell ref="B42:C42"/>
    <mergeCell ref="AH42:AI42"/>
    <mergeCell ref="B43:C43"/>
    <mergeCell ref="AH43:AI43"/>
    <mergeCell ref="B44:C44"/>
    <mergeCell ref="AH44:AI44"/>
    <mergeCell ref="B39:C39"/>
    <mergeCell ref="AH39:AI39"/>
    <mergeCell ref="B40:C40"/>
    <mergeCell ref="F40:AC40"/>
    <mergeCell ref="AD40:AI40"/>
    <mergeCell ref="B41:C41"/>
    <mergeCell ref="AH41:AI41"/>
    <mergeCell ref="B36:C36"/>
    <mergeCell ref="AH36:AI36"/>
    <mergeCell ref="B37:C37"/>
    <mergeCell ref="AH37:AI37"/>
    <mergeCell ref="B38:C38"/>
    <mergeCell ref="AH38:AI38"/>
    <mergeCell ref="B33:C33"/>
    <mergeCell ref="AH33:AI33"/>
    <mergeCell ref="B34:C34"/>
    <mergeCell ref="AH34:AI34"/>
    <mergeCell ref="B35:C35"/>
    <mergeCell ref="AH35:AI35"/>
    <mergeCell ref="B30:C30"/>
    <mergeCell ref="AH30:AI30"/>
    <mergeCell ref="B31:C31"/>
    <mergeCell ref="AH31:AI31"/>
    <mergeCell ref="B32:C32"/>
    <mergeCell ref="AH32:AI32"/>
    <mergeCell ref="B27:C27"/>
    <mergeCell ref="AH27:AI27"/>
    <mergeCell ref="B28:C28"/>
    <mergeCell ref="F28:AC28"/>
    <mergeCell ref="AD28:AI28"/>
    <mergeCell ref="B29:C29"/>
    <mergeCell ref="AH29:AI29"/>
    <mergeCell ref="B24:C24"/>
    <mergeCell ref="AH24:AI24"/>
    <mergeCell ref="B25:C25"/>
    <mergeCell ref="AH25:AI25"/>
    <mergeCell ref="B26:C26"/>
    <mergeCell ref="AH26:AI26"/>
    <mergeCell ref="B21:C21"/>
    <mergeCell ref="AH21:AI21"/>
    <mergeCell ref="B22:C22"/>
    <mergeCell ref="AH22:AI22"/>
    <mergeCell ref="B23:C23"/>
    <mergeCell ref="AH23:AI23"/>
    <mergeCell ref="B18:C18"/>
    <mergeCell ref="AH18:AI18"/>
    <mergeCell ref="B19:C19"/>
    <mergeCell ref="AH19:AI19"/>
    <mergeCell ref="B20:C20"/>
    <mergeCell ref="AH20:AI20"/>
    <mergeCell ref="B15:C15"/>
    <mergeCell ref="F15:AC15"/>
    <mergeCell ref="AD15:AI15"/>
    <mergeCell ref="B16:C16"/>
    <mergeCell ref="AH16:AI16"/>
    <mergeCell ref="B17:C17"/>
    <mergeCell ref="AH17:AI17"/>
    <mergeCell ref="R13:S13"/>
    <mergeCell ref="T13:U13"/>
    <mergeCell ref="V13:W13"/>
    <mergeCell ref="X13:Y13"/>
    <mergeCell ref="Z13:AA13"/>
    <mergeCell ref="AB13:AC13"/>
    <mergeCell ref="AD12:AE13"/>
    <mergeCell ref="AF12:AF14"/>
    <mergeCell ref="AG12:AG14"/>
    <mergeCell ref="AH12:AI14"/>
    <mergeCell ref="F13:G13"/>
    <mergeCell ref="H13:I13"/>
    <mergeCell ref="J13:K13"/>
    <mergeCell ref="L13:M13"/>
    <mergeCell ref="N13:O13"/>
    <mergeCell ref="P13:Q13"/>
    <mergeCell ref="A7:B7"/>
    <mergeCell ref="A8:B8"/>
    <mergeCell ref="A9:B9"/>
    <mergeCell ref="A10:B10"/>
    <mergeCell ref="A11:AI11"/>
    <mergeCell ref="A12:A14"/>
    <mergeCell ref="B12:C14"/>
    <mergeCell ref="D12:D14"/>
    <mergeCell ref="E12:E14"/>
    <mergeCell ref="F12:AC12"/>
    <mergeCell ref="A1:AI1"/>
    <mergeCell ref="A2:AI2"/>
    <mergeCell ref="A3:AI3"/>
    <mergeCell ref="A4:AI4"/>
    <mergeCell ref="A5:B5"/>
    <mergeCell ref="A6:B6"/>
  </mergeCells>
  <printOptions horizontalCentered="1"/>
  <pageMargins left="0.78740157480314965" right="0" top="0.39370078740157483" bottom="0.39370078740157483" header="0.31496062992125984" footer="0.31496062992125984"/>
  <pageSetup scale="52" orientation="landscape" horizontalDpi="1200" verticalDpi="1200" r:id="rId1"/>
  <headerFooter>
    <oddFooter>&amp;C&amp;P de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AI85"/>
  <sheetViews>
    <sheetView tabSelected="1" showRuler="0" topLeftCell="A12" zoomScale="95" zoomScaleNormal="95" zoomScaleSheetLayoutView="80" zoomScalePageLayoutView="81" workbookViewId="0">
      <selection activeCell="AA59" sqref="AA59"/>
    </sheetView>
  </sheetViews>
  <sheetFormatPr baseColWidth="10" defaultRowHeight="12.75" x14ac:dyDescent="0.2"/>
  <cols>
    <col min="1" max="1" width="6.7109375" style="2" customWidth="1"/>
    <col min="2" max="2" width="33.7109375" style="2" customWidth="1"/>
    <col min="3" max="3" width="11.7109375" style="2" customWidth="1"/>
    <col min="4" max="4" width="11.42578125" style="126" customWidth="1"/>
    <col min="5" max="5" width="6.7109375" style="126" customWidth="1"/>
    <col min="6" max="6" width="5.7109375" style="126" customWidth="1"/>
    <col min="7" max="7" width="5.7109375" style="127" customWidth="1"/>
    <col min="8" max="8" width="5.7109375" style="126" customWidth="1"/>
    <col min="9" max="9" width="5.7109375" style="127" customWidth="1"/>
    <col min="10" max="10" width="5.7109375" style="126" customWidth="1"/>
    <col min="11" max="11" width="5.7109375" style="127" customWidth="1"/>
    <col min="12" max="12" width="5.7109375" style="126" customWidth="1"/>
    <col min="13" max="13" width="5.7109375" style="127" customWidth="1"/>
    <col min="14" max="14" width="5.7109375" style="126" customWidth="1"/>
    <col min="15" max="15" width="5.7109375" style="127" customWidth="1"/>
    <col min="16" max="16" width="5.7109375" style="126" customWidth="1"/>
    <col min="17" max="17" width="5.7109375" style="127" customWidth="1"/>
    <col min="18" max="18" width="5.7109375" style="126" customWidth="1"/>
    <col min="19" max="19" width="5.7109375" style="127" customWidth="1"/>
    <col min="20" max="20" width="5.7109375" style="126" customWidth="1"/>
    <col min="21" max="21" width="5.7109375" style="128" customWidth="1"/>
    <col min="22" max="22" width="5.7109375" style="126" customWidth="1"/>
    <col min="23" max="23" width="5.7109375" style="128" customWidth="1"/>
    <col min="24" max="24" width="5.7109375" style="126" customWidth="1"/>
    <col min="25" max="25" width="5.7109375" style="128" customWidth="1"/>
    <col min="26" max="26" width="5.7109375" style="126" customWidth="1"/>
    <col min="27" max="27" width="5.7109375" style="127" customWidth="1"/>
    <col min="28" max="28" width="5.7109375" style="126" customWidth="1"/>
    <col min="29" max="29" width="5.7109375" style="128" customWidth="1"/>
    <col min="30" max="31" width="5.7109375" style="2" customWidth="1"/>
    <col min="32" max="32" width="7.42578125" style="2" customWidth="1"/>
    <col min="33" max="33" width="7.28515625" style="2" customWidth="1"/>
    <col min="34" max="34" width="11.28515625" style="2" customWidth="1"/>
    <col min="35" max="35" width="6.85546875" style="2" customWidth="1"/>
    <col min="36" max="16384" width="11.42578125" style="2"/>
  </cols>
  <sheetData>
    <row r="1" spans="1:35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2.75" customHeight="1" x14ac:dyDescent="0.2">
      <c r="A2" s="1" t="str">
        <f>'[9]Ficha Anual 2025'!$A$2</f>
        <v>MUNICIPIO DE SAN JOSE TEACALCO, TLAX.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2.75" customHeight="1" x14ac:dyDescent="0.2">
      <c r="A3" s="3" t="str">
        <f>[9]Ene!A3</f>
        <v>PROGRAMA OPERATIVO ANUAL (POA) 2025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2.75" customHeight="1" x14ac:dyDescent="0.2">
      <c r="A5" s="4" t="str">
        <f>'[9]Ficha Anual 2025'!A5:B5</f>
        <v>PROGRAMA:</v>
      </c>
      <c r="B5" s="5"/>
      <c r="C5" s="6" t="str">
        <f>'[9]Ficha Anual 2025'!C5:I5</f>
        <v>15   DESARROLLO INTEGRAL DE LA FAMILIA Y ASISTENCIA SOCIAL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</row>
    <row r="6" spans="1:35" ht="12.75" customHeight="1" x14ac:dyDescent="0.2">
      <c r="A6" s="9" t="str">
        <f>'[9]Ficha Anual 2025'!A6:B6</f>
        <v>PROYECTO:</v>
      </c>
      <c r="B6" s="10"/>
      <c r="C6" s="11" t="str">
        <f>'[9]Ficha Anual 2025'!C6:I6</f>
        <v>021 DESARROLLO INTEGRAL DE LA FAMILIA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/>
    </row>
    <row r="7" spans="1:35" ht="12.75" customHeight="1" x14ac:dyDescent="0.2">
      <c r="A7" s="9" t="str">
        <f>'[9]Ficha Anual 2025'!A7:B7</f>
        <v>UNIDAD ADMINISTRATIVA RESPONSABLE:</v>
      </c>
      <c r="B7" s="10"/>
      <c r="C7" s="14" t="str">
        <f>'[9]Ficha Anual 2025'!C7:I7</f>
        <v>020 DIF MUNICIPAL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/>
    </row>
    <row r="8" spans="1:35" ht="12.75" customHeight="1" x14ac:dyDescent="0.2">
      <c r="A8" s="9" t="s">
        <v>0</v>
      </c>
      <c r="B8" s="10"/>
      <c r="C8" s="11" t="s">
        <v>1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/>
    </row>
    <row r="9" spans="1:35" ht="12.75" customHeight="1" x14ac:dyDescent="0.2">
      <c r="A9" s="9" t="str">
        <f>'[9]Ficha Anual 2025'!A9:B9</f>
        <v>FIN:</v>
      </c>
      <c r="B9" s="10"/>
      <c r="C9" s="14" t="str">
        <f>'[9]Ficha Anual 2025'!C9:I9</f>
        <v>CONTRIBUIR A UNA MEJOR CALIDAD DE VIDA EN LA POBLACION MEDIANTE EL EFICIENTE DESARROLLO INTEGRAL DE LA FAMILIA Y ASISTENCIA SOCIAL EN EL MUNICIPIO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/>
    </row>
    <row r="10" spans="1:35" ht="12.75" customHeight="1" x14ac:dyDescent="0.2">
      <c r="A10" s="15" t="str">
        <f>'[9]Ficha Anual 2025'!A10:B10</f>
        <v>PROPÓSITO:</v>
      </c>
      <c r="B10" s="16"/>
      <c r="C10" s="17" t="str">
        <f>'[9]Ficha Anual 2025'!C10:I10</f>
        <v>EFICIENTAR EL DESARROLLO INTEGRAL DE LA FAMILIA Y ASISTENCIA SOCIAL EN EL MUNICIPIO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9"/>
    </row>
    <row r="11" spans="1:35" ht="12.75" customHeight="1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</row>
    <row r="12" spans="1:35" s="26" customFormat="1" ht="12.75" customHeight="1" x14ac:dyDescent="0.2">
      <c r="A12" s="21" t="str">
        <f>'[9]Ficha Anual 2025'!A12:A14</f>
        <v>N0.</v>
      </c>
      <c r="B12" s="22" t="str">
        <f>'[9]Ficha Anual 2025'!B12:D14</f>
        <v>COMPONENTE - ACTIVIDAD</v>
      </c>
      <c r="C12" s="23"/>
      <c r="D12" s="21" t="str">
        <f>'[9]Ficha Anual 2025'!E14</f>
        <v>U. DE MEDIDA</v>
      </c>
      <c r="E12" s="21" t="str">
        <f>'[9]Ficha Anual 2025'!F14</f>
        <v>CANTIDAD</v>
      </c>
      <c r="F12" s="24" t="s">
        <v>2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5" t="s">
        <v>3</v>
      </c>
      <c r="AE12" s="25"/>
      <c r="AF12" s="25" t="s">
        <v>4</v>
      </c>
      <c r="AG12" s="25" t="s">
        <v>5</v>
      </c>
      <c r="AH12" s="25" t="s">
        <v>6</v>
      </c>
      <c r="AI12" s="25"/>
    </row>
    <row r="13" spans="1:35" s="26" customFormat="1" ht="12.75" customHeight="1" x14ac:dyDescent="0.2">
      <c r="A13" s="27"/>
      <c r="B13" s="28"/>
      <c r="C13" s="29"/>
      <c r="D13" s="27"/>
      <c r="E13" s="27"/>
      <c r="F13" s="30" t="s">
        <v>7</v>
      </c>
      <c r="G13" s="30"/>
      <c r="H13" s="30" t="s">
        <v>8</v>
      </c>
      <c r="I13" s="30"/>
      <c r="J13" s="30" t="s">
        <v>9</v>
      </c>
      <c r="K13" s="30"/>
      <c r="L13" s="30" t="s">
        <v>10</v>
      </c>
      <c r="M13" s="30"/>
      <c r="N13" s="30" t="s">
        <v>11</v>
      </c>
      <c r="O13" s="30"/>
      <c r="P13" s="30" t="s">
        <v>12</v>
      </c>
      <c r="Q13" s="30"/>
      <c r="R13" s="30" t="s">
        <v>13</v>
      </c>
      <c r="S13" s="30"/>
      <c r="T13" s="30" t="s">
        <v>14</v>
      </c>
      <c r="U13" s="30"/>
      <c r="V13" s="30" t="s">
        <v>15</v>
      </c>
      <c r="W13" s="30"/>
      <c r="X13" s="30" t="s">
        <v>16</v>
      </c>
      <c r="Y13" s="30"/>
      <c r="Z13" s="30" t="s">
        <v>17</v>
      </c>
      <c r="AA13" s="30"/>
      <c r="AB13" s="30" t="s">
        <v>18</v>
      </c>
      <c r="AC13" s="30"/>
      <c r="AD13" s="25"/>
      <c r="AE13" s="25"/>
      <c r="AF13" s="25"/>
      <c r="AG13" s="25"/>
      <c r="AH13" s="25"/>
      <c r="AI13" s="25"/>
    </row>
    <row r="14" spans="1:35" s="26" customFormat="1" ht="12.75" customHeight="1" x14ac:dyDescent="0.2">
      <c r="A14" s="31"/>
      <c r="B14" s="32"/>
      <c r="C14" s="33"/>
      <c r="D14" s="31"/>
      <c r="E14" s="31"/>
      <c r="F14" s="34" t="s">
        <v>19</v>
      </c>
      <c r="G14" s="35" t="s">
        <v>20</v>
      </c>
      <c r="H14" s="34" t="s">
        <v>19</v>
      </c>
      <c r="I14" s="35" t="s">
        <v>20</v>
      </c>
      <c r="J14" s="34" t="s">
        <v>19</v>
      </c>
      <c r="K14" s="35" t="s">
        <v>20</v>
      </c>
      <c r="L14" s="34" t="s">
        <v>19</v>
      </c>
      <c r="M14" s="35" t="s">
        <v>20</v>
      </c>
      <c r="N14" s="34" t="s">
        <v>19</v>
      </c>
      <c r="O14" s="35" t="s">
        <v>20</v>
      </c>
      <c r="P14" s="34" t="s">
        <v>19</v>
      </c>
      <c r="Q14" s="35" t="s">
        <v>20</v>
      </c>
      <c r="R14" s="34" t="s">
        <v>19</v>
      </c>
      <c r="S14" s="35" t="s">
        <v>20</v>
      </c>
      <c r="T14" s="34" t="s">
        <v>19</v>
      </c>
      <c r="U14" s="35" t="s">
        <v>20</v>
      </c>
      <c r="V14" s="34" t="s">
        <v>19</v>
      </c>
      <c r="W14" s="35" t="s">
        <v>20</v>
      </c>
      <c r="X14" s="34" t="s">
        <v>19</v>
      </c>
      <c r="Y14" s="35" t="s">
        <v>20</v>
      </c>
      <c r="Z14" s="34" t="s">
        <v>19</v>
      </c>
      <c r="AA14" s="35" t="s">
        <v>20</v>
      </c>
      <c r="AB14" s="34" t="s">
        <v>19</v>
      </c>
      <c r="AC14" s="35" t="s">
        <v>20</v>
      </c>
      <c r="AD14" s="36" t="s">
        <v>19</v>
      </c>
      <c r="AE14" s="37" t="s">
        <v>20</v>
      </c>
      <c r="AF14" s="25"/>
      <c r="AG14" s="25"/>
      <c r="AH14" s="25"/>
      <c r="AI14" s="25"/>
    </row>
    <row r="15" spans="1:35" s="44" customFormat="1" ht="20.100000000000001" customHeight="1" x14ac:dyDescent="0.2">
      <c r="A15" s="38" t="str">
        <f>'[9]Ficha Anual 2025'!A15</f>
        <v>C 1</v>
      </c>
      <c r="B15" s="39" t="str">
        <f>'[9]Ficha Anual 2025'!B15</f>
        <v>INCREMENTAR LA ATENCION A LA INTEGRACION FAMILIAR</v>
      </c>
      <c r="C15" s="39"/>
      <c r="D15" s="40"/>
      <c r="E15" s="40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2"/>
      <c r="AE15" s="42"/>
      <c r="AF15" s="42"/>
      <c r="AG15" s="42"/>
      <c r="AH15" s="42"/>
      <c r="AI15" s="43"/>
    </row>
    <row r="16" spans="1:35" s="56" customFormat="1" ht="20.100000000000001" customHeight="1" x14ac:dyDescent="0.2">
      <c r="A16" s="45" t="str">
        <f>'[9]Ficha Anual 2025'!A16</f>
        <v>C1A1</v>
      </c>
      <c r="B16" s="46" t="str">
        <f>'[9]Ficha Anual 2025'!B16</f>
        <v>REALIZAR TALLERES PARA LA INTEGRACION FAMILIAR</v>
      </c>
      <c r="C16" s="46"/>
      <c r="D16" s="47" t="str">
        <f>'[9]Ficha Anual 2025'!E16</f>
        <v>TALLERES</v>
      </c>
      <c r="E16" s="48">
        <f>F16+H16+J16+L16+N16+P16++R16+T16+V16+X16+Z16+AB16</f>
        <v>5</v>
      </c>
      <c r="F16" s="49">
        <f>[9]Ene!F16</f>
        <v>0</v>
      </c>
      <c r="G16" s="50">
        <f>[9]Ene!G16</f>
        <v>0</v>
      </c>
      <c r="H16" s="49">
        <f>[9]Ene!H16</f>
        <v>0</v>
      </c>
      <c r="I16" s="50">
        <f>[9]Feb!I16</f>
        <v>0</v>
      </c>
      <c r="J16" s="49">
        <f>[9]Ene!J16</f>
        <v>1</v>
      </c>
      <c r="K16" s="50">
        <f>[9]Mar!K16</f>
        <v>0</v>
      </c>
      <c r="L16" s="49">
        <f>[9]Ene!L16</f>
        <v>1</v>
      </c>
      <c r="M16" s="50">
        <f>[9]Abr!M16</f>
        <v>0</v>
      </c>
      <c r="N16" s="49">
        <f>[9]Ene!N16</f>
        <v>1</v>
      </c>
      <c r="O16" s="50">
        <f>[9]May!O16</f>
        <v>0</v>
      </c>
      <c r="P16" s="49">
        <f>[9]Ene!P16</f>
        <v>0</v>
      </c>
      <c r="Q16" s="50">
        <f>[9]Jun!Q16</f>
        <v>0</v>
      </c>
      <c r="R16" s="49">
        <f>[9]Ene!R16</f>
        <v>0</v>
      </c>
      <c r="S16" s="50">
        <f>[9]Jul!S16</f>
        <v>1</v>
      </c>
      <c r="T16" s="49">
        <f>[9]Ene!T16</f>
        <v>1</v>
      </c>
      <c r="U16" s="50">
        <f>[9]Ago!U16</f>
        <v>0</v>
      </c>
      <c r="V16" s="49">
        <f>[9]Ene!V16</f>
        <v>0</v>
      </c>
      <c r="W16" s="50">
        <f>[9]Sep!W16</f>
        <v>0</v>
      </c>
      <c r="X16" s="49">
        <f>[9]Ene!X16</f>
        <v>0</v>
      </c>
      <c r="Y16" s="50">
        <f>[9]Oct!Y16</f>
        <v>1</v>
      </c>
      <c r="Z16" s="49">
        <f>[9]Ene!Z16</f>
        <v>1</v>
      </c>
      <c r="AA16" s="50">
        <v>0</v>
      </c>
      <c r="AB16" s="49"/>
      <c r="AC16" s="51"/>
      <c r="AD16" s="52">
        <f t="shared" ref="AD16:AE66" si="0">F16+H16+J16+L16+N16+P16+R16+T16+V16+X16+Z16+AB16</f>
        <v>5</v>
      </c>
      <c r="AE16" s="52">
        <f t="shared" si="0"/>
        <v>2</v>
      </c>
      <c r="AF16" s="53">
        <f t="shared" ref="AF16:AF66" si="1">+AE16/E16</f>
        <v>0.4</v>
      </c>
      <c r="AG16" s="53">
        <f t="shared" ref="AG16:AG66" si="2">100%-AF16</f>
        <v>0.6</v>
      </c>
      <c r="AH16" s="54"/>
      <c r="AI16" s="55"/>
    </row>
    <row r="17" spans="1:35" s="56" customFormat="1" ht="20.100000000000001" customHeight="1" x14ac:dyDescent="0.2">
      <c r="A17" s="45" t="str">
        <f>'[9]Ficha Anual 2025'!A17</f>
        <v>C1A2</v>
      </c>
      <c r="B17" s="46" t="str">
        <f>'[9]Ficha Anual 2025'!B17</f>
        <v>IMPLEMENTAR PLATICAS DE ADICCIONES A JÓVENES</v>
      </c>
      <c r="C17" s="46"/>
      <c r="D17" s="47" t="str">
        <f>'[9]Ficha Anual 2025'!E17</f>
        <v>PLATICAS</v>
      </c>
      <c r="E17" s="48">
        <f t="shared" ref="E17:E53" si="3">F17+H17+J17+L17+N17+P17++R17+T17+V17+X17+Z17+AB17</f>
        <v>10</v>
      </c>
      <c r="F17" s="49">
        <f>[9]Ene!F17</f>
        <v>0</v>
      </c>
      <c r="G17" s="50">
        <f>[9]Ene!G17</f>
        <v>0</v>
      </c>
      <c r="H17" s="49">
        <f>[9]Ene!H17</f>
        <v>1</v>
      </c>
      <c r="I17" s="50">
        <f>[9]Feb!I17</f>
        <v>0</v>
      </c>
      <c r="J17" s="49">
        <f>[9]Ene!J17</f>
        <v>0</v>
      </c>
      <c r="K17" s="50">
        <f>[9]Mar!K17</f>
        <v>0</v>
      </c>
      <c r="L17" s="49">
        <f>[9]Ene!L17</f>
        <v>1</v>
      </c>
      <c r="M17" s="50">
        <f>[9]Abr!M17</f>
        <v>0</v>
      </c>
      <c r="N17" s="49">
        <f>[9]Ene!N17</f>
        <v>1</v>
      </c>
      <c r="O17" s="50">
        <f>[9]May!O17</f>
        <v>0</v>
      </c>
      <c r="P17" s="49">
        <f>[9]Ene!P17</f>
        <v>1</v>
      </c>
      <c r="Q17" s="50">
        <f>[9]Jun!Q17</f>
        <v>0</v>
      </c>
      <c r="R17" s="49">
        <f>[9]Ene!R17</f>
        <v>1</v>
      </c>
      <c r="S17" s="50">
        <f>[9]Jul!S17</f>
        <v>0</v>
      </c>
      <c r="T17" s="49">
        <f>[9]Ene!T17</f>
        <v>1</v>
      </c>
      <c r="U17" s="50">
        <f>[9]Ago!U17</f>
        <v>1</v>
      </c>
      <c r="V17" s="49">
        <f>[9]Ene!V17</f>
        <v>1</v>
      </c>
      <c r="W17" s="50">
        <f>[9]Sep!W17</f>
        <v>0</v>
      </c>
      <c r="X17" s="49">
        <f>[9]Ene!X17</f>
        <v>2</v>
      </c>
      <c r="Y17" s="50">
        <f>[9]Oct!Y17</f>
        <v>1</v>
      </c>
      <c r="Z17" s="49">
        <f>[9]Ene!Z17</f>
        <v>1</v>
      </c>
      <c r="AA17" s="50">
        <v>0</v>
      </c>
      <c r="AB17" s="49"/>
      <c r="AC17" s="51"/>
      <c r="AD17" s="52">
        <f t="shared" si="0"/>
        <v>10</v>
      </c>
      <c r="AE17" s="52">
        <f t="shared" si="0"/>
        <v>2</v>
      </c>
      <c r="AF17" s="53">
        <f t="shared" si="1"/>
        <v>0.2</v>
      </c>
      <c r="AG17" s="53">
        <f t="shared" si="2"/>
        <v>0.8</v>
      </c>
      <c r="AH17" s="57"/>
      <c r="AI17" s="58"/>
    </row>
    <row r="18" spans="1:35" s="56" customFormat="1" ht="20.100000000000001" customHeight="1" x14ac:dyDescent="0.2">
      <c r="A18" s="45" t="str">
        <f>'[9]Ficha Anual 2025'!A18</f>
        <v>C1A3</v>
      </c>
      <c r="B18" s="46" t="str">
        <f>'[9]Ficha Anual 2025'!B18</f>
        <v>BRINDAR ORIENTACION PSICOLOGICA</v>
      </c>
      <c r="C18" s="46"/>
      <c r="D18" s="47" t="str">
        <f>'[9]Ficha Anual 2025'!E18</f>
        <v>ASESORIAS</v>
      </c>
      <c r="E18" s="48">
        <f t="shared" si="3"/>
        <v>1650</v>
      </c>
      <c r="F18" s="49">
        <f>[9]Ene!F18</f>
        <v>150</v>
      </c>
      <c r="G18" s="50">
        <f>[9]Ene!G18</f>
        <v>120</v>
      </c>
      <c r="H18" s="49">
        <f>[9]Ene!H18</f>
        <v>150</v>
      </c>
      <c r="I18" s="50">
        <f>[9]Feb!I18</f>
        <v>120</v>
      </c>
      <c r="J18" s="49">
        <f>[9]Ene!J18</f>
        <v>150</v>
      </c>
      <c r="K18" s="50">
        <f>[9]Mar!K18</f>
        <v>120</v>
      </c>
      <c r="L18" s="49">
        <f>[9]Ene!L18</f>
        <v>150</v>
      </c>
      <c r="M18" s="50">
        <f>[9]Abr!M18</f>
        <v>120</v>
      </c>
      <c r="N18" s="49">
        <f>[9]Ene!N18</f>
        <v>150</v>
      </c>
      <c r="O18" s="50">
        <f>[9]May!O18</f>
        <v>120</v>
      </c>
      <c r="P18" s="49">
        <f>[9]Ene!P18</f>
        <v>150</v>
      </c>
      <c r="Q18" s="50">
        <f>[9]Jun!Q18</f>
        <v>0</v>
      </c>
      <c r="R18" s="49">
        <f>[9]Ene!R18</f>
        <v>150</v>
      </c>
      <c r="S18" s="50">
        <f>[9]Jul!S18</f>
        <v>150</v>
      </c>
      <c r="T18" s="49">
        <f>[9]Ene!T18</f>
        <v>150</v>
      </c>
      <c r="U18" s="50">
        <f>[9]Ago!U18</f>
        <v>150</v>
      </c>
      <c r="V18" s="49">
        <f>[9]Ene!V18</f>
        <v>150</v>
      </c>
      <c r="W18" s="50">
        <f>[9]Sep!W18</f>
        <v>10</v>
      </c>
      <c r="X18" s="49">
        <f>[9]Ene!X18</f>
        <v>150</v>
      </c>
      <c r="Y18" s="50">
        <f>[9]Oct!Y18</f>
        <v>150</v>
      </c>
      <c r="Z18" s="49">
        <f>[9]Ene!Z18</f>
        <v>150</v>
      </c>
      <c r="AA18" s="50">
        <v>150</v>
      </c>
      <c r="AB18" s="49"/>
      <c r="AC18" s="51"/>
      <c r="AD18" s="52">
        <f t="shared" si="0"/>
        <v>1650</v>
      </c>
      <c r="AE18" s="52">
        <f t="shared" si="0"/>
        <v>1210</v>
      </c>
      <c r="AF18" s="53">
        <f t="shared" si="1"/>
        <v>0.73333333333333328</v>
      </c>
      <c r="AG18" s="53">
        <f t="shared" si="2"/>
        <v>0.26666666666666672</v>
      </c>
      <c r="AH18" s="57"/>
      <c r="AI18" s="58"/>
    </row>
    <row r="19" spans="1:35" s="56" customFormat="1" ht="20.100000000000001" customHeight="1" x14ac:dyDescent="0.2">
      <c r="A19" s="45" t="str">
        <f>'[9]Ficha Anual 2025'!A19</f>
        <v>C1A4</v>
      </c>
      <c r="B19" s="46" t="str">
        <f>'[9]Ficha Anual 2025'!B19</f>
        <v>FESTEJAR FECHAS ALUSIVAS</v>
      </c>
      <c r="C19" s="46"/>
      <c r="D19" s="47" t="str">
        <f>'[9]Ficha Anual 2025'!E19</f>
        <v>EVENTOS</v>
      </c>
      <c r="E19" s="48">
        <f t="shared" si="3"/>
        <v>7</v>
      </c>
      <c r="F19" s="49">
        <f>[9]Ene!F19</f>
        <v>1</v>
      </c>
      <c r="G19" s="50">
        <f>[9]Ene!G19</f>
        <v>1</v>
      </c>
      <c r="H19" s="49">
        <f>[9]Ene!H19</f>
        <v>0</v>
      </c>
      <c r="I19" s="50">
        <f>[9]Feb!I19</f>
        <v>1</v>
      </c>
      <c r="J19" s="49">
        <f>[9]Ene!J19</f>
        <v>1</v>
      </c>
      <c r="K19" s="50">
        <f>[9]Mar!K19</f>
        <v>1</v>
      </c>
      <c r="L19" s="49">
        <f>[9]Ene!L19</f>
        <v>1</v>
      </c>
      <c r="M19" s="50">
        <f>[9]Abr!M19</f>
        <v>1</v>
      </c>
      <c r="N19" s="49">
        <f>[9]Ene!N19</f>
        <v>1</v>
      </c>
      <c r="O19" s="50">
        <f>[9]May!O19</f>
        <v>1</v>
      </c>
      <c r="P19" s="49">
        <f>[9]Ene!P19</f>
        <v>0</v>
      </c>
      <c r="Q19" s="50">
        <f>[9]Jun!Q19</f>
        <v>0</v>
      </c>
      <c r="R19" s="49">
        <f>[9]Ene!R19</f>
        <v>0</v>
      </c>
      <c r="S19" s="50">
        <f>[9]Jul!S19</f>
        <v>0</v>
      </c>
      <c r="T19" s="49">
        <f>[9]Ene!T19</f>
        <v>1</v>
      </c>
      <c r="U19" s="50">
        <f>[9]Ago!U19</f>
        <v>1</v>
      </c>
      <c r="V19" s="49">
        <f>[9]Ene!V19</f>
        <v>0</v>
      </c>
      <c r="W19" s="50">
        <f>[9]Sep!W19</f>
        <v>0</v>
      </c>
      <c r="X19" s="49">
        <f>[9]Ene!X19</f>
        <v>1</v>
      </c>
      <c r="Y19" s="50">
        <f>[9]Oct!Y19</f>
        <v>1</v>
      </c>
      <c r="Z19" s="49">
        <f>[9]Ene!Z19</f>
        <v>1</v>
      </c>
      <c r="AA19" s="50">
        <v>1</v>
      </c>
      <c r="AB19" s="49"/>
      <c r="AC19" s="51"/>
      <c r="AD19" s="52">
        <f t="shared" si="0"/>
        <v>7</v>
      </c>
      <c r="AE19" s="52">
        <f t="shared" si="0"/>
        <v>8</v>
      </c>
      <c r="AF19" s="53">
        <f t="shared" si="1"/>
        <v>1.1428571428571428</v>
      </c>
      <c r="AG19" s="53">
        <f t="shared" si="2"/>
        <v>-0.14285714285714279</v>
      </c>
      <c r="AH19" s="57"/>
      <c r="AI19" s="58"/>
    </row>
    <row r="20" spans="1:35" s="56" customFormat="1" ht="20.100000000000001" customHeight="1" x14ac:dyDescent="0.2">
      <c r="A20" s="45" t="str">
        <f>'[9]Ficha Anual 2025'!A20</f>
        <v>C1A5</v>
      </c>
      <c r="B20" s="46" t="str">
        <f>'[9]Ficha Anual 2025'!B20</f>
        <v>REALIZAR VIAJES  CULTURALES</v>
      </c>
      <c r="C20" s="46"/>
      <c r="D20" s="47" t="str">
        <f>'[9]Ficha Anual 2025'!E20</f>
        <v>VIAJES</v>
      </c>
      <c r="E20" s="48">
        <f t="shared" si="3"/>
        <v>3</v>
      </c>
      <c r="F20" s="49">
        <f>[9]Ene!F20</f>
        <v>0</v>
      </c>
      <c r="G20" s="50">
        <f>[9]Ene!G20</f>
        <v>0</v>
      </c>
      <c r="H20" s="49">
        <f>[9]Ene!H20</f>
        <v>0</v>
      </c>
      <c r="I20" s="50">
        <f>[9]Feb!I20</f>
        <v>0</v>
      </c>
      <c r="J20" s="49">
        <f>[9]Ene!J20</f>
        <v>0</v>
      </c>
      <c r="K20" s="50">
        <f>[9]Mar!K20</f>
        <v>0</v>
      </c>
      <c r="L20" s="49">
        <f>[9]Ene!L20</f>
        <v>0</v>
      </c>
      <c r="M20" s="50">
        <f>[9]Abr!M20</f>
        <v>1</v>
      </c>
      <c r="N20" s="49">
        <f>[9]Ene!N20</f>
        <v>1</v>
      </c>
      <c r="O20" s="50">
        <f>[9]May!O20</f>
        <v>1</v>
      </c>
      <c r="P20" s="49">
        <f>[9]Ene!P20</f>
        <v>0</v>
      </c>
      <c r="Q20" s="50">
        <f>[9]Jun!Q20</f>
        <v>0</v>
      </c>
      <c r="R20" s="49">
        <f>[9]Ene!R20</f>
        <v>1</v>
      </c>
      <c r="S20" s="50">
        <f>[9]Jul!S20</f>
        <v>0</v>
      </c>
      <c r="T20" s="49">
        <f>[9]Ene!T20</f>
        <v>0</v>
      </c>
      <c r="U20" s="50">
        <f>[9]Ago!U20</f>
        <v>1</v>
      </c>
      <c r="V20" s="49">
        <f>[9]Ene!V20</f>
        <v>0</v>
      </c>
      <c r="W20" s="50">
        <f>[9]Sep!W20</f>
        <v>0</v>
      </c>
      <c r="X20" s="49">
        <f>[9]Ene!X20</f>
        <v>0</v>
      </c>
      <c r="Y20" s="50">
        <f>[9]Oct!Y20</f>
        <v>0</v>
      </c>
      <c r="Z20" s="49">
        <f>[9]Ene!Z20</f>
        <v>1</v>
      </c>
      <c r="AA20" s="50">
        <v>0</v>
      </c>
      <c r="AB20" s="49"/>
      <c r="AC20" s="51"/>
      <c r="AD20" s="52">
        <f t="shared" si="0"/>
        <v>3</v>
      </c>
      <c r="AE20" s="52">
        <f t="shared" si="0"/>
        <v>3</v>
      </c>
      <c r="AF20" s="53">
        <f t="shared" si="1"/>
        <v>1</v>
      </c>
      <c r="AG20" s="53">
        <f t="shared" si="2"/>
        <v>0</v>
      </c>
      <c r="AH20" s="57"/>
      <c r="AI20" s="58"/>
    </row>
    <row r="21" spans="1:35" s="56" customFormat="1" ht="20.100000000000001" customHeight="1" x14ac:dyDescent="0.2">
      <c r="A21" s="45" t="str">
        <f>'[9]Ficha Anual 2025'!A21</f>
        <v>C1A6</v>
      </c>
      <c r="B21" s="46" t="str">
        <f>'[9]Ficha Anual 2025'!B21</f>
        <v>IMPARTIR ACTIVACION FISICA A LA POBLACION</v>
      </c>
      <c r="C21" s="46"/>
      <c r="D21" s="47" t="str">
        <f>'[9]Ficha Anual 2025'!E21</f>
        <v>CLASES</v>
      </c>
      <c r="E21" s="48">
        <f t="shared" si="3"/>
        <v>132</v>
      </c>
      <c r="F21" s="49">
        <f>[9]Ene!F21</f>
        <v>12</v>
      </c>
      <c r="G21" s="50">
        <f>[9]Ene!G21</f>
        <v>12</v>
      </c>
      <c r="H21" s="49">
        <f>[9]Ene!H21</f>
        <v>12</v>
      </c>
      <c r="I21" s="50">
        <f>[9]Feb!I21</f>
        <v>12</v>
      </c>
      <c r="J21" s="49">
        <f>[9]Ene!J21</f>
        <v>12</v>
      </c>
      <c r="K21" s="50">
        <f>[9]Mar!K21</f>
        <v>12</v>
      </c>
      <c r="L21" s="49">
        <f>[9]Ene!L21</f>
        <v>12</v>
      </c>
      <c r="M21" s="50">
        <f>[9]Abr!M21</f>
        <v>12</v>
      </c>
      <c r="N21" s="49">
        <f>[9]Ene!N21</f>
        <v>12</v>
      </c>
      <c r="O21" s="50">
        <f>[9]May!O21</f>
        <v>12</v>
      </c>
      <c r="P21" s="49">
        <f>[9]Ene!P21</f>
        <v>12</v>
      </c>
      <c r="Q21" s="50">
        <f>[9]Jun!Q21</f>
        <v>12</v>
      </c>
      <c r="R21" s="49">
        <f>[9]Ene!R21</f>
        <v>12</v>
      </c>
      <c r="S21" s="50">
        <f>[9]Jul!S21</f>
        <v>4</v>
      </c>
      <c r="T21" s="49">
        <f>[9]Ene!T21</f>
        <v>12</v>
      </c>
      <c r="U21" s="50">
        <f>[9]Ago!U21</f>
        <v>4</v>
      </c>
      <c r="V21" s="49">
        <f>[9]Ene!V21</f>
        <v>12</v>
      </c>
      <c r="W21" s="50">
        <f>[9]Sep!W21</f>
        <v>12</v>
      </c>
      <c r="X21" s="49">
        <f>[9]Ene!X21</f>
        <v>12</v>
      </c>
      <c r="Y21" s="50">
        <f>[9]Oct!Y21</f>
        <v>12</v>
      </c>
      <c r="Z21" s="49">
        <f>[9]Ene!Z21</f>
        <v>12</v>
      </c>
      <c r="AA21" s="50">
        <v>12</v>
      </c>
      <c r="AB21" s="49"/>
      <c r="AC21" s="51"/>
      <c r="AD21" s="52">
        <f t="shared" si="0"/>
        <v>132</v>
      </c>
      <c r="AE21" s="52">
        <f t="shared" si="0"/>
        <v>116</v>
      </c>
      <c r="AF21" s="53">
        <f t="shared" si="1"/>
        <v>0.87878787878787878</v>
      </c>
      <c r="AG21" s="53">
        <f t="shared" si="2"/>
        <v>0.12121212121212122</v>
      </c>
      <c r="AH21" s="57"/>
      <c r="AI21" s="58"/>
    </row>
    <row r="22" spans="1:35" s="56" customFormat="1" ht="20.100000000000001" hidden="1" customHeight="1" x14ac:dyDescent="0.2">
      <c r="A22" s="45" t="str">
        <f>'[9]Ficha Anual 2025'!A22</f>
        <v>C1A7</v>
      </c>
      <c r="B22" s="59" t="str">
        <f>'[9]Ficha Anual 2025'!B22</f>
        <v>DESPANSA GRATUITA</v>
      </c>
      <c r="C22" s="59"/>
      <c r="D22" s="47" t="str">
        <f>'[9]Ficha Anual 2025'!E22</f>
        <v>DESPENSA</v>
      </c>
      <c r="E22" s="48">
        <f t="shared" si="3"/>
        <v>0</v>
      </c>
      <c r="F22" s="51">
        <f>[9]Ene!F22</f>
        <v>0</v>
      </c>
      <c r="G22" s="48">
        <f>[9]Ene!G22</f>
        <v>0</v>
      </c>
      <c r="H22" s="51">
        <f>[9]Ene!H22</f>
        <v>0</v>
      </c>
      <c r="I22" s="48">
        <f>[9]Feb!I22</f>
        <v>0</v>
      </c>
      <c r="J22" s="51">
        <f>[9]Ene!J22</f>
        <v>0</v>
      </c>
      <c r="K22" s="48">
        <f>[9]Mar!K22</f>
        <v>0</v>
      </c>
      <c r="L22" s="51">
        <f>[9]Ene!L22</f>
        <v>0</v>
      </c>
      <c r="M22" s="48">
        <f>[9]Abr!M22</f>
        <v>0</v>
      </c>
      <c r="N22" s="51">
        <f>[9]Ene!N22</f>
        <v>0</v>
      </c>
      <c r="O22" s="48">
        <f>[9]May!O22</f>
        <v>0</v>
      </c>
      <c r="P22" s="51">
        <f>[9]Ene!P22</f>
        <v>0</v>
      </c>
      <c r="Q22" s="48">
        <f>[9]Jun!Q22</f>
        <v>0</v>
      </c>
      <c r="R22" s="51">
        <f>[9]Ene!R22</f>
        <v>0</v>
      </c>
      <c r="S22" s="48">
        <f>[9]Jul!S22</f>
        <v>0</v>
      </c>
      <c r="T22" s="51">
        <f>[9]Ene!T22</f>
        <v>0</v>
      </c>
      <c r="U22" s="48">
        <f>[9]Ago!U22</f>
        <v>0</v>
      </c>
      <c r="V22" s="51">
        <f>[9]Ene!V22</f>
        <v>0</v>
      </c>
      <c r="W22" s="48">
        <f>[9]Sep!W22</f>
        <v>0</v>
      </c>
      <c r="X22" s="51">
        <f>[9]Ene!X22</f>
        <v>0</v>
      </c>
      <c r="Y22" s="48">
        <f>[9]Oct!Y22</f>
        <v>0</v>
      </c>
      <c r="Z22" s="51">
        <f>[9]Ene!Z22</f>
        <v>0</v>
      </c>
      <c r="AA22" s="50"/>
      <c r="AB22" s="51">
        <f>[9]Ene!AB22</f>
        <v>0</v>
      </c>
      <c r="AC22" s="51"/>
      <c r="AD22" s="52">
        <f t="shared" si="0"/>
        <v>0</v>
      </c>
      <c r="AE22" s="52">
        <f t="shared" si="0"/>
        <v>0</v>
      </c>
      <c r="AF22" s="53" t="e">
        <f t="shared" si="1"/>
        <v>#DIV/0!</v>
      </c>
      <c r="AG22" s="53" t="e">
        <f t="shared" si="2"/>
        <v>#DIV/0!</v>
      </c>
      <c r="AH22" s="57"/>
      <c r="AI22" s="58"/>
    </row>
    <row r="23" spans="1:35" s="56" customFormat="1" ht="20.100000000000001" hidden="1" customHeight="1" x14ac:dyDescent="0.2">
      <c r="A23" s="45">
        <f>'[9]Ficha Anual 2025'!A23</f>
        <v>0</v>
      </c>
      <c r="B23" s="59">
        <f>'[9]Ficha Anual 2025'!B23</f>
        <v>0</v>
      </c>
      <c r="C23" s="59"/>
      <c r="D23" s="47">
        <f>'[9]Ficha Anual 2025'!E23</f>
        <v>0</v>
      </c>
      <c r="E23" s="48">
        <f t="shared" si="3"/>
        <v>0</v>
      </c>
      <c r="F23" s="51">
        <f>[9]Ene!F23</f>
        <v>0</v>
      </c>
      <c r="G23" s="48">
        <f>[9]Ene!G23</f>
        <v>0</v>
      </c>
      <c r="H23" s="51">
        <f>[9]Ene!H23</f>
        <v>0</v>
      </c>
      <c r="I23" s="48">
        <f>[9]Feb!I23</f>
        <v>0</v>
      </c>
      <c r="J23" s="51">
        <f>[9]Ene!J23</f>
        <v>0</v>
      </c>
      <c r="K23" s="48">
        <f>[9]Mar!K23</f>
        <v>0</v>
      </c>
      <c r="L23" s="51">
        <f>[9]Ene!L23</f>
        <v>0</v>
      </c>
      <c r="M23" s="48">
        <f>[9]Abr!M23</f>
        <v>0</v>
      </c>
      <c r="N23" s="51">
        <f>[9]Ene!N23</f>
        <v>0</v>
      </c>
      <c r="O23" s="48">
        <f>[9]May!O23</f>
        <v>0</v>
      </c>
      <c r="P23" s="51">
        <f>[9]Ene!P23</f>
        <v>0</v>
      </c>
      <c r="Q23" s="48">
        <f>[9]Jun!Q23</f>
        <v>0</v>
      </c>
      <c r="R23" s="51">
        <f>[9]Ene!R23</f>
        <v>0</v>
      </c>
      <c r="S23" s="48">
        <f>[9]Jul!S23</f>
        <v>0</v>
      </c>
      <c r="T23" s="51">
        <f>[9]Ene!T23</f>
        <v>0</v>
      </c>
      <c r="U23" s="48">
        <f>[9]Ago!U23</f>
        <v>0</v>
      </c>
      <c r="V23" s="51">
        <f>[9]Ene!V23</f>
        <v>0</v>
      </c>
      <c r="W23" s="48">
        <f>[9]Sep!W23</f>
        <v>0</v>
      </c>
      <c r="X23" s="51">
        <f>[9]Ene!X23</f>
        <v>0</v>
      </c>
      <c r="Y23" s="48">
        <f>[9]Oct!Y23</f>
        <v>0</v>
      </c>
      <c r="Z23" s="51">
        <f>[9]Ene!Z23</f>
        <v>0</v>
      </c>
      <c r="AA23" s="50"/>
      <c r="AB23" s="51">
        <f>[9]Ene!AB23</f>
        <v>0</v>
      </c>
      <c r="AC23" s="51"/>
      <c r="AD23" s="52">
        <f t="shared" si="0"/>
        <v>0</v>
      </c>
      <c r="AE23" s="52">
        <f t="shared" si="0"/>
        <v>0</v>
      </c>
      <c r="AF23" s="53" t="e">
        <f t="shared" si="1"/>
        <v>#DIV/0!</v>
      </c>
      <c r="AG23" s="53" t="e">
        <f t="shared" si="2"/>
        <v>#DIV/0!</v>
      </c>
      <c r="AH23" s="54"/>
      <c r="AI23" s="55"/>
    </row>
    <row r="24" spans="1:35" s="56" customFormat="1" ht="20.100000000000001" hidden="1" customHeight="1" x14ac:dyDescent="0.2">
      <c r="A24" s="45">
        <f>'[9]Ficha Anual 2025'!A24</f>
        <v>0</v>
      </c>
      <c r="B24" s="59">
        <f>'[9]Ficha Anual 2025'!B24</f>
        <v>0</v>
      </c>
      <c r="C24" s="59"/>
      <c r="D24" s="47">
        <f>'[9]Ficha Anual 2025'!E24</f>
        <v>0</v>
      </c>
      <c r="E24" s="48">
        <f t="shared" si="3"/>
        <v>0</v>
      </c>
      <c r="F24" s="51">
        <f>[9]Ene!F24</f>
        <v>0</v>
      </c>
      <c r="G24" s="48">
        <f>[9]Ene!G24</f>
        <v>0</v>
      </c>
      <c r="H24" s="51">
        <f>[9]Ene!H24</f>
        <v>0</v>
      </c>
      <c r="I24" s="48">
        <f>[9]Feb!I24</f>
        <v>0</v>
      </c>
      <c r="J24" s="51">
        <f>[9]Ene!J24</f>
        <v>0</v>
      </c>
      <c r="K24" s="48">
        <f>[9]Mar!K24</f>
        <v>0</v>
      </c>
      <c r="L24" s="51">
        <f>[9]Ene!L24</f>
        <v>0</v>
      </c>
      <c r="M24" s="48">
        <f>[9]Abr!M24</f>
        <v>0</v>
      </c>
      <c r="N24" s="51">
        <f>[9]Ene!N24</f>
        <v>0</v>
      </c>
      <c r="O24" s="48">
        <f>[9]May!O24</f>
        <v>0</v>
      </c>
      <c r="P24" s="51">
        <f>[9]Ene!P24</f>
        <v>0</v>
      </c>
      <c r="Q24" s="48">
        <f>[9]Jun!Q24</f>
        <v>0</v>
      </c>
      <c r="R24" s="51">
        <f>[9]Ene!R24</f>
        <v>0</v>
      </c>
      <c r="S24" s="48">
        <f>[9]Jul!S24</f>
        <v>0</v>
      </c>
      <c r="T24" s="51">
        <f>[9]Ene!T24</f>
        <v>0</v>
      </c>
      <c r="U24" s="48">
        <f>[9]Ago!U24</f>
        <v>0</v>
      </c>
      <c r="V24" s="51">
        <f>[9]Ene!V24</f>
        <v>0</v>
      </c>
      <c r="W24" s="48">
        <f>[9]Sep!W24</f>
        <v>0</v>
      </c>
      <c r="X24" s="51">
        <f>[9]Ene!X24</f>
        <v>0</v>
      </c>
      <c r="Y24" s="48">
        <f>[9]Oct!Y24</f>
        <v>0</v>
      </c>
      <c r="Z24" s="51">
        <f>[9]Ene!Z24</f>
        <v>0</v>
      </c>
      <c r="AA24" s="50"/>
      <c r="AB24" s="51">
        <f>[9]Ene!AB24</f>
        <v>0</v>
      </c>
      <c r="AC24" s="51"/>
      <c r="AD24" s="52">
        <f t="shared" si="0"/>
        <v>0</v>
      </c>
      <c r="AE24" s="52">
        <f t="shared" si="0"/>
        <v>0</v>
      </c>
      <c r="AF24" s="53" t="e">
        <f t="shared" si="1"/>
        <v>#DIV/0!</v>
      </c>
      <c r="AG24" s="53" t="e">
        <f t="shared" si="2"/>
        <v>#DIV/0!</v>
      </c>
      <c r="AH24" s="57"/>
      <c r="AI24" s="58"/>
    </row>
    <row r="25" spans="1:35" s="56" customFormat="1" ht="20.100000000000001" hidden="1" customHeight="1" x14ac:dyDescent="0.2">
      <c r="A25" s="45">
        <f>'[9]Ficha Anual 2025'!A25</f>
        <v>0</v>
      </c>
      <c r="B25" s="59">
        <f>'[9]Ficha Anual 2025'!B25</f>
        <v>0</v>
      </c>
      <c r="C25" s="59"/>
      <c r="D25" s="47">
        <f>'[9]Ficha Anual 2025'!E25</f>
        <v>0</v>
      </c>
      <c r="E25" s="48">
        <f t="shared" si="3"/>
        <v>0</v>
      </c>
      <c r="F25" s="51">
        <f>[9]Ene!F25</f>
        <v>0</v>
      </c>
      <c r="G25" s="48">
        <f>[9]Ene!G25</f>
        <v>0</v>
      </c>
      <c r="H25" s="51">
        <f>[9]Ene!H25</f>
        <v>0</v>
      </c>
      <c r="I25" s="48">
        <f>[9]Feb!I25</f>
        <v>0</v>
      </c>
      <c r="J25" s="51">
        <f>[9]Ene!J25</f>
        <v>0</v>
      </c>
      <c r="K25" s="48">
        <f>[9]Mar!K25</f>
        <v>0</v>
      </c>
      <c r="L25" s="51">
        <f>[9]Ene!L25</f>
        <v>0</v>
      </c>
      <c r="M25" s="48">
        <f>[9]Abr!M25</f>
        <v>0</v>
      </c>
      <c r="N25" s="51">
        <f>[9]Ene!N25</f>
        <v>0</v>
      </c>
      <c r="O25" s="48">
        <f>[9]May!O25</f>
        <v>0</v>
      </c>
      <c r="P25" s="51">
        <f>[9]Ene!P25</f>
        <v>0</v>
      </c>
      <c r="Q25" s="48">
        <f>[9]Jun!Q25</f>
        <v>0</v>
      </c>
      <c r="R25" s="51">
        <f>[9]Ene!R25</f>
        <v>0</v>
      </c>
      <c r="S25" s="48">
        <f>[9]Jul!S25</f>
        <v>0</v>
      </c>
      <c r="T25" s="51">
        <f>[9]Ene!T25</f>
        <v>0</v>
      </c>
      <c r="U25" s="48">
        <f>[9]Ago!U25</f>
        <v>0</v>
      </c>
      <c r="V25" s="51">
        <f>[9]Ene!V25</f>
        <v>0</v>
      </c>
      <c r="W25" s="48">
        <f>[9]Sep!W25</f>
        <v>0</v>
      </c>
      <c r="X25" s="51">
        <f>[9]Ene!X25</f>
        <v>0</v>
      </c>
      <c r="Y25" s="48">
        <f>[9]Oct!Y25</f>
        <v>0</v>
      </c>
      <c r="Z25" s="51">
        <f>[9]Ene!Z25</f>
        <v>0</v>
      </c>
      <c r="AA25" s="50"/>
      <c r="AB25" s="51">
        <f>[9]Ene!AB25</f>
        <v>0</v>
      </c>
      <c r="AC25" s="51"/>
      <c r="AD25" s="52">
        <f t="shared" si="0"/>
        <v>0</v>
      </c>
      <c r="AE25" s="52">
        <f t="shared" si="0"/>
        <v>0</v>
      </c>
      <c r="AF25" s="53" t="e">
        <f t="shared" si="1"/>
        <v>#DIV/0!</v>
      </c>
      <c r="AG25" s="53" t="e">
        <f t="shared" si="2"/>
        <v>#DIV/0!</v>
      </c>
      <c r="AH25" s="57"/>
      <c r="AI25" s="58"/>
    </row>
    <row r="26" spans="1:35" s="56" customFormat="1" ht="20.100000000000001" hidden="1" customHeight="1" x14ac:dyDescent="0.2">
      <c r="A26" s="45">
        <f>'[9]Ficha Anual 2025'!A26</f>
        <v>0</v>
      </c>
      <c r="B26" s="59">
        <f>'[9]Ficha Anual 2025'!B26</f>
        <v>0</v>
      </c>
      <c r="C26" s="59"/>
      <c r="D26" s="47">
        <f>'[9]Ficha Anual 2025'!E26</f>
        <v>0</v>
      </c>
      <c r="E26" s="48">
        <f t="shared" si="3"/>
        <v>0</v>
      </c>
      <c r="F26" s="51">
        <f>[9]Ene!F26</f>
        <v>0</v>
      </c>
      <c r="G26" s="48">
        <f>[9]Ene!G26</f>
        <v>0</v>
      </c>
      <c r="H26" s="51">
        <f>[9]Ene!H26</f>
        <v>0</v>
      </c>
      <c r="I26" s="48">
        <f>[9]Feb!I26</f>
        <v>0</v>
      </c>
      <c r="J26" s="51">
        <f>[9]Ene!J26</f>
        <v>0</v>
      </c>
      <c r="K26" s="48">
        <f>[9]Mar!K26</f>
        <v>0</v>
      </c>
      <c r="L26" s="51">
        <f>[9]Ene!L26</f>
        <v>0</v>
      </c>
      <c r="M26" s="48">
        <f>[9]Abr!M26</f>
        <v>0</v>
      </c>
      <c r="N26" s="51">
        <f>[9]Ene!N26</f>
        <v>0</v>
      </c>
      <c r="O26" s="48">
        <f>[9]May!O26</f>
        <v>0</v>
      </c>
      <c r="P26" s="51">
        <f>[9]Ene!P26</f>
        <v>0</v>
      </c>
      <c r="Q26" s="48">
        <f>[9]Jun!Q26</f>
        <v>0</v>
      </c>
      <c r="R26" s="51">
        <f>[9]Ene!R26</f>
        <v>0</v>
      </c>
      <c r="S26" s="48">
        <f>[9]Jul!S26</f>
        <v>0</v>
      </c>
      <c r="T26" s="51">
        <f>[9]Ene!T26</f>
        <v>0</v>
      </c>
      <c r="U26" s="48">
        <f>[9]Ago!U26</f>
        <v>0</v>
      </c>
      <c r="V26" s="51">
        <f>[9]Ene!V26</f>
        <v>0</v>
      </c>
      <c r="W26" s="48">
        <f>[9]Sep!W26</f>
        <v>0</v>
      </c>
      <c r="X26" s="51">
        <f>[9]Ene!X26</f>
        <v>0</v>
      </c>
      <c r="Y26" s="48">
        <f>[9]Oct!Y26</f>
        <v>0</v>
      </c>
      <c r="Z26" s="51">
        <f>[9]Ene!Z26</f>
        <v>0</v>
      </c>
      <c r="AA26" s="50"/>
      <c r="AB26" s="51">
        <f>[9]Ene!AB26</f>
        <v>0</v>
      </c>
      <c r="AC26" s="51"/>
      <c r="AD26" s="52">
        <f t="shared" si="0"/>
        <v>0</v>
      </c>
      <c r="AE26" s="52">
        <f t="shared" si="0"/>
        <v>0</v>
      </c>
      <c r="AF26" s="53" t="e">
        <f t="shared" si="1"/>
        <v>#DIV/0!</v>
      </c>
      <c r="AG26" s="53" t="e">
        <f t="shared" si="2"/>
        <v>#DIV/0!</v>
      </c>
      <c r="AH26" s="57"/>
      <c r="AI26" s="58"/>
    </row>
    <row r="27" spans="1:35" s="56" customFormat="1" ht="20.100000000000001" hidden="1" customHeight="1" x14ac:dyDescent="0.2">
      <c r="A27" s="45">
        <f>'[9]Ficha Anual 2025'!A27</f>
        <v>0</v>
      </c>
      <c r="B27" s="59">
        <f>'[9]Ficha Anual 2025'!B27</f>
        <v>0</v>
      </c>
      <c r="C27" s="59"/>
      <c r="D27" s="47">
        <f>'[9]Ficha Anual 2025'!E27</f>
        <v>0</v>
      </c>
      <c r="E27" s="48">
        <f t="shared" si="3"/>
        <v>0</v>
      </c>
      <c r="F27" s="51">
        <f>[9]Ene!F27</f>
        <v>0</v>
      </c>
      <c r="G27" s="48">
        <f>[9]Ene!G27</f>
        <v>0</v>
      </c>
      <c r="H27" s="51">
        <f>[9]Ene!H27</f>
        <v>0</v>
      </c>
      <c r="I27" s="48">
        <f>[9]Feb!I27</f>
        <v>0</v>
      </c>
      <c r="J27" s="51">
        <f>[9]Ene!J27</f>
        <v>0</v>
      </c>
      <c r="K27" s="48">
        <f>[9]Mar!K27</f>
        <v>0</v>
      </c>
      <c r="L27" s="51">
        <f>[9]Ene!L27</f>
        <v>0</v>
      </c>
      <c r="M27" s="48">
        <f>[9]Abr!M27</f>
        <v>0</v>
      </c>
      <c r="N27" s="51">
        <f>[9]Ene!N27</f>
        <v>0</v>
      </c>
      <c r="O27" s="48">
        <f>[9]May!O27</f>
        <v>0</v>
      </c>
      <c r="P27" s="51">
        <f>[9]Ene!P27</f>
        <v>0</v>
      </c>
      <c r="Q27" s="48">
        <f>[9]Jun!Q27</f>
        <v>0</v>
      </c>
      <c r="R27" s="51">
        <f>[9]Ene!R27</f>
        <v>0</v>
      </c>
      <c r="S27" s="48">
        <f>[9]Jul!S27</f>
        <v>0</v>
      </c>
      <c r="T27" s="51">
        <f>[9]Ene!T27</f>
        <v>0</v>
      </c>
      <c r="U27" s="48">
        <f>[9]Ago!U27</f>
        <v>0</v>
      </c>
      <c r="V27" s="51">
        <f>[9]Ene!V27</f>
        <v>0</v>
      </c>
      <c r="W27" s="48">
        <f>[9]Sep!W27</f>
        <v>0</v>
      </c>
      <c r="X27" s="51">
        <f>[9]Ene!X27</f>
        <v>0</v>
      </c>
      <c r="Y27" s="48">
        <f>[9]Oct!Y27</f>
        <v>0</v>
      </c>
      <c r="Z27" s="51">
        <f>[9]Ene!Z27</f>
        <v>0</v>
      </c>
      <c r="AA27" s="50"/>
      <c r="AB27" s="51">
        <f>[9]Ene!AB27</f>
        <v>0</v>
      </c>
      <c r="AC27" s="51"/>
      <c r="AD27" s="52">
        <f t="shared" si="0"/>
        <v>0</v>
      </c>
      <c r="AE27" s="52">
        <f t="shared" si="0"/>
        <v>0</v>
      </c>
      <c r="AF27" s="53" t="e">
        <f t="shared" si="1"/>
        <v>#DIV/0!</v>
      </c>
      <c r="AG27" s="53" t="e">
        <f t="shared" si="2"/>
        <v>#DIV/0!</v>
      </c>
      <c r="AH27" s="57"/>
      <c r="AI27" s="58"/>
    </row>
    <row r="28" spans="1:35" s="44" customFormat="1" ht="20.100000000000001" customHeight="1" x14ac:dyDescent="0.2">
      <c r="A28" s="60" t="str">
        <f>'[9]Ficha Anual 2025'!A28</f>
        <v xml:space="preserve"> C 2</v>
      </c>
      <c r="B28" s="61" t="str">
        <f>'[9]Ficha Anual 2025'!B28</f>
        <v xml:space="preserve">INCREMENTAR LA ATENCIÓN A MUJERES EN SITUACION VULNERABLE </v>
      </c>
      <c r="C28" s="61"/>
      <c r="D28" s="62"/>
      <c r="E28" s="63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5"/>
      <c r="AE28" s="65"/>
      <c r="AF28" s="65"/>
      <c r="AG28" s="65"/>
      <c r="AH28" s="65"/>
      <c r="AI28" s="66"/>
    </row>
    <row r="29" spans="1:35" s="56" customFormat="1" ht="20.100000000000001" customHeight="1" x14ac:dyDescent="0.2">
      <c r="A29" s="45" t="str">
        <f>'[9]Ficha Anual 2025'!A29</f>
        <v>C2A1</v>
      </c>
      <c r="B29" s="46" t="str">
        <f>'[9]Ficha Anual 2025'!B29</f>
        <v>REALIZAR ASESORIA LEGAL A MUJERES</v>
      </c>
      <c r="C29" s="46"/>
      <c r="D29" s="47" t="str">
        <f>'[9]Ficha Anual 2025'!E29</f>
        <v>ASESORIAS</v>
      </c>
      <c r="E29" s="48">
        <f t="shared" si="3"/>
        <v>5</v>
      </c>
      <c r="F29" s="49">
        <f>[9]Ene!F29</f>
        <v>1</v>
      </c>
      <c r="G29" s="50">
        <f>[9]Ene!G29</f>
        <v>3</v>
      </c>
      <c r="H29" s="49">
        <f>[9]Ene!H29</f>
        <v>0</v>
      </c>
      <c r="I29" s="50">
        <f>[9]Feb!I29</f>
        <v>4</v>
      </c>
      <c r="J29" s="49">
        <f>[9]Ene!J29</f>
        <v>1</v>
      </c>
      <c r="K29" s="50">
        <f>[9]Mar!K29</f>
        <v>2</v>
      </c>
      <c r="L29" s="49">
        <f>[9]Ene!L29</f>
        <v>1</v>
      </c>
      <c r="M29" s="50">
        <f>[9]Abr!M29</f>
        <v>2</v>
      </c>
      <c r="N29" s="49">
        <f>[9]Ene!N29</f>
        <v>0</v>
      </c>
      <c r="O29" s="50">
        <f>[9]May!O29</f>
        <v>2</v>
      </c>
      <c r="P29" s="49">
        <f>[9]Ene!P29</f>
        <v>0</v>
      </c>
      <c r="Q29" s="50">
        <f>[9]Jun!Q29</f>
        <v>2</v>
      </c>
      <c r="R29" s="49">
        <f>[9]Ene!R29</f>
        <v>1</v>
      </c>
      <c r="S29" s="50">
        <f>[9]Jul!S29</f>
        <v>3</v>
      </c>
      <c r="T29" s="49">
        <f>[9]Ene!T29</f>
        <v>0</v>
      </c>
      <c r="U29" s="50">
        <f>[9]Ago!U29</f>
        <v>2</v>
      </c>
      <c r="V29" s="49">
        <f>[9]Ene!V29</f>
        <v>0</v>
      </c>
      <c r="W29" s="50">
        <f>[9]Sep!W29</f>
        <v>0</v>
      </c>
      <c r="X29" s="49">
        <f>[9]Ene!X29</f>
        <v>0</v>
      </c>
      <c r="Y29" s="50">
        <f>[9]Oct!Y29</f>
        <v>2</v>
      </c>
      <c r="Z29" s="49">
        <f>[9]Ene!Z29</f>
        <v>1</v>
      </c>
      <c r="AA29" s="50">
        <v>0</v>
      </c>
      <c r="AB29" s="49"/>
      <c r="AC29" s="51"/>
      <c r="AD29" s="52">
        <f t="shared" si="0"/>
        <v>5</v>
      </c>
      <c r="AE29" s="52">
        <f t="shared" si="0"/>
        <v>22</v>
      </c>
      <c r="AF29" s="53">
        <f t="shared" si="1"/>
        <v>4.4000000000000004</v>
      </c>
      <c r="AG29" s="53">
        <f t="shared" si="2"/>
        <v>-3.4000000000000004</v>
      </c>
      <c r="AH29" s="54"/>
      <c r="AI29" s="55"/>
    </row>
    <row r="30" spans="1:35" s="56" customFormat="1" ht="20.100000000000001" customHeight="1" x14ac:dyDescent="0.2">
      <c r="A30" s="45" t="str">
        <f>'[9]Ficha Anual 2025'!A30</f>
        <v>C2A2</v>
      </c>
      <c r="B30" s="46" t="str">
        <f>'[9]Ficha Anual 2025'!B30</f>
        <v>RELIZAR PLATICAS DE LOS DERECHOS DE LAS MUJERES</v>
      </c>
      <c r="C30" s="46"/>
      <c r="D30" s="47" t="str">
        <f>'[9]Ficha Anual 2025'!E30</f>
        <v>PLATICAS</v>
      </c>
      <c r="E30" s="48">
        <f t="shared" si="3"/>
        <v>5</v>
      </c>
      <c r="F30" s="49">
        <f>[9]Ene!F30</f>
        <v>0</v>
      </c>
      <c r="G30" s="50">
        <f>[9]Ene!G30</f>
        <v>2</v>
      </c>
      <c r="H30" s="49">
        <f>[9]Ene!H30</f>
        <v>1</v>
      </c>
      <c r="I30" s="50">
        <f>[9]Feb!I30</f>
        <v>1</v>
      </c>
      <c r="J30" s="49">
        <f>[9]Ene!J30</f>
        <v>0</v>
      </c>
      <c r="K30" s="50">
        <f>[9]Mar!K30</f>
        <v>3</v>
      </c>
      <c r="L30" s="49">
        <f>[9]Ene!L30</f>
        <v>1</v>
      </c>
      <c r="M30" s="50">
        <f>[9]Abr!M30</f>
        <v>0</v>
      </c>
      <c r="N30" s="49">
        <f>[9]Ene!N30</f>
        <v>0</v>
      </c>
      <c r="O30" s="50">
        <f>[9]May!O30</f>
        <v>1</v>
      </c>
      <c r="P30" s="49">
        <f>[9]Ene!P30</f>
        <v>1</v>
      </c>
      <c r="Q30" s="50">
        <f>[9]Jun!Q30</f>
        <v>0</v>
      </c>
      <c r="R30" s="49">
        <f>[9]Ene!R30</f>
        <v>0</v>
      </c>
      <c r="S30" s="50">
        <f>[9]Jul!S30</f>
        <v>1</v>
      </c>
      <c r="T30" s="49">
        <f>[9]Ene!T30</f>
        <v>1</v>
      </c>
      <c r="U30" s="50">
        <f>[9]Ago!U30</f>
        <v>1</v>
      </c>
      <c r="V30" s="49">
        <f>[9]Ene!V30</f>
        <v>0</v>
      </c>
      <c r="W30" s="50">
        <f>[9]Sep!W30</f>
        <v>0</v>
      </c>
      <c r="X30" s="49">
        <f>[9]Ene!X30</f>
        <v>0</v>
      </c>
      <c r="Y30" s="50">
        <f>[9]Oct!Y30</f>
        <v>1</v>
      </c>
      <c r="Z30" s="49">
        <f>[9]Ene!Z30</f>
        <v>1</v>
      </c>
      <c r="AA30" s="50">
        <v>0</v>
      </c>
      <c r="AB30" s="49"/>
      <c r="AC30" s="51"/>
      <c r="AD30" s="52">
        <f t="shared" si="0"/>
        <v>5</v>
      </c>
      <c r="AE30" s="52">
        <f t="shared" si="0"/>
        <v>10</v>
      </c>
      <c r="AF30" s="53">
        <f t="shared" si="1"/>
        <v>2</v>
      </c>
      <c r="AG30" s="53">
        <f t="shared" si="2"/>
        <v>-1</v>
      </c>
      <c r="AH30" s="54"/>
      <c r="AI30" s="55"/>
    </row>
    <row r="31" spans="1:35" s="56" customFormat="1" ht="20.100000000000001" customHeight="1" x14ac:dyDescent="0.2">
      <c r="A31" s="45" t="str">
        <f>'[9]Ficha Anual 2025'!A31</f>
        <v>C2A3</v>
      </c>
      <c r="B31" s="46" t="str">
        <f>'[9]Ficha Anual 2025'!B31</f>
        <v>FESTEJAR EL DIA INTERNACIONAL DE LA MUJER</v>
      </c>
      <c r="C31" s="46"/>
      <c r="D31" s="47" t="str">
        <f>'[9]Ficha Anual 2025'!E31</f>
        <v>ASISTENTES</v>
      </c>
      <c r="E31" s="48">
        <f t="shared" si="3"/>
        <v>1</v>
      </c>
      <c r="F31" s="49">
        <f>[9]Ene!F31</f>
        <v>0</v>
      </c>
      <c r="G31" s="50">
        <f>[9]Ene!G31</f>
        <v>0</v>
      </c>
      <c r="H31" s="49">
        <f>[9]Ene!H31</f>
        <v>0</v>
      </c>
      <c r="I31" s="50">
        <f>[9]Feb!I31</f>
        <v>0</v>
      </c>
      <c r="J31" s="49">
        <f>[9]Ene!J31</f>
        <v>1</v>
      </c>
      <c r="K31" s="50">
        <f>[9]Mar!K31</f>
        <v>1</v>
      </c>
      <c r="L31" s="49">
        <f>[9]Ene!L31</f>
        <v>0</v>
      </c>
      <c r="M31" s="50">
        <f>[9]Abr!M31</f>
        <v>0</v>
      </c>
      <c r="N31" s="49">
        <f>[9]Ene!N31</f>
        <v>0</v>
      </c>
      <c r="O31" s="50">
        <f>[9]May!O31</f>
        <v>0</v>
      </c>
      <c r="P31" s="49">
        <f>[9]Ene!P31</f>
        <v>0</v>
      </c>
      <c r="Q31" s="50">
        <f>[9]Jun!Q31</f>
        <v>0</v>
      </c>
      <c r="R31" s="49">
        <f>[9]Ene!R31</f>
        <v>0</v>
      </c>
      <c r="S31" s="50">
        <f>[9]Jul!S31</f>
        <v>0</v>
      </c>
      <c r="T31" s="49">
        <f>[9]Ene!T31</f>
        <v>0</v>
      </c>
      <c r="U31" s="50">
        <f>[9]Ago!U31</f>
        <v>0</v>
      </c>
      <c r="V31" s="49">
        <f>[9]Ene!V31</f>
        <v>0</v>
      </c>
      <c r="W31" s="50">
        <f>[9]Sep!W31</f>
        <v>0</v>
      </c>
      <c r="X31" s="49">
        <f>[9]Ene!X31</f>
        <v>0</v>
      </c>
      <c r="Y31" s="50">
        <f>[9]Oct!Y31</f>
        <v>0</v>
      </c>
      <c r="Z31" s="49">
        <f>[9]Ene!Z31</f>
        <v>0</v>
      </c>
      <c r="AA31" s="50">
        <v>0</v>
      </c>
      <c r="AB31" s="49"/>
      <c r="AC31" s="51"/>
      <c r="AD31" s="52">
        <f t="shared" si="0"/>
        <v>1</v>
      </c>
      <c r="AE31" s="52">
        <f t="shared" si="0"/>
        <v>1</v>
      </c>
      <c r="AF31" s="53">
        <f t="shared" si="1"/>
        <v>1</v>
      </c>
      <c r="AG31" s="53">
        <f t="shared" si="2"/>
        <v>0</v>
      </c>
      <c r="AH31" s="57"/>
      <c r="AI31" s="58"/>
    </row>
    <row r="32" spans="1:35" s="56" customFormat="1" ht="20.100000000000001" hidden="1" customHeight="1" x14ac:dyDescent="0.2">
      <c r="A32" s="45" t="str">
        <f>'[9]Ficha Anual 2025'!A32</f>
        <v>C2A4</v>
      </c>
      <c r="B32" s="46" t="str">
        <f>'[9]Ficha Anual 2025'!B32</f>
        <v>FESTEJAR Y REALIZAR EVENTOS DIVERSOS PARA NIÑOS Y JÓVENES</v>
      </c>
      <c r="C32" s="46"/>
      <c r="D32" s="47" t="str">
        <f>'[9]Ficha Anual 2025'!E32</f>
        <v>EVENTO</v>
      </c>
      <c r="E32" s="48">
        <f t="shared" si="3"/>
        <v>7</v>
      </c>
      <c r="F32" s="49">
        <f>[9]Ene!F32</f>
        <v>0</v>
      </c>
      <c r="G32" s="50">
        <f>[9]Ene!G32</f>
        <v>0</v>
      </c>
      <c r="H32" s="49">
        <f>[9]Ene!H32</f>
        <v>0</v>
      </c>
      <c r="I32" s="50">
        <f>[9]Feb!I32</f>
        <v>0</v>
      </c>
      <c r="J32" s="49">
        <f>[9]Ene!J32</f>
        <v>0</v>
      </c>
      <c r="K32" s="50">
        <f>[9]Mar!K32</f>
        <v>0</v>
      </c>
      <c r="L32" s="49">
        <f>[9]Ene!L32</f>
        <v>1</v>
      </c>
      <c r="M32" s="50">
        <f>[9]Abr!M32</f>
        <v>1</v>
      </c>
      <c r="N32" s="49">
        <f>[9]Ene!N32</f>
        <v>1</v>
      </c>
      <c r="O32" s="50">
        <f>[9]May!O32</f>
        <v>0</v>
      </c>
      <c r="P32" s="49">
        <f>[9]Ene!P32</f>
        <v>2</v>
      </c>
      <c r="Q32" s="50">
        <f>[9]Jun!Q32</f>
        <v>0</v>
      </c>
      <c r="R32" s="49">
        <f>[9]Ene!R32</f>
        <v>1</v>
      </c>
      <c r="S32" s="50">
        <f>[9]Jul!S32</f>
        <v>0</v>
      </c>
      <c r="T32" s="49">
        <f>[9]Ene!T32</f>
        <v>0</v>
      </c>
      <c r="U32" s="50">
        <f>[9]Ago!U32</f>
        <v>0</v>
      </c>
      <c r="V32" s="49">
        <f>[9]Ene!V32</f>
        <v>1</v>
      </c>
      <c r="W32" s="50">
        <f>[9]Sep!W32</f>
        <v>0</v>
      </c>
      <c r="X32" s="49">
        <f>[9]Ene!X32</f>
        <v>0</v>
      </c>
      <c r="Y32" s="50">
        <f>[9]Oct!Y32</f>
        <v>0</v>
      </c>
      <c r="Z32" s="49">
        <f>[9]Ene!Z32</f>
        <v>1</v>
      </c>
      <c r="AA32" s="50">
        <v>0</v>
      </c>
      <c r="AB32" s="49">
        <f>[9]Ene!AB32</f>
        <v>0</v>
      </c>
      <c r="AC32" s="51"/>
      <c r="AD32" s="52">
        <f t="shared" si="0"/>
        <v>7</v>
      </c>
      <c r="AE32" s="52">
        <f t="shared" si="0"/>
        <v>1</v>
      </c>
      <c r="AF32" s="53">
        <f t="shared" si="1"/>
        <v>0.14285714285714285</v>
      </c>
      <c r="AG32" s="53">
        <f t="shared" si="2"/>
        <v>0.85714285714285721</v>
      </c>
      <c r="AH32" s="57"/>
      <c r="AI32" s="58"/>
    </row>
    <row r="33" spans="1:35" s="56" customFormat="1" ht="20.100000000000001" hidden="1" customHeight="1" x14ac:dyDescent="0.2">
      <c r="A33" s="45">
        <f>'[9]Ficha Anual 2025'!A33</f>
        <v>0</v>
      </c>
      <c r="B33" s="59">
        <f>'[9]Ficha Anual 2025'!B33</f>
        <v>0</v>
      </c>
      <c r="C33" s="59"/>
      <c r="D33" s="47">
        <f>'[9]Ficha Anual 2025'!E33</f>
        <v>0</v>
      </c>
      <c r="E33" s="48">
        <f t="shared" si="3"/>
        <v>0</v>
      </c>
      <c r="F33" s="51">
        <f>[9]Ene!F33</f>
        <v>0</v>
      </c>
      <c r="G33" s="48">
        <f>[9]Ene!G33</f>
        <v>0</v>
      </c>
      <c r="H33" s="51">
        <f>[9]Ene!H33</f>
        <v>0</v>
      </c>
      <c r="I33" s="48">
        <f>[9]Feb!I33</f>
        <v>0</v>
      </c>
      <c r="J33" s="51">
        <f>[9]Ene!J33</f>
        <v>0</v>
      </c>
      <c r="K33" s="48">
        <f>[9]Mar!K33</f>
        <v>0</v>
      </c>
      <c r="L33" s="51">
        <f>[9]Ene!L33</f>
        <v>0</v>
      </c>
      <c r="M33" s="48">
        <f>[9]Abr!M33</f>
        <v>0</v>
      </c>
      <c r="N33" s="51">
        <f>[9]Ene!N33</f>
        <v>0</v>
      </c>
      <c r="O33" s="48">
        <f>[9]May!O33</f>
        <v>0</v>
      </c>
      <c r="P33" s="51">
        <f>[9]Ene!P33</f>
        <v>0</v>
      </c>
      <c r="Q33" s="48">
        <f>[9]Jun!Q33</f>
        <v>0</v>
      </c>
      <c r="R33" s="51">
        <f>[9]Ene!R33</f>
        <v>0</v>
      </c>
      <c r="S33" s="48">
        <f>[9]Jul!S33</f>
        <v>0</v>
      </c>
      <c r="T33" s="51">
        <f>[9]Ene!T33</f>
        <v>0</v>
      </c>
      <c r="U33" s="48">
        <f>[9]Ago!U33</f>
        <v>0</v>
      </c>
      <c r="V33" s="51">
        <f>[9]Ene!V33</f>
        <v>0</v>
      </c>
      <c r="W33" s="48">
        <f>[9]Sep!W33</f>
        <v>0</v>
      </c>
      <c r="X33" s="51">
        <f>[9]Ene!X33</f>
        <v>0</v>
      </c>
      <c r="Y33" s="48">
        <f>[9]Oct!Y33</f>
        <v>0</v>
      </c>
      <c r="Z33" s="51">
        <f>[9]Ene!Z33</f>
        <v>0</v>
      </c>
      <c r="AA33" s="50"/>
      <c r="AB33" s="51">
        <f>[9]Ene!AB33</f>
        <v>0</v>
      </c>
      <c r="AC33" s="51"/>
      <c r="AD33" s="52">
        <f t="shared" si="0"/>
        <v>0</v>
      </c>
      <c r="AE33" s="52">
        <f t="shared" si="0"/>
        <v>0</v>
      </c>
      <c r="AF33" s="53" t="e">
        <f t="shared" si="1"/>
        <v>#DIV/0!</v>
      </c>
      <c r="AG33" s="53" t="e">
        <f t="shared" si="2"/>
        <v>#DIV/0!</v>
      </c>
      <c r="AH33" s="54"/>
      <c r="AI33" s="55"/>
    </row>
    <row r="34" spans="1:35" s="56" customFormat="1" ht="20.100000000000001" hidden="1" customHeight="1" x14ac:dyDescent="0.2">
      <c r="A34" s="45">
        <f>'[9]Ficha Anual 2025'!A34</f>
        <v>0</v>
      </c>
      <c r="B34" s="59">
        <f>'[9]Ficha Anual 2025'!B34</f>
        <v>0</v>
      </c>
      <c r="C34" s="59"/>
      <c r="D34" s="47">
        <f>'[9]Ficha Anual 2025'!E34</f>
        <v>0</v>
      </c>
      <c r="E34" s="48">
        <f t="shared" si="3"/>
        <v>0</v>
      </c>
      <c r="F34" s="51">
        <f>[9]Ene!F34</f>
        <v>0</v>
      </c>
      <c r="G34" s="48">
        <f>[9]Ene!G34</f>
        <v>0</v>
      </c>
      <c r="H34" s="51">
        <f>[9]Ene!H34</f>
        <v>0</v>
      </c>
      <c r="I34" s="48">
        <f>[9]Feb!I34</f>
        <v>0</v>
      </c>
      <c r="J34" s="51">
        <f>[9]Ene!J34</f>
        <v>0</v>
      </c>
      <c r="K34" s="48">
        <f>[9]Mar!K34</f>
        <v>0</v>
      </c>
      <c r="L34" s="51">
        <f>[9]Ene!L34</f>
        <v>0</v>
      </c>
      <c r="M34" s="48">
        <f>[9]Abr!M34</f>
        <v>0</v>
      </c>
      <c r="N34" s="51">
        <f>[9]Ene!N34</f>
        <v>0</v>
      </c>
      <c r="O34" s="48">
        <f>[9]May!O34</f>
        <v>0</v>
      </c>
      <c r="P34" s="51">
        <f>[9]Ene!P34</f>
        <v>0</v>
      </c>
      <c r="Q34" s="48">
        <f>[9]Jun!Q34</f>
        <v>0</v>
      </c>
      <c r="R34" s="51">
        <f>[9]Ene!R34</f>
        <v>0</v>
      </c>
      <c r="S34" s="48">
        <f>[9]Jul!S34</f>
        <v>0</v>
      </c>
      <c r="T34" s="51">
        <f>[9]Ene!T34</f>
        <v>0</v>
      </c>
      <c r="U34" s="48">
        <f>[9]Ago!U34</f>
        <v>0</v>
      </c>
      <c r="V34" s="51">
        <f>[9]Ene!V34</f>
        <v>0</v>
      </c>
      <c r="W34" s="48">
        <f>[9]Sep!W34</f>
        <v>0</v>
      </c>
      <c r="X34" s="51">
        <f>[9]Ene!X34</f>
        <v>0</v>
      </c>
      <c r="Y34" s="48">
        <f>[9]Oct!Y34</f>
        <v>0</v>
      </c>
      <c r="Z34" s="51">
        <f>[9]Ene!Z34</f>
        <v>0</v>
      </c>
      <c r="AA34" s="50"/>
      <c r="AB34" s="51">
        <f>[9]Ene!AB34</f>
        <v>0</v>
      </c>
      <c r="AC34" s="51"/>
      <c r="AD34" s="52">
        <f t="shared" si="0"/>
        <v>0</v>
      </c>
      <c r="AE34" s="52">
        <f t="shared" si="0"/>
        <v>0</v>
      </c>
      <c r="AF34" s="53" t="e">
        <f t="shared" si="1"/>
        <v>#DIV/0!</v>
      </c>
      <c r="AG34" s="53" t="e">
        <f t="shared" si="2"/>
        <v>#DIV/0!</v>
      </c>
      <c r="AH34" s="54"/>
      <c r="AI34" s="55"/>
    </row>
    <row r="35" spans="1:35" s="56" customFormat="1" ht="20.100000000000001" hidden="1" customHeight="1" x14ac:dyDescent="0.2">
      <c r="A35" s="45">
        <f>'[9]Ficha Anual 2025'!A35</f>
        <v>0</v>
      </c>
      <c r="B35" s="59">
        <f>'[9]Ficha Anual 2025'!B35</f>
        <v>0</v>
      </c>
      <c r="C35" s="59"/>
      <c r="D35" s="47">
        <f>'[9]Ficha Anual 2025'!E35</f>
        <v>0</v>
      </c>
      <c r="E35" s="48">
        <f t="shared" si="3"/>
        <v>0</v>
      </c>
      <c r="F35" s="51">
        <f>[9]Ene!F35</f>
        <v>0</v>
      </c>
      <c r="G35" s="48">
        <f>[9]Ene!G35</f>
        <v>0</v>
      </c>
      <c r="H35" s="51">
        <f>[9]Ene!H35</f>
        <v>0</v>
      </c>
      <c r="I35" s="48">
        <f>[9]Feb!I35</f>
        <v>0</v>
      </c>
      <c r="J35" s="51">
        <f>[9]Ene!J35</f>
        <v>0</v>
      </c>
      <c r="K35" s="48">
        <f>[9]Mar!K35</f>
        <v>0</v>
      </c>
      <c r="L35" s="51">
        <f>[9]Ene!L35</f>
        <v>0</v>
      </c>
      <c r="M35" s="48">
        <f>[9]Abr!M35</f>
        <v>0</v>
      </c>
      <c r="N35" s="51">
        <f>[9]Ene!N35</f>
        <v>0</v>
      </c>
      <c r="O35" s="48">
        <f>[9]May!O35</f>
        <v>0</v>
      </c>
      <c r="P35" s="51">
        <f>[9]Ene!P35</f>
        <v>0</v>
      </c>
      <c r="Q35" s="48">
        <f>[9]Jun!Q35</f>
        <v>0</v>
      </c>
      <c r="R35" s="51">
        <f>[9]Ene!R35</f>
        <v>0</v>
      </c>
      <c r="S35" s="48">
        <f>[9]Jul!S35</f>
        <v>0</v>
      </c>
      <c r="T35" s="51">
        <f>[9]Ene!T35</f>
        <v>0</v>
      </c>
      <c r="U35" s="48">
        <f>[9]Ago!U35</f>
        <v>0</v>
      </c>
      <c r="V35" s="51">
        <f>[9]Ene!V35</f>
        <v>0</v>
      </c>
      <c r="W35" s="48">
        <f>[9]Sep!W35</f>
        <v>0</v>
      </c>
      <c r="X35" s="51">
        <f>[9]Ene!X35</f>
        <v>0</v>
      </c>
      <c r="Y35" s="48">
        <f>[9]Oct!Y35</f>
        <v>0</v>
      </c>
      <c r="Z35" s="51">
        <f>[9]Ene!Z35</f>
        <v>0</v>
      </c>
      <c r="AA35" s="50"/>
      <c r="AB35" s="51">
        <f>[9]Ene!AB35</f>
        <v>0</v>
      </c>
      <c r="AC35" s="51"/>
      <c r="AD35" s="52">
        <f t="shared" si="0"/>
        <v>0</v>
      </c>
      <c r="AE35" s="52">
        <f t="shared" si="0"/>
        <v>0</v>
      </c>
      <c r="AF35" s="53" t="e">
        <f t="shared" si="1"/>
        <v>#DIV/0!</v>
      </c>
      <c r="AG35" s="53" t="e">
        <f t="shared" si="2"/>
        <v>#DIV/0!</v>
      </c>
      <c r="AH35" s="57"/>
      <c r="AI35" s="58"/>
    </row>
    <row r="36" spans="1:35" s="56" customFormat="1" ht="20.100000000000001" hidden="1" customHeight="1" x14ac:dyDescent="0.2">
      <c r="A36" s="45">
        <f>'[9]Ficha Anual 2025'!A36</f>
        <v>0</v>
      </c>
      <c r="B36" s="59">
        <f>'[9]Ficha Anual 2025'!B36</f>
        <v>0</v>
      </c>
      <c r="C36" s="59"/>
      <c r="D36" s="47">
        <f>'[9]Ficha Anual 2025'!E36</f>
        <v>0</v>
      </c>
      <c r="E36" s="48">
        <f t="shared" si="3"/>
        <v>0</v>
      </c>
      <c r="F36" s="51">
        <f>[9]Ene!F36</f>
        <v>0</v>
      </c>
      <c r="G36" s="48">
        <f>[9]Ene!G36</f>
        <v>0</v>
      </c>
      <c r="H36" s="51">
        <f>[9]Ene!H36</f>
        <v>0</v>
      </c>
      <c r="I36" s="48">
        <f>[9]Feb!I36</f>
        <v>0</v>
      </c>
      <c r="J36" s="51">
        <f>[9]Ene!J36</f>
        <v>0</v>
      </c>
      <c r="K36" s="48">
        <f>[9]Mar!K36</f>
        <v>0</v>
      </c>
      <c r="L36" s="51">
        <f>[9]Ene!L36</f>
        <v>0</v>
      </c>
      <c r="M36" s="48">
        <f>[9]Abr!M36</f>
        <v>0</v>
      </c>
      <c r="N36" s="51">
        <f>[9]Ene!N36</f>
        <v>0</v>
      </c>
      <c r="O36" s="48">
        <f>[9]May!O36</f>
        <v>0</v>
      </c>
      <c r="P36" s="51">
        <f>[9]Ene!P36</f>
        <v>0</v>
      </c>
      <c r="Q36" s="48">
        <f>[9]Jun!Q36</f>
        <v>0</v>
      </c>
      <c r="R36" s="51">
        <f>[9]Ene!R36</f>
        <v>0</v>
      </c>
      <c r="S36" s="48">
        <f>[9]Jul!S36</f>
        <v>0</v>
      </c>
      <c r="T36" s="51">
        <f>[9]Ene!T36</f>
        <v>0</v>
      </c>
      <c r="U36" s="48">
        <f>[9]Ago!U36</f>
        <v>0</v>
      </c>
      <c r="V36" s="51">
        <f>[9]Ene!V36</f>
        <v>0</v>
      </c>
      <c r="W36" s="48">
        <f>[9]Sep!W36</f>
        <v>0</v>
      </c>
      <c r="X36" s="51">
        <f>[9]Ene!X36</f>
        <v>0</v>
      </c>
      <c r="Y36" s="48">
        <f>[9]Oct!Y36</f>
        <v>0</v>
      </c>
      <c r="Z36" s="51">
        <f>[9]Ene!Z36</f>
        <v>0</v>
      </c>
      <c r="AA36" s="50"/>
      <c r="AB36" s="51">
        <f>[9]Ene!AB36</f>
        <v>0</v>
      </c>
      <c r="AC36" s="51"/>
      <c r="AD36" s="52">
        <f t="shared" si="0"/>
        <v>0</v>
      </c>
      <c r="AE36" s="52">
        <f t="shared" si="0"/>
        <v>0</v>
      </c>
      <c r="AF36" s="53" t="e">
        <f t="shared" si="1"/>
        <v>#DIV/0!</v>
      </c>
      <c r="AG36" s="53" t="e">
        <f t="shared" si="2"/>
        <v>#DIV/0!</v>
      </c>
      <c r="AH36" s="54"/>
      <c r="AI36" s="55"/>
    </row>
    <row r="37" spans="1:35" s="56" customFormat="1" ht="20.100000000000001" hidden="1" customHeight="1" x14ac:dyDescent="0.2">
      <c r="A37" s="45">
        <f>'[9]Ficha Anual 2025'!A37</f>
        <v>0</v>
      </c>
      <c r="B37" s="59">
        <f>'[9]Ficha Anual 2025'!B37</f>
        <v>0</v>
      </c>
      <c r="C37" s="59"/>
      <c r="D37" s="47">
        <f>'[9]Ficha Anual 2025'!E37</f>
        <v>0</v>
      </c>
      <c r="E37" s="48">
        <f t="shared" si="3"/>
        <v>0</v>
      </c>
      <c r="F37" s="51">
        <f>[9]Ene!F37</f>
        <v>0</v>
      </c>
      <c r="G37" s="48">
        <f>[9]Ene!G37</f>
        <v>0</v>
      </c>
      <c r="H37" s="51">
        <f>[9]Ene!H37</f>
        <v>0</v>
      </c>
      <c r="I37" s="48">
        <f>[9]Feb!I37</f>
        <v>0</v>
      </c>
      <c r="J37" s="51">
        <f>[9]Ene!J37</f>
        <v>0</v>
      </c>
      <c r="K37" s="48">
        <f>[9]Mar!K37</f>
        <v>0</v>
      </c>
      <c r="L37" s="51">
        <f>[9]Ene!L37</f>
        <v>0</v>
      </c>
      <c r="M37" s="48">
        <f>[9]Abr!M37</f>
        <v>0</v>
      </c>
      <c r="N37" s="51">
        <f>[9]Ene!N37</f>
        <v>0</v>
      </c>
      <c r="O37" s="48">
        <f>[9]May!O37</f>
        <v>0</v>
      </c>
      <c r="P37" s="51">
        <f>[9]Ene!P37</f>
        <v>0</v>
      </c>
      <c r="Q37" s="48">
        <f>[9]Jun!Q37</f>
        <v>0</v>
      </c>
      <c r="R37" s="51">
        <f>[9]Ene!R37</f>
        <v>0</v>
      </c>
      <c r="S37" s="48">
        <f>[9]Jul!S37</f>
        <v>0</v>
      </c>
      <c r="T37" s="51">
        <f>[9]Ene!T37</f>
        <v>0</v>
      </c>
      <c r="U37" s="48">
        <f>[9]Ago!U37</f>
        <v>0</v>
      </c>
      <c r="V37" s="51">
        <f>[9]Ene!V37</f>
        <v>0</v>
      </c>
      <c r="W37" s="48">
        <f>[9]Sep!W37</f>
        <v>0</v>
      </c>
      <c r="X37" s="51">
        <f>[9]Ene!X37</f>
        <v>0</v>
      </c>
      <c r="Y37" s="48">
        <f>[9]Oct!Y37</f>
        <v>0</v>
      </c>
      <c r="Z37" s="51">
        <f>[9]Ene!Z37</f>
        <v>0</v>
      </c>
      <c r="AA37" s="50"/>
      <c r="AB37" s="51">
        <f>[9]Ene!AB37</f>
        <v>0</v>
      </c>
      <c r="AC37" s="51"/>
      <c r="AD37" s="52">
        <f t="shared" si="0"/>
        <v>0</v>
      </c>
      <c r="AE37" s="52">
        <f t="shared" si="0"/>
        <v>0</v>
      </c>
      <c r="AF37" s="53" t="e">
        <f t="shared" si="1"/>
        <v>#DIV/0!</v>
      </c>
      <c r="AG37" s="53" t="e">
        <f t="shared" si="2"/>
        <v>#DIV/0!</v>
      </c>
      <c r="AH37" s="54"/>
      <c r="AI37" s="55"/>
    </row>
    <row r="38" spans="1:35" s="56" customFormat="1" ht="20.100000000000001" hidden="1" customHeight="1" x14ac:dyDescent="0.2">
      <c r="A38" s="45">
        <f>'[9]Ficha Anual 2025'!A38</f>
        <v>0</v>
      </c>
      <c r="B38" s="59">
        <f>'[9]Ficha Anual 2025'!B38</f>
        <v>0</v>
      </c>
      <c r="C38" s="59"/>
      <c r="D38" s="47">
        <f>'[9]Ficha Anual 2025'!E38</f>
        <v>0</v>
      </c>
      <c r="E38" s="48">
        <f t="shared" si="3"/>
        <v>0</v>
      </c>
      <c r="F38" s="51">
        <f>[9]Ene!F38</f>
        <v>0</v>
      </c>
      <c r="G38" s="48">
        <f>[9]Ene!G38</f>
        <v>0</v>
      </c>
      <c r="H38" s="51">
        <f>[9]Ene!H38</f>
        <v>0</v>
      </c>
      <c r="I38" s="48">
        <f>[9]Feb!I38</f>
        <v>0</v>
      </c>
      <c r="J38" s="51">
        <f>[9]Ene!J38</f>
        <v>0</v>
      </c>
      <c r="K38" s="48">
        <f>[9]Mar!K38</f>
        <v>0</v>
      </c>
      <c r="L38" s="51">
        <f>[9]Ene!L38</f>
        <v>0</v>
      </c>
      <c r="M38" s="48">
        <f>[9]Abr!M38</f>
        <v>0</v>
      </c>
      <c r="N38" s="51">
        <f>[9]Ene!N38</f>
        <v>0</v>
      </c>
      <c r="O38" s="48">
        <f>[9]May!O38</f>
        <v>0</v>
      </c>
      <c r="P38" s="51">
        <f>[9]Ene!P38</f>
        <v>0</v>
      </c>
      <c r="Q38" s="48">
        <f>[9]Jun!Q38</f>
        <v>0</v>
      </c>
      <c r="R38" s="51">
        <f>[9]Ene!R38</f>
        <v>0</v>
      </c>
      <c r="S38" s="48">
        <f>[9]Jul!S38</f>
        <v>0</v>
      </c>
      <c r="T38" s="51">
        <f>[9]Ene!T38</f>
        <v>0</v>
      </c>
      <c r="U38" s="48">
        <f>[9]Ago!U38</f>
        <v>0</v>
      </c>
      <c r="V38" s="51">
        <f>[9]Ene!V38</f>
        <v>0</v>
      </c>
      <c r="W38" s="48">
        <f>[9]Sep!W38</f>
        <v>0</v>
      </c>
      <c r="X38" s="51">
        <f>[9]Ene!X38</f>
        <v>0</v>
      </c>
      <c r="Y38" s="48">
        <f>[9]Oct!Y38</f>
        <v>0</v>
      </c>
      <c r="Z38" s="51">
        <f>[9]Ene!Z38</f>
        <v>0</v>
      </c>
      <c r="AA38" s="50"/>
      <c r="AB38" s="51">
        <f>[9]Ene!AB38</f>
        <v>0</v>
      </c>
      <c r="AC38" s="51"/>
      <c r="AD38" s="52">
        <f t="shared" si="0"/>
        <v>0</v>
      </c>
      <c r="AE38" s="52">
        <f t="shared" si="0"/>
        <v>0</v>
      </c>
      <c r="AF38" s="53" t="e">
        <f t="shared" si="1"/>
        <v>#DIV/0!</v>
      </c>
      <c r="AG38" s="53" t="e">
        <f t="shared" si="2"/>
        <v>#DIV/0!</v>
      </c>
      <c r="AH38" s="54"/>
      <c r="AI38" s="55"/>
    </row>
    <row r="39" spans="1:35" s="56" customFormat="1" ht="20.100000000000001" hidden="1" customHeight="1" x14ac:dyDescent="0.2">
      <c r="A39" s="45">
        <f>'[9]Ficha Anual 2025'!A39</f>
        <v>0</v>
      </c>
      <c r="B39" s="59">
        <f>'[9]Ficha Anual 2025'!B39</f>
        <v>0</v>
      </c>
      <c r="C39" s="59"/>
      <c r="D39" s="47">
        <f>'[9]Ficha Anual 2025'!E39</f>
        <v>0</v>
      </c>
      <c r="E39" s="48">
        <f t="shared" si="3"/>
        <v>0</v>
      </c>
      <c r="F39" s="51">
        <f>[9]Ene!F39</f>
        <v>0</v>
      </c>
      <c r="G39" s="48">
        <f>[9]Ene!G39</f>
        <v>0</v>
      </c>
      <c r="H39" s="51">
        <f>[9]Ene!H39</f>
        <v>0</v>
      </c>
      <c r="I39" s="48">
        <f>[9]Feb!I39</f>
        <v>0</v>
      </c>
      <c r="J39" s="51">
        <f>[9]Ene!J39</f>
        <v>0</v>
      </c>
      <c r="K39" s="48">
        <f>[9]Mar!K39</f>
        <v>0</v>
      </c>
      <c r="L39" s="51">
        <f>[9]Ene!L39</f>
        <v>0</v>
      </c>
      <c r="M39" s="48">
        <f>[9]Abr!M39</f>
        <v>0</v>
      </c>
      <c r="N39" s="51">
        <f>[9]Ene!N39</f>
        <v>0</v>
      </c>
      <c r="O39" s="48">
        <f>[9]May!O39</f>
        <v>0</v>
      </c>
      <c r="P39" s="51">
        <f>[9]Ene!P39</f>
        <v>0</v>
      </c>
      <c r="Q39" s="48">
        <f>[9]Jun!Q39</f>
        <v>0</v>
      </c>
      <c r="R39" s="51">
        <f>[9]Ene!R39</f>
        <v>0</v>
      </c>
      <c r="S39" s="48">
        <f>[9]Jul!S39</f>
        <v>0</v>
      </c>
      <c r="T39" s="51">
        <f>[9]Ene!T39</f>
        <v>0</v>
      </c>
      <c r="U39" s="48">
        <f>[9]Ago!U39</f>
        <v>0</v>
      </c>
      <c r="V39" s="51">
        <f>[9]Ene!V39</f>
        <v>0</v>
      </c>
      <c r="W39" s="48">
        <f>[9]Sep!W39</f>
        <v>0</v>
      </c>
      <c r="X39" s="51">
        <f>[9]Ene!X39</f>
        <v>0</v>
      </c>
      <c r="Y39" s="48">
        <f>[9]Oct!Y39</f>
        <v>0</v>
      </c>
      <c r="Z39" s="51">
        <f>[9]Ene!Z39</f>
        <v>0</v>
      </c>
      <c r="AA39" s="50"/>
      <c r="AB39" s="51">
        <f>[9]Ene!AB39</f>
        <v>0</v>
      </c>
      <c r="AC39" s="51"/>
      <c r="AD39" s="52">
        <f t="shared" si="0"/>
        <v>0</v>
      </c>
      <c r="AE39" s="52">
        <f t="shared" si="0"/>
        <v>0</v>
      </c>
      <c r="AF39" s="53" t="e">
        <f t="shared" si="1"/>
        <v>#DIV/0!</v>
      </c>
      <c r="AG39" s="53" t="e">
        <f t="shared" si="2"/>
        <v>#DIV/0!</v>
      </c>
      <c r="AH39" s="54"/>
      <c r="AI39" s="55"/>
    </row>
    <row r="40" spans="1:35" s="56" customFormat="1" ht="20.100000000000001" hidden="1" customHeight="1" x14ac:dyDescent="0.2">
      <c r="A40" s="67">
        <f>'[9]Ficha Anual 2025'!A40</f>
        <v>0</v>
      </c>
      <c r="B40" s="68">
        <f>'[9]Ficha Anual 2025'!B40</f>
        <v>0</v>
      </c>
      <c r="C40" s="68"/>
      <c r="D40" s="69">
        <f>'[9]Ficha Anual 2025'!E40</f>
        <v>0</v>
      </c>
      <c r="E40" s="48">
        <f t="shared" si="3"/>
        <v>0</v>
      </c>
      <c r="F40" s="51">
        <f>[9]Ene!F40</f>
        <v>0</v>
      </c>
      <c r="G40" s="48">
        <f>[9]Ene!G40</f>
        <v>0</v>
      </c>
      <c r="H40" s="51">
        <f>[9]Ene!H40</f>
        <v>0</v>
      </c>
      <c r="I40" s="48">
        <f>[9]Feb!I40</f>
        <v>0</v>
      </c>
      <c r="J40" s="51">
        <f>[9]Ene!J40</f>
        <v>0</v>
      </c>
      <c r="K40" s="48">
        <f>[9]Mar!K40</f>
        <v>0</v>
      </c>
      <c r="L40" s="51">
        <f>[9]Ene!L40</f>
        <v>0</v>
      </c>
      <c r="M40" s="48">
        <f>[9]Abr!M40</f>
        <v>0</v>
      </c>
      <c r="N40" s="51">
        <f>[9]Ene!N40</f>
        <v>0</v>
      </c>
      <c r="O40" s="48">
        <f>[9]May!O40</f>
        <v>0</v>
      </c>
      <c r="P40" s="51">
        <f>[9]Ene!P40</f>
        <v>0</v>
      </c>
      <c r="Q40" s="48">
        <f>[9]Jun!Q40</f>
        <v>0</v>
      </c>
      <c r="R40" s="51">
        <f>[9]Ene!R40</f>
        <v>0</v>
      </c>
      <c r="S40" s="48">
        <f>[9]Jul!S40</f>
        <v>0</v>
      </c>
      <c r="T40" s="51">
        <f>[9]Ene!T40</f>
        <v>0</v>
      </c>
      <c r="U40" s="48">
        <f>[9]Ago!U40</f>
        <v>0</v>
      </c>
      <c r="V40" s="51">
        <f>[9]Ene!V40</f>
        <v>0</v>
      </c>
      <c r="W40" s="48">
        <f>[9]Sep!W40</f>
        <v>0</v>
      </c>
      <c r="X40" s="51">
        <f>[9]Ene!X40</f>
        <v>0</v>
      </c>
      <c r="Y40" s="48">
        <f>[9]Oct!Y40</f>
        <v>0</v>
      </c>
      <c r="Z40" s="51">
        <f>[9]Ene!Z40</f>
        <v>0</v>
      </c>
      <c r="AA40" s="70"/>
      <c r="AB40" s="51">
        <f>[9]Ene!AB40</f>
        <v>0</v>
      </c>
      <c r="AC40" s="71"/>
      <c r="AD40" s="52">
        <f t="shared" si="0"/>
        <v>0</v>
      </c>
      <c r="AE40" s="52">
        <f t="shared" si="0"/>
        <v>0</v>
      </c>
      <c r="AF40" s="53" t="e">
        <f t="shared" si="1"/>
        <v>#DIV/0!</v>
      </c>
      <c r="AG40" s="53" t="e">
        <f t="shared" si="2"/>
        <v>#DIV/0!</v>
      </c>
      <c r="AH40" s="72"/>
      <c r="AI40" s="73"/>
    </row>
    <row r="41" spans="1:35" s="44" customFormat="1" ht="20.100000000000001" customHeight="1" x14ac:dyDescent="0.2">
      <c r="A41" s="74" t="str">
        <f>'[9]Ficha Anual 2025'!A41</f>
        <v>C 3</v>
      </c>
      <c r="B41" s="75" t="str">
        <f>'[9]Ficha Anual 2025'!B41</f>
        <v>INCREMENTAR EN LA DIFUSION DEL CUIDADO DE LA SALUD Y COBERTURA MEDICA</v>
      </c>
      <c r="C41" s="75"/>
      <c r="D41" s="76"/>
      <c r="E41" s="77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9"/>
      <c r="AE41" s="79"/>
      <c r="AF41" s="79"/>
      <c r="AG41" s="79"/>
      <c r="AH41" s="79"/>
      <c r="AI41" s="80"/>
    </row>
    <row r="42" spans="1:35" s="56" customFormat="1" ht="36" customHeight="1" x14ac:dyDescent="0.2">
      <c r="A42" s="81" t="str">
        <f>'[9]Ficha Anual 2025'!A42</f>
        <v>C3A1</v>
      </c>
      <c r="B42" s="82" t="str">
        <f>'[9]Ficha Anual 2025'!B42</f>
        <v>LLEVAR A CABO CAMPAÑAS EN CORDINACION CON INSTITUCIONES DE SALUD  DE PREVENCIÓN DE ENFERMEDADES EN GENERAL</v>
      </c>
      <c r="C42" s="82"/>
      <c r="D42" s="83" t="str">
        <f>'[9]Ficha Anual 2025'!E42</f>
        <v>PLATICAS</v>
      </c>
      <c r="E42" s="48">
        <f t="shared" si="3"/>
        <v>53</v>
      </c>
      <c r="F42" s="49">
        <f>[9]Ene!F42</f>
        <v>3</v>
      </c>
      <c r="G42" s="50">
        <f>[9]Ene!G42</f>
        <v>1</v>
      </c>
      <c r="H42" s="49">
        <f>[9]Ene!H42</f>
        <v>0</v>
      </c>
      <c r="I42" s="50">
        <f>[9]Feb!I42</f>
        <v>0</v>
      </c>
      <c r="J42" s="49">
        <f>[9]Ene!J42</f>
        <v>5</v>
      </c>
      <c r="K42" s="50">
        <f>[9]Mar!K42</f>
        <v>1</v>
      </c>
      <c r="L42" s="49">
        <f>[9]Ene!L42</f>
        <v>2</v>
      </c>
      <c r="M42" s="50">
        <f>[9]Abr!M42</f>
        <v>0</v>
      </c>
      <c r="N42" s="49">
        <f>[9]Ene!N42</f>
        <v>6</v>
      </c>
      <c r="O42" s="50">
        <f>[9]May!O42</f>
        <v>0</v>
      </c>
      <c r="P42" s="49">
        <f>[9]Ene!P42</f>
        <v>6</v>
      </c>
      <c r="Q42" s="50">
        <f>[9]Jun!Q42</f>
        <v>0</v>
      </c>
      <c r="R42" s="49">
        <f>[9]Ene!R42</f>
        <v>6</v>
      </c>
      <c r="S42" s="50">
        <f>[9]Jul!S42</f>
        <v>1</v>
      </c>
      <c r="T42" s="49">
        <f>[9]Ene!T42</f>
        <v>6</v>
      </c>
      <c r="U42" s="50">
        <f>[9]Ago!U42</f>
        <v>0</v>
      </c>
      <c r="V42" s="49">
        <f>[9]Ene!V42</f>
        <v>6</v>
      </c>
      <c r="W42" s="50">
        <f>[9]Sep!W42</f>
        <v>4</v>
      </c>
      <c r="X42" s="49">
        <f>[9]Ene!X42</f>
        <v>6</v>
      </c>
      <c r="Y42" s="50">
        <f>[9]Oct!Y42</f>
        <v>0</v>
      </c>
      <c r="Z42" s="49">
        <f>[9]Ene!Z42</f>
        <v>7</v>
      </c>
      <c r="AA42" s="50">
        <v>1</v>
      </c>
      <c r="AB42" s="49"/>
      <c r="AC42" s="88"/>
      <c r="AD42" s="52">
        <f t="shared" si="0"/>
        <v>53</v>
      </c>
      <c r="AE42" s="52">
        <f t="shared" si="0"/>
        <v>8</v>
      </c>
      <c r="AF42" s="53">
        <f t="shared" si="1"/>
        <v>0.15094339622641509</v>
      </c>
      <c r="AG42" s="53">
        <f t="shared" si="2"/>
        <v>0.84905660377358494</v>
      </c>
      <c r="AH42" s="86"/>
      <c r="AI42" s="87"/>
    </row>
    <row r="43" spans="1:35" s="56" customFormat="1" ht="20.100000000000001" customHeight="1" x14ac:dyDescent="0.2">
      <c r="A43" s="81" t="str">
        <f>'[9]Ficha Anual 2025'!A43</f>
        <v>C3A2</v>
      </c>
      <c r="B43" s="82" t="str">
        <f>'[9]Ficha Anual 2025'!B43</f>
        <v xml:space="preserve">DAR CONSULTAS A LA POBLACION MEDIANTE LA CASA DE SALUD </v>
      </c>
      <c r="C43" s="82"/>
      <c r="D43" s="83" t="str">
        <f>'[9]Ficha Anual 2025'!E43</f>
        <v>CAMPAÑAS</v>
      </c>
      <c r="E43" s="48">
        <f t="shared" si="3"/>
        <v>3300</v>
      </c>
      <c r="F43" s="49">
        <f>[9]Ene!F43</f>
        <v>300</v>
      </c>
      <c r="G43" s="50">
        <f>[9]Ene!G43</f>
        <v>300</v>
      </c>
      <c r="H43" s="49">
        <f>[9]Ene!H43</f>
        <v>300</v>
      </c>
      <c r="I43" s="50">
        <f>[9]Feb!I43</f>
        <v>300</v>
      </c>
      <c r="J43" s="49">
        <f>[9]Ene!J43</f>
        <v>300</v>
      </c>
      <c r="K43" s="50">
        <f>[9]Mar!K43</f>
        <v>300</v>
      </c>
      <c r="L43" s="49">
        <f>[9]Ene!L43</f>
        <v>300</v>
      </c>
      <c r="M43" s="50">
        <f>[9]Abr!M43</f>
        <v>300</v>
      </c>
      <c r="N43" s="49">
        <f>[9]Ene!N43</f>
        <v>300</v>
      </c>
      <c r="O43" s="50">
        <f>[9]May!O43</f>
        <v>300</v>
      </c>
      <c r="P43" s="49">
        <f>[9]Ene!P43</f>
        <v>300</v>
      </c>
      <c r="Q43" s="50">
        <f>[9]Jun!Q43</f>
        <v>300</v>
      </c>
      <c r="R43" s="49">
        <f>[9]Ene!R43</f>
        <v>300</v>
      </c>
      <c r="S43" s="50">
        <f>[9]Jul!S43</f>
        <v>300</v>
      </c>
      <c r="T43" s="49">
        <f>[9]Ene!T43</f>
        <v>300</v>
      </c>
      <c r="U43" s="50">
        <f>[9]Ago!U43</f>
        <v>300</v>
      </c>
      <c r="V43" s="49">
        <f>[9]Ene!V43</f>
        <v>300</v>
      </c>
      <c r="W43" s="50">
        <f>[9]Sep!W43</f>
        <v>0</v>
      </c>
      <c r="X43" s="49">
        <f>[9]Ene!X43</f>
        <v>300</v>
      </c>
      <c r="Y43" s="50">
        <f>[9]Oct!Y43</f>
        <v>300</v>
      </c>
      <c r="Z43" s="49">
        <f>[9]Ene!Z43</f>
        <v>300</v>
      </c>
      <c r="AA43" s="50">
        <v>300</v>
      </c>
      <c r="AB43" s="49"/>
      <c r="AC43" s="88"/>
      <c r="AD43" s="52">
        <f t="shared" si="0"/>
        <v>3300</v>
      </c>
      <c r="AE43" s="52">
        <f t="shared" si="0"/>
        <v>3000</v>
      </c>
      <c r="AF43" s="53">
        <f t="shared" si="1"/>
        <v>0.90909090909090906</v>
      </c>
      <c r="AG43" s="53">
        <f t="shared" si="2"/>
        <v>9.0909090909090939E-2</v>
      </c>
      <c r="AH43" s="89"/>
      <c r="AI43" s="90"/>
    </row>
    <row r="44" spans="1:35" s="56" customFormat="1" ht="20.100000000000001" customHeight="1" x14ac:dyDescent="0.2">
      <c r="A44" s="81" t="str">
        <f>'[9]Ficha Anual 2025'!A44</f>
        <v>C3A3</v>
      </c>
      <c r="B44" s="82" t="str">
        <f>'[9]Ficha Anual 2025'!B44</f>
        <v>REALIZAR PLATICAS SOBRE HIGIENE BUCAL</v>
      </c>
      <c r="C44" s="82"/>
      <c r="D44" s="83" t="str">
        <f>'[9]Ficha Anual 2025'!E44</f>
        <v>APOYOS</v>
      </c>
      <c r="E44" s="48">
        <f t="shared" si="3"/>
        <v>5</v>
      </c>
      <c r="F44" s="49">
        <f>[9]Ene!F44</f>
        <v>1</v>
      </c>
      <c r="G44" s="50">
        <f>[9]Ene!G44</f>
        <v>0</v>
      </c>
      <c r="H44" s="49">
        <f>[9]Ene!H44</f>
        <v>0</v>
      </c>
      <c r="I44" s="50">
        <f>[9]Feb!I44</f>
        <v>0</v>
      </c>
      <c r="J44" s="49">
        <f>[9]Ene!J44</f>
        <v>1</v>
      </c>
      <c r="K44" s="50">
        <f>[9]Mar!K44</f>
        <v>0</v>
      </c>
      <c r="L44" s="49">
        <f>[9]Ene!L44</f>
        <v>0</v>
      </c>
      <c r="M44" s="50">
        <f>[9]Abr!M44</f>
        <v>0</v>
      </c>
      <c r="N44" s="49">
        <f>[9]Ene!N44</f>
        <v>0</v>
      </c>
      <c r="O44" s="50">
        <f>[9]May!O44</f>
        <v>0</v>
      </c>
      <c r="P44" s="49">
        <f>[9]Ene!P44</f>
        <v>1</v>
      </c>
      <c r="Q44" s="50">
        <f>[9]Jun!Q44</f>
        <v>0</v>
      </c>
      <c r="R44" s="49">
        <f>[9]Ene!R44</f>
        <v>0</v>
      </c>
      <c r="S44" s="50">
        <f>[9]Jul!S44</f>
        <v>0</v>
      </c>
      <c r="T44" s="49">
        <f>[9]Ene!T44</f>
        <v>1</v>
      </c>
      <c r="U44" s="50">
        <f>[9]Ago!U44</f>
        <v>1</v>
      </c>
      <c r="V44" s="49">
        <f>[9]Ene!V44</f>
        <v>0</v>
      </c>
      <c r="W44" s="50">
        <f>[9]Sep!W44</f>
        <v>0</v>
      </c>
      <c r="X44" s="49">
        <f>[9]Ene!X44</f>
        <v>0</v>
      </c>
      <c r="Y44" s="50">
        <f>[9]Oct!Y44</f>
        <v>1</v>
      </c>
      <c r="Z44" s="49">
        <f>[9]Ene!Z44</f>
        <v>1</v>
      </c>
      <c r="AA44" s="50">
        <v>0</v>
      </c>
      <c r="AB44" s="49"/>
      <c r="AC44" s="88"/>
      <c r="AD44" s="52">
        <f t="shared" si="0"/>
        <v>5</v>
      </c>
      <c r="AE44" s="52">
        <f t="shared" si="0"/>
        <v>2</v>
      </c>
      <c r="AF44" s="53">
        <f t="shared" si="1"/>
        <v>0.4</v>
      </c>
      <c r="AG44" s="53">
        <f t="shared" si="2"/>
        <v>0.6</v>
      </c>
      <c r="AH44" s="91"/>
      <c r="AI44" s="92"/>
    </row>
    <row r="45" spans="1:35" s="56" customFormat="1" ht="20.100000000000001" customHeight="1" x14ac:dyDescent="0.2">
      <c r="A45" s="81" t="str">
        <f>'[9]Ficha Anual 2025'!A45</f>
        <v>C3A4</v>
      </c>
      <c r="B45" s="82" t="str">
        <f>'[9]Ficha Anual 2025'!B45</f>
        <v>REALIZAR CAMPAÑAS DE SALUD VISUAL</v>
      </c>
      <c r="C45" s="82"/>
      <c r="D45" s="83" t="str">
        <f>'[9]Ficha Anual 2025'!E45</f>
        <v>PLATICAS</v>
      </c>
      <c r="E45" s="48">
        <f t="shared" si="3"/>
        <v>18</v>
      </c>
      <c r="F45" s="49">
        <f>[9]Ene!F45</f>
        <v>0</v>
      </c>
      <c r="G45" s="50">
        <f>[9]Ene!G45</f>
        <v>0</v>
      </c>
      <c r="H45" s="49">
        <f>[9]Ene!H45</f>
        <v>1</v>
      </c>
      <c r="I45" s="50">
        <f>[9]Feb!I45</f>
        <v>1</v>
      </c>
      <c r="J45" s="49">
        <f>[9]Ene!J45</f>
        <v>1</v>
      </c>
      <c r="K45" s="50">
        <f>[9]Mar!K45</f>
        <v>1</v>
      </c>
      <c r="L45" s="49">
        <f>[9]Ene!L45</f>
        <v>2</v>
      </c>
      <c r="M45" s="50">
        <f>[9]Abr!M45</f>
        <v>0</v>
      </c>
      <c r="N45" s="49">
        <f>[9]Ene!N45</f>
        <v>2</v>
      </c>
      <c r="O45" s="50">
        <f>[9]May!O45</f>
        <v>2</v>
      </c>
      <c r="P45" s="49">
        <f>[9]Ene!P45</f>
        <v>2</v>
      </c>
      <c r="Q45" s="50">
        <f>[9]Jun!Q45</f>
        <v>2</v>
      </c>
      <c r="R45" s="49">
        <f>[9]Ene!R45</f>
        <v>2</v>
      </c>
      <c r="S45" s="50">
        <f>[9]Jul!S45</f>
        <v>0</v>
      </c>
      <c r="T45" s="49">
        <f>[9]Ene!T45</f>
        <v>2</v>
      </c>
      <c r="U45" s="50">
        <f>[9]Ago!U45</f>
        <v>0</v>
      </c>
      <c r="V45" s="49">
        <f>[9]Ene!V45</f>
        <v>2</v>
      </c>
      <c r="W45" s="50">
        <f>[9]Sep!W45</f>
        <v>2</v>
      </c>
      <c r="X45" s="49">
        <f>[9]Ene!X45</f>
        <v>2</v>
      </c>
      <c r="Y45" s="50">
        <f>[9]Oct!Y45</f>
        <v>0</v>
      </c>
      <c r="Z45" s="49">
        <f>[9]Ene!Z45</f>
        <v>2</v>
      </c>
      <c r="AA45" s="50">
        <v>1</v>
      </c>
      <c r="AB45" s="49"/>
      <c r="AC45" s="88"/>
      <c r="AD45" s="52">
        <f t="shared" si="0"/>
        <v>18</v>
      </c>
      <c r="AE45" s="52">
        <f t="shared" si="0"/>
        <v>9</v>
      </c>
      <c r="AF45" s="53">
        <f t="shared" si="1"/>
        <v>0.5</v>
      </c>
      <c r="AG45" s="53">
        <f t="shared" si="2"/>
        <v>0.5</v>
      </c>
      <c r="AH45" s="91"/>
      <c r="AI45" s="92"/>
    </row>
    <row r="46" spans="1:35" s="56" customFormat="1" ht="29.25" customHeight="1" x14ac:dyDescent="0.2">
      <c r="A46" s="81" t="str">
        <f>'[9]Ficha Anual 2025'!A46</f>
        <v>C3A5</v>
      </c>
      <c r="B46" s="82" t="str">
        <f>'[9]Ficha Anual 2025'!B46</f>
        <v xml:space="preserve">OTORGAR TERAPIAS FISICAS Y DE REHABILITACION A LAS PERSONAS QUE LO REQUIERAN </v>
      </c>
      <c r="C46" s="82"/>
      <c r="D46" s="83" t="str">
        <f>'[9]Ficha Anual 2025'!E46</f>
        <v>CAMPAÑAS</v>
      </c>
      <c r="E46" s="48">
        <f t="shared" si="3"/>
        <v>33</v>
      </c>
      <c r="F46" s="49">
        <f>[9]Ene!F46</f>
        <v>3</v>
      </c>
      <c r="G46" s="50">
        <f>[9]Ene!G46</f>
        <v>3</v>
      </c>
      <c r="H46" s="49">
        <f>[9]Ene!H46</f>
        <v>3</v>
      </c>
      <c r="I46" s="50">
        <f>[9]Feb!I46</f>
        <v>3</v>
      </c>
      <c r="J46" s="49">
        <f>[9]Ene!J46</f>
        <v>3</v>
      </c>
      <c r="K46" s="50">
        <f>[9]Mar!K46</f>
        <v>3</v>
      </c>
      <c r="L46" s="49">
        <f>[9]Ene!L46</f>
        <v>3</v>
      </c>
      <c r="M46" s="50">
        <f>[9]Abr!M46</f>
        <v>3</v>
      </c>
      <c r="N46" s="49">
        <f>[9]Ene!N46</f>
        <v>3</v>
      </c>
      <c r="O46" s="50">
        <f>[9]May!O46</f>
        <v>3</v>
      </c>
      <c r="P46" s="49">
        <f>[9]Ene!P46</f>
        <v>3</v>
      </c>
      <c r="Q46" s="50">
        <f>[9]Jun!Q46</f>
        <v>3</v>
      </c>
      <c r="R46" s="49">
        <f>[9]Ene!R46</f>
        <v>3</v>
      </c>
      <c r="S46" s="50">
        <f>[9]Jul!S46</f>
        <v>4</v>
      </c>
      <c r="T46" s="49">
        <f>[9]Ene!T46</f>
        <v>3</v>
      </c>
      <c r="U46" s="50">
        <f>[9]Ago!U46</f>
        <v>4</v>
      </c>
      <c r="V46" s="49">
        <f>[9]Ene!V46</f>
        <v>3</v>
      </c>
      <c r="W46" s="50">
        <f>[9]Sep!W46</f>
        <v>0</v>
      </c>
      <c r="X46" s="49">
        <f>[9]Ene!X46</f>
        <v>3</v>
      </c>
      <c r="Y46" s="50">
        <f>[9]Oct!Y46</f>
        <v>3</v>
      </c>
      <c r="Z46" s="49">
        <f>[9]Ene!Z46</f>
        <v>3</v>
      </c>
      <c r="AA46" s="50">
        <v>3</v>
      </c>
      <c r="AB46" s="49"/>
      <c r="AC46" s="88"/>
      <c r="AD46" s="52">
        <f t="shared" si="0"/>
        <v>33</v>
      </c>
      <c r="AE46" s="52">
        <f t="shared" si="0"/>
        <v>32</v>
      </c>
      <c r="AF46" s="53">
        <f t="shared" si="1"/>
        <v>0.96969696969696972</v>
      </c>
      <c r="AG46" s="53">
        <f t="shared" si="2"/>
        <v>3.0303030303030276E-2</v>
      </c>
      <c r="AH46" s="91"/>
      <c r="AI46" s="92"/>
    </row>
    <row r="47" spans="1:35" s="56" customFormat="1" ht="20.100000000000001" customHeight="1" x14ac:dyDescent="0.2">
      <c r="A47" s="81" t="str">
        <f>'[9]Ficha Anual 2025'!A47</f>
        <v>C3A6</v>
      </c>
      <c r="B47" s="82" t="str">
        <f>'[9]Ficha Anual 2025'!B47</f>
        <v>REALIZAR ORIENTACIÓN ALIMENTARIA</v>
      </c>
      <c r="C47" s="82"/>
      <c r="D47" s="83" t="str">
        <f>'[9]Ficha Anual 2025'!E47</f>
        <v>ORIENTACIONES</v>
      </c>
      <c r="E47" s="48">
        <f t="shared" si="3"/>
        <v>28</v>
      </c>
      <c r="F47" s="49">
        <f>[9]Ene!F47</f>
        <v>1</v>
      </c>
      <c r="G47" s="50">
        <f>[9]Ene!G47</f>
        <v>1</v>
      </c>
      <c r="H47" s="49">
        <f>[9]Ene!H47</f>
        <v>1</v>
      </c>
      <c r="I47" s="50">
        <f>[9]Feb!I47</f>
        <v>1</v>
      </c>
      <c r="J47" s="49">
        <f>[9]Ene!J47</f>
        <v>3</v>
      </c>
      <c r="K47" s="50">
        <f>[9]Mar!K47</f>
        <v>1</v>
      </c>
      <c r="L47" s="49">
        <f>[9]Ene!L47</f>
        <v>3</v>
      </c>
      <c r="M47" s="50">
        <f>[9]Abr!M47</f>
        <v>1</v>
      </c>
      <c r="N47" s="49">
        <f>[9]Ene!N47</f>
        <v>3</v>
      </c>
      <c r="O47" s="50">
        <f>[9]May!O47</f>
        <v>1</v>
      </c>
      <c r="P47" s="49">
        <f>[9]Ene!P47</f>
        <v>3</v>
      </c>
      <c r="Q47" s="50">
        <f>[9]Jun!Q47</f>
        <v>1</v>
      </c>
      <c r="R47" s="49">
        <f>[9]Ene!R47</f>
        <v>2</v>
      </c>
      <c r="S47" s="50">
        <f>[9]Jul!S47</f>
        <v>1</v>
      </c>
      <c r="T47" s="49">
        <f>[9]Ene!T47</f>
        <v>3</v>
      </c>
      <c r="U47" s="50">
        <f>[9]Ago!U47</f>
        <v>1</v>
      </c>
      <c r="V47" s="49">
        <f>[9]Ene!V47</f>
        <v>3</v>
      </c>
      <c r="W47" s="50">
        <f>[9]Sep!W47</f>
        <v>0</v>
      </c>
      <c r="X47" s="49">
        <f>[9]Ene!X47</f>
        <v>3</v>
      </c>
      <c r="Y47" s="50">
        <f>[9]Oct!Y47</f>
        <v>2</v>
      </c>
      <c r="Z47" s="49">
        <f>[9]Ene!Z47</f>
        <v>3</v>
      </c>
      <c r="AA47" s="50">
        <v>1</v>
      </c>
      <c r="AB47" s="49"/>
      <c r="AC47" s="88"/>
      <c r="AD47" s="52">
        <f t="shared" si="0"/>
        <v>28</v>
      </c>
      <c r="AE47" s="52">
        <f t="shared" si="0"/>
        <v>11</v>
      </c>
      <c r="AF47" s="53">
        <f t="shared" si="1"/>
        <v>0.39285714285714285</v>
      </c>
      <c r="AG47" s="53">
        <f t="shared" si="2"/>
        <v>0.60714285714285721</v>
      </c>
      <c r="AH47" s="91"/>
      <c r="AI47" s="92"/>
    </row>
    <row r="48" spans="1:35" s="56" customFormat="1" ht="24.75" customHeight="1" x14ac:dyDescent="0.2">
      <c r="A48" s="81" t="str">
        <f>'[9]Ficha Anual 2025'!A48</f>
        <v>C3A7</v>
      </c>
      <c r="B48" s="82" t="str">
        <f>'[9]Ficha Anual 2025'!B48</f>
        <v>REALIZAR PLATICAS PARA LA PREVENCIÓN DE EXPLOTACIÓN SEXUAL, EMBARAZOS Y  ENFERMEDADES DE TRANS</v>
      </c>
      <c r="C48" s="82"/>
      <c r="D48" s="83" t="str">
        <f>'[9]Ficha Anual 2025'!E48</f>
        <v>PLATICAS</v>
      </c>
      <c r="E48" s="48">
        <f t="shared" si="3"/>
        <v>28</v>
      </c>
      <c r="F48" s="49">
        <f>[9]Ene!F48</f>
        <v>1</v>
      </c>
      <c r="G48" s="50">
        <f>[9]Ene!G48</f>
        <v>0</v>
      </c>
      <c r="H48" s="49">
        <f>[9]Ene!H48</f>
        <v>1</v>
      </c>
      <c r="I48" s="50">
        <f>[9]Feb!I48</f>
        <v>0</v>
      </c>
      <c r="J48" s="49">
        <f>[9]Ene!J48</f>
        <v>3</v>
      </c>
      <c r="K48" s="50">
        <f>[9]Mar!K48</f>
        <v>0</v>
      </c>
      <c r="L48" s="49">
        <f>[9]Ene!L48</f>
        <v>3</v>
      </c>
      <c r="M48" s="50">
        <f>[9]Abr!M48</f>
        <v>0</v>
      </c>
      <c r="N48" s="49">
        <f>[9]Ene!N48</f>
        <v>3</v>
      </c>
      <c r="O48" s="50">
        <f>[9]May!O48</f>
        <v>1</v>
      </c>
      <c r="P48" s="49">
        <f>[9]Ene!P48</f>
        <v>3</v>
      </c>
      <c r="Q48" s="50">
        <f>[9]Jun!Q48</f>
        <v>0</v>
      </c>
      <c r="R48" s="49">
        <f>[9]Ene!R48</f>
        <v>2</v>
      </c>
      <c r="S48" s="50">
        <f>[9]Jul!S48</f>
        <v>0</v>
      </c>
      <c r="T48" s="49">
        <f>[9]Ene!T48</f>
        <v>3</v>
      </c>
      <c r="U48" s="50">
        <f>[9]Ago!U48</f>
        <v>1</v>
      </c>
      <c r="V48" s="49">
        <f>[9]Ene!V48</f>
        <v>3</v>
      </c>
      <c r="W48" s="50">
        <f>[9]Sep!W48</f>
        <v>0</v>
      </c>
      <c r="X48" s="49">
        <f>[9]Ene!X48</f>
        <v>3</v>
      </c>
      <c r="Y48" s="50">
        <f>[9]Oct!Y48</f>
        <v>1</v>
      </c>
      <c r="Z48" s="49">
        <f>[9]Ene!Z48</f>
        <v>3</v>
      </c>
      <c r="AA48" s="50">
        <v>1</v>
      </c>
      <c r="AB48" s="49"/>
      <c r="AC48" s="88"/>
      <c r="AD48" s="52">
        <f t="shared" si="0"/>
        <v>28</v>
      </c>
      <c r="AE48" s="52">
        <f t="shared" si="0"/>
        <v>4</v>
      </c>
      <c r="AF48" s="53">
        <f t="shared" si="1"/>
        <v>0.14285714285714285</v>
      </c>
      <c r="AG48" s="53">
        <f t="shared" si="2"/>
        <v>0.85714285714285721</v>
      </c>
      <c r="AH48" s="91"/>
      <c r="AI48" s="92"/>
    </row>
    <row r="49" spans="1:35" s="56" customFormat="1" ht="20.100000000000001" customHeight="1" x14ac:dyDescent="0.2">
      <c r="A49" s="81" t="str">
        <f>'[9]Ficha Anual 2025'!A49</f>
        <v>C3A8</v>
      </c>
      <c r="B49" s="82" t="str">
        <f>'[9]Ficha Anual 2025'!B49</f>
        <v>REALIZAR TRASLADOS A CONSULTAS MEDICAS</v>
      </c>
      <c r="C49" s="82"/>
      <c r="D49" s="83" t="str">
        <f>'[9]Ficha Anual 2025'!E49</f>
        <v>TRASLADOS</v>
      </c>
      <c r="E49" s="48">
        <f t="shared" si="3"/>
        <v>30</v>
      </c>
      <c r="F49" s="49">
        <f>[9]Ene!F49</f>
        <v>1</v>
      </c>
      <c r="G49" s="50">
        <f>[9]Ene!G49</f>
        <v>3</v>
      </c>
      <c r="H49" s="49">
        <f>[9]Ene!H49</f>
        <v>1</v>
      </c>
      <c r="I49" s="50">
        <f>[9]Feb!I49</f>
        <v>3</v>
      </c>
      <c r="J49" s="49">
        <f>[9]Ene!J49</f>
        <v>3</v>
      </c>
      <c r="K49" s="50">
        <f>[9]Mar!K49</f>
        <v>3</v>
      </c>
      <c r="L49" s="49">
        <f>[9]Ene!L49</f>
        <v>3</v>
      </c>
      <c r="M49" s="50">
        <f>[9]Abr!M49</f>
        <v>0</v>
      </c>
      <c r="N49" s="49">
        <f>[9]Ene!N49</f>
        <v>3</v>
      </c>
      <c r="O49" s="50">
        <f>[9]May!O49</f>
        <v>0</v>
      </c>
      <c r="P49" s="49">
        <f>[9]Ene!P49</f>
        <v>3</v>
      </c>
      <c r="Q49" s="50">
        <f>[9]Jun!Q49</f>
        <v>0</v>
      </c>
      <c r="R49" s="49">
        <f>[9]Ene!R49</f>
        <v>2</v>
      </c>
      <c r="S49" s="50">
        <f>[9]Jul!S49</f>
        <v>0</v>
      </c>
      <c r="T49" s="49">
        <f>[9]Ene!T49</f>
        <v>3</v>
      </c>
      <c r="U49" s="50">
        <f>[9]Ago!U49</f>
        <v>0</v>
      </c>
      <c r="V49" s="49">
        <f>[9]Ene!V49</f>
        <v>3</v>
      </c>
      <c r="W49" s="50">
        <f>[9]Sep!W49</f>
        <v>0</v>
      </c>
      <c r="X49" s="49">
        <f>[9]Ene!X49</f>
        <v>3</v>
      </c>
      <c r="Y49" s="50">
        <f>[9]Oct!Y49</f>
        <v>1</v>
      </c>
      <c r="Z49" s="49">
        <f>[9]Ene!Z49</f>
        <v>3</v>
      </c>
      <c r="AA49" s="50">
        <v>1</v>
      </c>
      <c r="AB49" s="150">
        <f>[9]Ene!AB49</f>
        <v>2</v>
      </c>
      <c r="AC49" s="88"/>
      <c r="AD49" s="52">
        <f t="shared" si="0"/>
        <v>30</v>
      </c>
      <c r="AE49" s="52">
        <f t="shared" si="0"/>
        <v>11</v>
      </c>
      <c r="AF49" s="53">
        <f t="shared" si="1"/>
        <v>0.36666666666666664</v>
      </c>
      <c r="AG49" s="53">
        <f t="shared" si="2"/>
        <v>0.6333333333333333</v>
      </c>
      <c r="AH49" s="91"/>
      <c r="AI49" s="92"/>
    </row>
    <row r="50" spans="1:35" s="56" customFormat="1" ht="20.100000000000001" hidden="1" customHeight="1" x14ac:dyDescent="0.2">
      <c r="A50" s="81">
        <f>'[9]Ficha Anual 2025'!A50</f>
        <v>0</v>
      </c>
      <c r="B50" s="93">
        <f>'[9]Ficha Anual 2025'!B50</f>
        <v>0</v>
      </c>
      <c r="C50" s="93"/>
      <c r="D50" s="83">
        <f>'[9]Ficha Anual 2025'!E50</f>
        <v>0</v>
      </c>
      <c r="E50" s="48">
        <f t="shared" si="3"/>
        <v>0</v>
      </c>
      <c r="F50" s="51">
        <f>[9]Ene!F50</f>
        <v>0</v>
      </c>
      <c r="G50" s="48">
        <f>[9]Ene!G50</f>
        <v>0</v>
      </c>
      <c r="H50" s="51">
        <f>[9]Ene!H50</f>
        <v>0</v>
      </c>
      <c r="I50" s="48">
        <f>[9]Feb!I50</f>
        <v>0</v>
      </c>
      <c r="J50" s="51">
        <f>[9]Ene!J50</f>
        <v>0</v>
      </c>
      <c r="K50" s="48">
        <f>[9]Mar!K50</f>
        <v>0</v>
      </c>
      <c r="L50" s="51">
        <f>[9]Ene!L50</f>
        <v>0</v>
      </c>
      <c r="M50" s="48">
        <f>[9]Abr!M50</f>
        <v>0</v>
      </c>
      <c r="N50" s="51">
        <f>[9]Ene!N50</f>
        <v>0</v>
      </c>
      <c r="O50" s="48">
        <f>[9]May!O50</f>
        <v>0</v>
      </c>
      <c r="P50" s="51">
        <f>[9]Ene!P50</f>
        <v>0</v>
      </c>
      <c r="Q50" s="48">
        <f>[9]Jun!Q50</f>
        <v>0</v>
      </c>
      <c r="R50" s="51">
        <f>[9]Ene!R50</f>
        <v>0</v>
      </c>
      <c r="S50" s="48">
        <f>[9]Jul!S50</f>
        <v>0</v>
      </c>
      <c r="T50" s="51">
        <f>[9]Ene!T50</f>
        <v>0</v>
      </c>
      <c r="U50" s="48">
        <f>[9]Ago!U50</f>
        <v>0</v>
      </c>
      <c r="V50" s="51">
        <f>[9]Ene!V50</f>
        <v>0</v>
      </c>
      <c r="W50" s="48">
        <f>[9]Sep!W50</f>
        <v>0</v>
      </c>
      <c r="X50" s="51">
        <f>[9]Ene!X50</f>
        <v>0</v>
      </c>
      <c r="Y50" s="48">
        <f>[9]Oct!Y50</f>
        <v>0</v>
      </c>
      <c r="Z50" s="51">
        <f>[9]Ene!Z50</f>
        <v>0</v>
      </c>
      <c r="AA50" s="84"/>
      <c r="AB50" s="51">
        <f>[9]Ene!AB50</f>
        <v>0</v>
      </c>
      <c r="AC50" s="88"/>
      <c r="AD50" s="52">
        <f t="shared" si="0"/>
        <v>0</v>
      </c>
      <c r="AE50" s="52">
        <f t="shared" si="0"/>
        <v>0</v>
      </c>
      <c r="AF50" s="53" t="e">
        <f t="shared" si="1"/>
        <v>#DIV/0!</v>
      </c>
      <c r="AG50" s="53" t="e">
        <f t="shared" si="2"/>
        <v>#DIV/0!</v>
      </c>
      <c r="AH50" s="91"/>
      <c r="AI50" s="92"/>
    </row>
    <row r="51" spans="1:35" s="56" customFormat="1" ht="20.100000000000001" hidden="1" customHeight="1" x14ac:dyDescent="0.2">
      <c r="A51" s="81">
        <f>'[9]Ficha Anual 2025'!A51</f>
        <v>0</v>
      </c>
      <c r="B51" s="93">
        <f>'[9]Ficha Anual 2025'!B51</f>
        <v>0</v>
      </c>
      <c r="C51" s="93"/>
      <c r="D51" s="83">
        <f>'[9]Ficha Anual 2025'!E51</f>
        <v>0</v>
      </c>
      <c r="E51" s="48">
        <f t="shared" si="3"/>
        <v>0</v>
      </c>
      <c r="F51" s="51">
        <f>[9]Ene!F51</f>
        <v>0</v>
      </c>
      <c r="G51" s="48">
        <f>[9]Ene!G51</f>
        <v>0</v>
      </c>
      <c r="H51" s="51">
        <f>[9]Ene!H51</f>
        <v>0</v>
      </c>
      <c r="I51" s="48">
        <f>[9]Feb!I51</f>
        <v>0</v>
      </c>
      <c r="J51" s="51">
        <f>[9]Ene!J51</f>
        <v>0</v>
      </c>
      <c r="K51" s="48">
        <f>[9]Mar!K51</f>
        <v>0</v>
      </c>
      <c r="L51" s="51">
        <f>[9]Ene!L51</f>
        <v>0</v>
      </c>
      <c r="M51" s="48">
        <f>[9]Abr!M51</f>
        <v>0</v>
      </c>
      <c r="N51" s="51">
        <f>[9]Ene!N51</f>
        <v>0</v>
      </c>
      <c r="O51" s="48">
        <f>[9]May!O51</f>
        <v>0</v>
      </c>
      <c r="P51" s="51">
        <f>[9]Ene!P51</f>
        <v>0</v>
      </c>
      <c r="Q51" s="48">
        <f>[9]Jun!Q51</f>
        <v>0</v>
      </c>
      <c r="R51" s="51">
        <f>[9]Ene!R51</f>
        <v>0</v>
      </c>
      <c r="S51" s="48">
        <f>[9]Jul!S51</f>
        <v>0</v>
      </c>
      <c r="T51" s="51">
        <f>[9]Ene!T51</f>
        <v>0</v>
      </c>
      <c r="U51" s="48">
        <f>[9]Ago!U51</f>
        <v>0</v>
      </c>
      <c r="V51" s="51">
        <f>[9]Ene!V51</f>
        <v>0</v>
      </c>
      <c r="W51" s="48">
        <f>[9]Sep!W51</f>
        <v>0</v>
      </c>
      <c r="X51" s="51">
        <f>[9]Ene!X51</f>
        <v>0</v>
      </c>
      <c r="Y51" s="48">
        <f>[9]Oct!Y51</f>
        <v>0</v>
      </c>
      <c r="Z51" s="51">
        <f>[9]Ene!Z51</f>
        <v>0</v>
      </c>
      <c r="AA51" s="84"/>
      <c r="AB51" s="51">
        <f>[9]Ene!AB51</f>
        <v>0</v>
      </c>
      <c r="AC51" s="88"/>
      <c r="AD51" s="52">
        <f t="shared" si="0"/>
        <v>0</v>
      </c>
      <c r="AE51" s="52">
        <f t="shared" si="0"/>
        <v>0</v>
      </c>
      <c r="AF51" s="53" t="e">
        <f t="shared" si="1"/>
        <v>#DIV/0!</v>
      </c>
      <c r="AG51" s="53" t="e">
        <f t="shared" si="2"/>
        <v>#DIV/0!</v>
      </c>
      <c r="AH51" s="91"/>
      <c r="AI51" s="92"/>
    </row>
    <row r="52" spans="1:35" s="56" customFormat="1" ht="20.100000000000001" hidden="1" customHeight="1" x14ac:dyDescent="0.2">
      <c r="A52" s="81">
        <f>'[9]Ficha Anual 2025'!A52</f>
        <v>0</v>
      </c>
      <c r="B52" s="93">
        <f>'[9]Ficha Anual 2025'!B52</f>
        <v>0</v>
      </c>
      <c r="C52" s="93"/>
      <c r="D52" s="83">
        <f>'[9]Ficha Anual 2025'!E52</f>
        <v>0</v>
      </c>
      <c r="E52" s="48">
        <f t="shared" si="3"/>
        <v>0</v>
      </c>
      <c r="F52" s="51">
        <f>[9]Ene!F52</f>
        <v>0</v>
      </c>
      <c r="G52" s="48">
        <f>[9]Ene!G52</f>
        <v>0</v>
      </c>
      <c r="H52" s="51">
        <f>[9]Ene!H52</f>
        <v>0</v>
      </c>
      <c r="I52" s="48">
        <f>[9]Feb!I52</f>
        <v>0</v>
      </c>
      <c r="J52" s="51">
        <f>[9]Ene!J52</f>
        <v>0</v>
      </c>
      <c r="K52" s="48">
        <f>[9]Mar!K52</f>
        <v>0</v>
      </c>
      <c r="L52" s="51">
        <f>[9]Ene!L52</f>
        <v>0</v>
      </c>
      <c r="M52" s="48">
        <f>[9]Abr!M52</f>
        <v>0</v>
      </c>
      <c r="N52" s="51">
        <f>[9]Ene!N52</f>
        <v>0</v>
      </c>
      <c r="O52" s="48">
        <f>[9]May!O52</f>
        <v>0</v>
      </c>
      <c r="P52" s="51">
        <f>[9]Ene!P52</f>
        <v>0</v>
      </c>
      <c r="Q52" s="48">
        <f>[9]Jun!Q52</f>
        <v>0</v>
      </c>
      <c r="R52" s="51">
        <f>[9]Ene!R52</f>
        <v>0</v>
      </c>
      <c r="S52" s="48">
        <f>[9]Jul!S52</f>
        <v>0</v>
      </c>
      <c r="T52" s="51">
        <f>[9]Ene!T52</f>
        <v>0</v>
      </c>
      <c r="U52" s="48">
        <f>[9]Ago!U52</f>
        <v>0</v>
      </c>
      <c r="V52" s="51">
        <f>[9]Ene!V52</f>
        <v>0</v>
      </c>
      <c r="W52" s="48">
        <f>[9]Sep!W52</f>
        <v>0</v>
      </c>
      <c r="X52" s="51">
        <f>[9]Ene!X52</f>
        <v>0</v>
      </c>
      <c r="Y52" s="48">
        <f>[9]Oct!Y52</f>
        <v>0</v>
      </c>
      <c r="Z52" s="51">
        <f>[9]Ene!Z52</f>
        <v>0</v>
      </c>
      <c r="AA52" s="84"/>
      <c r="AB52" s="51">
        <f>[9]Ene!AB52</f>
        <v>0</v>
      </c>
      <c r="AC52" s="88"/>
      <c r="AD52" s="52">
        <f t="shared" si="0"/>
        <v>0</v>
      </c>
      <c r="AE52" s="52">
        <f t="shared" si="0"/>
        <v>0</v>
      </c>
      <c r="AF52" s="53" t="e">
        <f t="shared" si="1"/>
        <v>#DIV/0!</v>
      </c>
      <c r="AG52" s="53" t="e">
        <f t="shared" si="2"/>
        <v>#DIV/0!</v>
      </c>
      <c r="AH52" s="91"/>
      <c r="AI52" s="92"/>
    </row>
    <row r="53" spans="1:35" s="56" customFormat="1" ht="20.100000000000001" hidden="1" customHeight="1" x14ac:dyDescent="0.2">
      <c r="A53" s="81">
        <f>'[9]Ficha Anual 2025'!A53</f>
        <v>0</v>
      </c>
      <c r="B53" s="93">
        <f>'[9]Ficha Anual 2025'!B53</f>
        <v>0</v>
      </c>
      <c r="C53" s="93"/>
      <c r="D53" s="83">
        <f>'[9]Ficha Anual 2025'!E53</f>
        <v>0</v>
      </c>
      <c r="E53" s="48">
        <f t="shared" si="3"/>
        <v>0</v>
      </c>
      <c r="F53" s="51">
        <f>[9]Ene!F53</f>
        <v>0</v>
      </c>
      <c r="G53" s="48">
        <f>[9]Ene!G53</f>
        <v>0</v>
      </c>
      <c r="H53" s="51">
        <f>[9]Ene!H53</f>
        <v>0</v>
      </c>
      <c r="I53" s="48">
        <f>[9]Feb!I53</f>
        <v>0</v>
      </c>
      <c r="J53" s="51">
        <f>[9]Ene!J53</f>
        <v>0</v>
      </c>
      <c r="K53" s="48">
        <f>[9]Mar!K53</f>
        <v>0</v>
      </c>
      <c r="L53" s="51">
        <f>[9]Ene!L53</f>
        <v>0</v>
      </c>
      <c r="M53" s="48">
        <f>[9]Abr!M53</f>
        <v>0</v>
      </c>
      <c r="N53" s="51">
        <f>[9]Ene!N53</f>
        <v>0</v>
      </c>
      <c r="O53" s="48">
        <f>[9]May!O53</f>
        <v>0</v>
      </c>
      <c r="P53" s="51">
        <f>[9]Ene!P53</f>
        <v>0</v>
      </c>
      <c r="Q53" s="48">
        <f>[9]Jun!Q53</f>
        <v>0</v>
      </c>
      <c r="R53" s="51">
        <f>[9]Ene!R53</f>
        <v>0</v>
      </c>
      <c r="S53" s="48">
        <f>[9]Jul!S53</f>
        <v>0</v>
      </c>
      <c r="T53" s="51">
        <f>[9]Ene!T53</f>
        <v>0</v>
      </c>
      <c r="U53" s="48">
        <f>[9]Ago!U53</f>
        <v>0</v>
      </c>
      <c r="V53" s="51">
        <f>[9]Ene!V53</f>
        <v>0</v>
      </c>
      <c r="W53" s="48">
        <f>[9]Sep!W53</f>
        <v>0</v>
      </c>
      <c r="X53" s="51">
        <f>[9]Ene!X53</f>
        <v>0</v>
      </c>
      <c r="Y53" s="48">
        <f>[9]Oct!Y53</f>
        <v>0</v>
      </c>
      <c r="Z53" s="51">
        <f>[9]Ene!Z53</f>
        <v>0</v>
      </c>
      <c r="AA53" s="84"/>
      <c r="AB53" s="51">
        <f>[9]Ene!AB53</f>
        <v>0</v>
      </c>
      <c r="AC53" s="88"/>
      <c r="AD53" s="52">
        <f t="shared" si="0"/>
        <v>0</v>
      </c>
      <c r="AE53" s="52">
        <f t="shared" si="0"/>
        <v>0</v>
      </c>
      <c r="AF53" s="53" t="e">
        <f t="shared" si="1"/>
        <v>#DIV/0!</v>
      </c>
      <c r="AG53" s="53" t="e">
        <f t="shared" si="2"/>
        <v>#DIV/0!</v>
      </c>
      <c r="AH53" s="91"/>
      <c r="AI53" s="92"/>
    </row>
    <row r="54" spans="1:35" s="44" customFormat="1" ht="20.100000000000001" customHeight="1" x14ac:dyDescent="0.2">
      <c r="A54" s="74" t="str">
        <f>'[9]Ficha Anual 2025'!A54</f>
        <v>C 4</v>
      </c>
      <c r="B54" s="75" t="str">
        <f>'[9]Ficha Anual 2025'!B54</f>
        <v>AUMENTAR EN LA ATENCION A GRUPOS VULNERABLES</v>
      </c>
      <c r="C54" s="75"/>
      <c r="D54" s="76"/>
      <c r="E54" s="77"/>
      <c r="F54" s="94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6"/>
      <c r="AD54" s="97"/>
      <c r="AE54" s="98"/>
      <c r="AF54" s="98"/>
      <c r="AG54" s="98"/>
      <c r="AH54" s="98"/>
      <c r="AI54" s="99"/>
    </row>
    <row r="55" spans="1:35" s="56" customFormat="1" ht="20.100000000000001" customHeight="1" x14ac:dyDescent="0.2">
      <c r="A55" s="81" t="str">
        <f>'[9]Ficha Anual 2025'!A55</f>
        <v>C4A1</v>
      </c>
      <c r="B55" s="82" t="str">
        <f>'[9]Ficha Anual 2025'!B55</f>
        <v>GESTIONAR CURSOS DE CAPACITACIÓN PARA EL AUTOEMPLEO</v>
      </c>
      <c r="C55" s="82"/>
      <c r="D55" s="83" t="str">
        <f>'[9]Ficha Anual 2025'!E55</f>
        <v>CURSOS</v>
      </c>
      <c r="E55" s="85">
        <f t="shared" ref="E55:E66" si="4">F55+H55+J55+L55+N55+P55++R55+T55+V55+X55+Z55+AB55</f>
        <v>10</v>
      </c>
      <c r="F55" s="49">
        <f>[9]Ene!F55</f>
        <v>2</v>
      </c>
      <c r="G55" s="50">
        <f>[9]Ene!G55</f>
        <v>0</v>
      </c>
      <c r="H55" s="49">
        <f>[9]Ene!H55</f>
        <v>0</v>
      </c>
      <c r="I55" s="50">
        <f>[9]Feb!I55</f>
        <v>0</v>
      </c>
      <c r="J55" s="49">
        <f>[9]Ene!J55</f>
        <v>0</v>
      </c>
      <c r="K55" s="50">
        <f>[9]Mar!K55</f>
        <v>0</v>
      </c>
      <c r="L55" s="49">
        <f>[9]Ene!L55</f>
        <v>0</v>
      </c>
      <c r="M55" s="50">
        <f>[9]Abr!M55</f>
        <v>0</v>
      </c>
      <c r="N55" s="49">
        <f>[9]Ene!N55</f>
        <v>2</v>
      </c>
      <c r="O55" s="50">
        <f>[9]May!O55</f>
        <v>0</v>
      </c>
      <c r="P55" s="49">
        <f>[9]Ene!P55</f>
        <v>0</v>
      </c>
      <c r="Q55" s="50">
        <f>[9]Jun!Q55</f>
        <v>1</v>
      </c>
      <c r="R55" s="49">
        <f>[9]Ene!R55</f>
        <v>0</v>
      </c>
      <c r="S55" s="50">
        <f>[9]Jul!S55</f>
        <v>0</v>
      </c>
      <c r="T55" s="49">
        <f>[9]Ene!T55</f>
        <v>2</v>
      </c>
      <c r="U55" s="50">
        <f>[9]Ago!U55</f>
        <v>0</v>
      </c>
      <c r="V55" s="49">
        <f>[9]Ene!V55</f>
        <v>0</v>
      </c>
      <c r="W55" s="50">
        <f>[9]Sep!W55</f>
        <v>2</v>
      </c>
      <c r="X55" s="49">
        <f>[9]Ene!X55</f>
        <v>2</v>
      </c>
      <c r="Y55" s="50">
        <f>[9]Oct!Y55</f>
        <v>1</v>
      </c>
      <c r="Z55" s="49">
        <f>[9]Ene!Z55</f>
        <v>2</v>
      </c>
      <c r="AA55" s="50">
        <v>1</v>
      </c>
      <c r="AB55" s="49"/>
      <c r="AC55" s="88"/>
      <c r="AD55" s="52">
        <f t="shared" si="0"/>
        <v>10</v>
      </c>
      <c r="AE55" s="52">
        <f t="shared" si="0"/>
        <v>5</v>
      </c>
      <c r="AF55" s="53">
        <f t="shared" si="1"/>
        <v>0.5</v>
      </c>
      <c r="AG55" s="53">
        <f t="shared" si="2"/>
        <v>0.5</v>
      </c>
      <c r="AH55" s="91"/>
      <c r="AI55" s="92"/>
    </row>
    <row r="56" spans="1:35" s="56" customFormat="1" ht="25.5" customHeight="1" x14ac:dyDescent="0.2">
      <c r="A56" s="81" t="str">
        <f>'[9]Ficha Anual 2025'!A56</f>
        <v>C4A2</v>
      </c>
      <c r="B56" s="82" t="str">
        <f>'[9]Ficha Anual 2025'!B56</f>
        <v>GESTIONAR DESPENSAS PARA ADULTOS MAYORES, MADRES LACTANDO, DISCAPACITADOS Y NIÑOS</v>
      </c>
      <c r="C56" s="82"/>
      <c r="D56" s="83" t="str">
        <f>'[9]Ficha Anual 2025'!E56</f>
        <v>DESPENSAS</v>
      </c>
      <c r="E56" s="85">
        <f t="shared" si="4"/>
        <v>1840</v>
      </c>
      <c r="F56" s="49">
        <f>[9]Ene!F56</f>
        <v>160</v>
      </c>
      <c r="G56" s="50">
        <f>[9]Ene!G56</f>
        <v>159</v>
      </c>
      <c r="H56" s="49">
        <f>[9]Ene!H56</f>
        <v>160</v>
      </c>
      <c r="I56" s="50">
        <f>[9]Feb!I56</f>
        <v>159</v>
      </c>
      <c r="J56" s="49">
        <f>[9]Ene!J56</f>
        <v>170</v>
      </c>
      <c r="K56" s="50">
        <f>[9]Mar!K56</f>
        <v>159</v>
      </c>
      <c r="L56" s="49">
        <f>[9]Ene!L56</f>
        <v>190</v>
      </c>
      <c r="M56" s="50">
        <f>[9]Abr!M56</f>
        <v>200</v>
      </c>
      <c r="N56" s="49">
        <f>[9]Ene!N56</f>
        <v>180</v>
      </c>
      <c r="O56" s="50">
        <f>[9]May!O56</f>
        <v>200</v>
      </c>
      <c r="P56" s="49">
        <f>[9]Ene!P56</f>
        <v>170</v>
      </c>
      <c r="Q56" s="50">
        <f>[9]Jun!Q56</f>
        <v>200</v>
      </c>
      <c r="R56" s="49">
        <f>[9]Ene!R56</f>
        <v>170</v>
      </c>
      <c r="S56" s="50">
        <f>[9]Jul!S56</f>
        <v>170</v>
      </c>
      <c r="T56" s="49">
        <f>[9]Ene!T56</f>
        <v>160</v>
      </c>
      <c r="U56" s="50">
        <f>[9]Ago!U56</f>
        <v>170</v>
      </c>
      <c r="V56" s="49">
        <f>[9]Ene!V56</f>
        <v>160</v>
      </c>
      <c r="W56" s="50">
        <f>[9]Sep!W56</f>
        <v>160</v>
      </c>
      <c r="X56" s="49">
        <f>[9]Ene!X56</f>
        <v>160</v>
      </c>
      <c r="Y56" s="50">
        <f>[9]Oct!Y56</f>
        <v>160</v>
      </c>
      <c r="Z56" s="49">
        <f>[9]Ene!Z56</f>
        <v>160</v>
      </c>
      <c r="AA56" s="50">
        <v>160</v>
      </c>
      <c r="AB56" s="49"/>
      <c r="AC56" s="88"/>
      <c r="AD56" s="52">
        <f t="shared" si="0"/>
        <v>1840</v>
      </c>
      <c r="AE56" s="52">
        <f t="shared" si="0"/>
        <v>1897</v>
      </c>
      <c r="AF56" s="53">
        <f t="shared" si="1"/>
        <v>1.0309782608695652</v>
      </c>
      <c r="AG56" s="53">
        <f t="shared" si="2"/>
        <v>-3.0978260869565233E-2</v>
      </c>
      <c r="AH56" s="91"/>
      <c r="AI56" s="92"/>
    </row>
    <row r="57" spans="1:35" s="56" customFormat="1" ht="22.5" customHeight="1" x14ac:dyDescent="0.2">
      <c r="A57" s="81" t="str">
        <f>'[9]Ficha Anual 2025'!A57</f>
        <v>C4A3</v>
      </c>
      <c r="B57" s="82" t="str">
        <f>'[9]Ficha Anual 2025'!B57</f>
        <v>GESTIONAR  PARA  LAS PERSONAS DISCAPACITADAS APARATOS FUNCIONALES</v>
      </c>
      <c r="C57" s="82"/>
      <c r="D57" s="83" t="str">
        <f>'[9]Ficha Anual 2025'!E57</f>
        <v>CURSOS</v>
      </c>
      <c r="E57" s="85">
        <f t="shared" si="4"/>
        <v>4</v>
      </c>
      <c r="F57" s="49">
        <f>[9]Ene!F57</f>
        <v>0</v>
      </c>
      <c r="G57" s="50">
        <f>[9]Ene!G57</f>
        <v>0</v>
      </c>
      <c r="H57" s="49">
        <f>[9]Ene!H57</f>
        <v>0</v>
      </c>
      <c r="I57" s="50">
        <f>[9]Feb!I57</f>
        <v>4</v>
      </c>
      <c r="J57" s="49">
        <f>[9]Ene!J57</f>
        <v>0</v>
      </c>
      <c r="K57" s="50">
        <f>[9]Mar!K57</f>
        <v>4</v>
      </c>
      <c r="L57" s="49">
        <f>[9]Ene!L57</f>
        <v>1</v>
      </c>
      <c r="M57" s="50">
        <f>[9]Abr!M57</f>
        <v>0</v>
      </c>
      <c r="N57" s="49">
        <f>[9]Ene!N57</f>
        <v>0</v>
      </c>
      <c r="O57" s="50">
        <f>[9]May!O57</f>
        <v>13</v>
      </c>
      <c r="P57" s="49">
        <f>[9]Ene!P57</f>
        <v>1</v>
      </c>
      <c r="Q57" s="50">
        <f>[9]Jun!Q57</f>
        <v>0</v>
      </c>
      <c r="R57" s="49">
        <f>[9]Ene!R57</f>
        <v>0</v>
      </c>
      <c r="S57" s="50">
        <f>[9]Jul!S57</f>
        <v>0</v>
      </c>
      <c r="T57" s="49">
        <f>[9]Ene!T57</f>
        <v>1</v>
      </c>
      <c r="U57" s="50">
        <f>[9]Ago!U57</f>
        <v>0</v>
      </c>
      <c r="V57" s="49">
        <f>[9]Ene!V57</f>
        <v>0</v>
      </c>
      <c r="W57" s="50">
        <f>[9]Sep!W57</f>
        <v>0</v>
      </c>
      <c r="X57" s="49">
        <f>[9]Ene!X57</f>
        <v>0</v>
      </c>
      <c r="Y57" s="50">
        <f>[9]Oct!Y57</f>
        <v>1</v>
      </c>
      <c r="Z57" s="49">
        <f>[9]Ene!Z57</f>
        <v>1</v>
      </c>
      <c r="AA57" s="50">
        <v>0</v>
      </c>
      <c r="AB57" s="49"/>
      <c r="AC57" s="88"/>
      <c r="AD57" s="52">
        <f t="shared" si="0"/>
        <v>4</v>
      </c>
      <c r="AE57" s="52">
        <f t="shared" si="0"/>
        <v>22</v>
      </c>
      <c r="AF57" s="53">
        <f t="shared" si="1"/>
        <v>5.5</v>
      </c>
      <c r="AG57" s="53">
        <f t="shared" si="2"/>
        <v>-4.5</v>
      </c>
      <c r="AH57" s="91"/>
      <c r="AI57" s="92"/>
    </row>
    <row r="58" spans="1:35" s="56" customFormat="1" ht="20.100000000000001" customHeight="1" x14ac:dyDescent="0.2">
      <c r="A58" s="81" t="str">
        <f>'[9]Ficha Anual 2025'!A58</f>
        <v>C4A4</v>
      </c>
      <c r="B58" s="82" t="str">
        <f>'[9]Ficha Anual 2025'!B58</f>
        <v>GESTIONAR  LA AFILIACIÓN DE ADULTOS MAYORES</v>
      </c>
      <c r="C58" s="82"/>
      <c r="D58" s="83" t="str">
        <f>'[9]Ficha Anual 2025'!E58</f>
        <v>DESPENSAS</v>
      </c>
      <c r="E58" s="85">
        <f t="shared" si="4"/>
        <v>2002</v>
      </c>
      <c r="F58" s="49">
        <f>[9]Ene!F58</f>
        <v>182</v>
      </c>
      <c r="G58" s="50">
        <f>[9]Ene!G58</f>
        <v>78</v>
      </c>
      <c r="H58" s="49">
        <f>[9]Ene!H58</f>
        <v>182</v>
      </c>
      <c r="I58" s="50">
        <f>[9]Feb!I58</f>
        <v>78</v>
      </c>
      <c r="J58" s="49">
        <f>[9]Ene!J58</f>
        <v>182</v>
      </c>
      <c r="K58" s="50">
        <f>[9]Mar!K58</f>
        <v>78</v>
      </c>
      <c r="L58" s="49">
        <f>[9]Ene!L58</f>
        <v>182</v>
      </c>
      <c r="M58" s="50">
        <f>[9]Abr!M58</f>
        <v>0</v>
      </c>
      <c r="N58" s="49">
        <f>[9]Ene!N58</f>
        <v>182</v>
      </c>
      <c r="O58" s="50">
        <f>[9]May!O58</f>
        <v>0</v>
      </c>
      <c r="P58" s="49">
        <f>[9]Ene!P58</f>
        <v>182</v>
      </c>
      <c r="Q58" s="50">
        <f>[9]Jun!Q58</f>
        <v>0</v>
      </c>
      <c r="R58" s="49">
        <f>[9]Ene!R58</f>
        <v>182</v>
      </c>
      <c r="S58" s="50">
        <f>[9]Jul!S58</f>
        <v>187</v>
      </c>
      <c r="T58" s="49">
        <f>[9]Ene!T58</f>
        <v>182</v>
      </c>
      <c r="U58" s="50">
        <f>[9]Ago!U58</f>
        <v>187</v>
      </c>
      <c r="V58" s="49">
        <f>[9]Ene!V58</f>
        <v>182</v>
      </c>
      <c r="W58" s="50">
        <f>[9]Sep!W58</f>
        <v>182</v>
      </c>
      <c r="X58" s="49">
        <f>[9]Ene!X58</f>
        <v>182</v>
      </c>
      <c r="Y58" s="50">
        <f>[9]Oct!Y58</f>
        <v>182</v>
      </c>
      <c r="Z58" s="49">
        <f>[9]Ene!Z58</f>
        <v>182</v>
      </c>
      <c r="AA58" s="50">
        <v>182</v>
      </c>
      <c r="AB58" s="49"/>
      <c r="AC58" s="88"/>
      <c r="AD58" s="52">
        <f t="shared" si="0"/>
        <v>2002</v>
      </c>
      <c r="AE58" s="52">
        <f t="shared" si="0"/>
        <v>1154</v>
      </c>
      <c r="AF58" s="53">
        <f t="shared" si="1"/>
        <v>0.57642357642357644</v>
      </c>
      <c r="AG58" s="53">
        <f t="shared" si="2"/>
        <v>0.42357642357642356</v>
      </c>
      <c r="AH58" s="91"/>
      <c r="AI58" s="92"/>
    </row>
    <row r="59" spans="1:35" s="56" customFormat="1" ht="20.100000000000001" customHeight="1" x14ac:dyDescent="0.2">
      <c r="A59" s="81" t="str">
        <f>'[9]Ficha Anual 2025'!A59</f>
        <v>C4A5</v>
      </c>
      <c r="B59" s="82" t="str">
        <f>'[9]Ficha Anual 2025'!B59</f>
        <v>SUPERVISAR  LOS DESAYUNADORES ESCOLARES</v>
      </c>
      <c r="C59" s="82"/>
      <c r="D59" s="83" t="str">
        <f>'[9]Ficha Anual 2025'!E59</f>
        <v>SUPERVISION</v>
      </c>
      <c r="E59" s="85">
        <f t="shared" si="4"/>
        <v>29</v>
      </c>
      <c r="F59" s="49">
        <f>[9]Ene!F59</f>
        <v>0</v>
      </c>
      <c r="G59" s="50">
        <f>[9]Ene!G59</f>
        <v>4</v>
      </c>
      <c r="H59" s="49">
        <f>[9]Ene!H59</f>
        <v>0</v>
      </c>
      <c r="I59" s="50">
        <f>[9]Feb!I59</f>
        <v>4</v>
      </c>
      <c r="J59" s="49">
        <f>[9]Ene!J59</f>
        <v>10</v>
      </c>
      <c r="K59" s="50">
        <f>[9]Mar!K59</f>
        <v>4</v>
      </c>
      <c r="L59" s="49">
        <f>[9]Ene!L59</f>
        <v>10</v>
      </c>
      <c r="M59" s="50">
        <f>[9]Abr!M59</f>
        <v>4</v>
      </c>
      <c r="N59" s="49">
        <f>[9]Ene!N59</f>
        <v>2</v>
      </c>
      <c r="O59" s="50">
        <f>[9]May!O59</f>
        <v>4</v>
      </c>
      <c r="P59" s="49">
        <f>[9]Ene!P59</f>
        <v>2</v>
      </c>
      <c r="Q59" s="50">
        <f>[9]Jun!Q59</f>
        <v>4</v>
      </c>
      <c r="R59" s="49">
        <f>[9]Ene!R59</f>
        <v>2</v>
      </c>
      <c r="S59" s="50">
        <f>[9]Jul!S59</f>
        <v>4</v>
      </c>
      <c r="T59" s="49">
        <f>[9]Ene!T59</f>
        <v>1</v>
      </c>
      <c r="U59" s="50">
        <f>[9]Ago!U59</f>
        <v>4</v>
      </c>
      <c r="V59" s="49">
        <f>[9]Ene!V59</f>
        <v>0</v>
      </c>
      <c r="W59" s="50">
        <f>[9]Sep!W59</f>
        <v>0</v>
      </c>
      <c r="X59" s="49">
        <f>[9]Ene!X59</f>
        <v>0</v>
      </c>
      <c r="Y59" s="50">
        <f>[9]Oct!Y59</f>
        <v>0</v>
      </c>
      <c r="Z59" s="49">
        <f>[9]Ene!Z59</f>
        <v>2</v>
      </c>
      <c r="AA59" s="50">
        <v>0</v>
      </c>
      <c r="AB59" s="49"/>
      <c r="AC59" s="88"/>
      <c r="AD59" s="52">
        <f t="shared" si="0"/>
        <v>29</v>
      </c>
      <c r="AE59" s="52">
        <f t="shared" si="0"/>
        <v>32</v>
      </c>
      <c r="AF59" s="53">
        <f t="shared" si="1"/>
        <v>1.103448275862069</v>
      </c>
      <c r="AG59" s="53">
        <f t="shared" si="2"/>
        <v>-0.10344827586206895</v>
      </c>
      <c r="AH59" s="91"/>
      <c r="AI59" s="92"/>
    </row>
    <row r="60" spans="1:35" s="56" customFormat="1" ht="25.5" customHeight="1" x14ac:dyDescent="0.2">
      <c r="A60" s="81" t="str">
        <f>'[9]Ficha Anual 2025'!A60</f>
        <v>C4A6</v>
      </c>
      <c r="B60" s="82" t="str">
        <f>'[9]Ficha Anual 2025'!B60</f>
        <v>OTORGAR APOYOS ECONOMICOS  A PERSONAS DE ESCASOS RECURSOS</v>
      </c>
      <c r="C60" s="82"/>
      <c r="D60" s="83" t="str">
        <f>'[9]Ficha Anual 2025'!E60</f>
        <v>APOYOS</v>
      </c>
      <c r="E60" s="85">
        <f t="shared" si="4"/>
        <v>45</v>
      </c>
      <c r="F60" s="49">
        <f>[9]Ene!F60</f>
        <v>0</v>
      </c>
      <c r="G60" s="50">
        <f>[9]Ene!G60</f>
        <v>0</v>
      </c>
      <c r="H60" s="49">
        <f>[9]Ene!H60</f>
        <v>0</v>
      </c>
      <c r="I60" s="50">
        <f>[9]Feb!I60</f>
        <v>0</v>
      </c>
      <c r="J60" s="49">
        <f>[9]Ene!J60</f>
        <v>5</v>
      </c>
      <c r="K60" s="50">
        <f>[9]Mar!K60</f>
        <v>0</v>
      </c>
      <c r="L60" s="49">
        <f>[9]Ene!L60</f>
        <v>8</v>
      </c>
      <c r="M60" s="50">
        <f>[9]Abr!M60</f>
        <v>0</v>
      </c>
      <c r="N60" s="49">
        <f>[9]Ene!N60</f>
        <v>5</v>
      </c>
      <c r="O60" s="50">
        <f>[9]May!O60</f>
        <v>0</v>
      </c>
      <c r="P60" s="49">
        <f>[9]Ene!P60</f>
        <v>5</v>
      </c>
      <c r="Q60" s="50">
        <f>[9]Jun!Q60</f>
        <v>0</v>
      </c>
      <c r="R60" s="49">
        <f>[9]Ene!R60</f>
        <v>2</v>
      </c>
      <c r="S60" s="50">
        <f>[9]Jul!S60</f>
        <v>0</v>
      </c>
      <c r="T60" s="49">
        <f>[9]Ene!T60</f>
        <v>5</v>
      </c>
      <c r="U60" s="50">
        <f>[9]Ago!U60</f>
        <v>0</v>
      </c>
      <c r="V60" s="49">
        <f>[9]Ene!V60</f>
        <v>5</v>
      </c>
      <c r="W60" s="50">
        <f>[9]Sep!W60</f>
        <v>3</v>
      </c>
      <c r="X60" s="49">
        <f>[9]Ene!X60</f>
        <v>5</v>
      </c>
      <c r="Y60" s="50">
        <f>[9]Oct!Y60</f>
        <v>1</v>
      </c>
      <c r="Z60" s="49">
        <f>[9]Ene!Z60</f>
        <v>5</v>
      </c>
      <c r="AA60" s="50">
        <v>0</v>
      </c>
      <c r="AB60" s="49"/>
      <c r="AC60" s="88"/>
      <c r="AD60" s="52">
        <f t="shared" si="0"/>
        <v>45</v>
      </c>
      <c r="AE60" s="52">
        <f t="shared" si="0"/>
        <v>4</v>
      </c>
      <c r="AF60" s="53">
        <f t="shared" si="1"/>
        <v>8.8888888888888892E-2</v>
      </c>
      <c r="AG60" s="53">
        <f t="shared" si="2"/>
        <v>0.91111111111111109</v>
      </c>
      <c r="AH60" s="91"/>
      <c r="AI60" s="92"/>
    </row>
    <row r="61" spans="1:35" s="56" customFormat="1" ht="20.100000000000001" hidden="1" customHeight="1" x14ac:dyDescent="0.2">
      <c r="A61" s="81" t="str">
        <f>'[9]Ficha Anual 2025'!A61</f>
        <v>C4A7</v>
      </c>
      <c r="B61" s="82" t="str">
        <f>'[9]Ficha Anual 2025'!B61</f>
        <v>SUPERVISAR LOS DESAYUNADORES ESCOLARES</v>
      </c>
      <c r="C61" s="82"/>
      <c r="D61" s="83" t="str">
        <f>'[9]Ficha Anual 2025'!E61</f>
        <v>SUPERVICIONES</v>
      </c>
      <c r="E61" s="85">
        <f t="shared" si="4"/>
        <v>40</v>
      </c>
      <c r="F61" s="49">
        <f>[9]Ene!F61</f>
        <v>4</v>
      </c>
      <c r="G61" s="50">
        <f>[9]Ene!G61</f>
        <v>0</v>
      </c>
      <c r="H61" s="49">
        <f>[9]Ene!H61</f>
        <v>4</v>
      </c>
      <c r="I61" s="50">
        <f>[9]Feb!I61</f>
        <v>4</v>
      </c>
      <c r="J61" s="49">
        <f>[9]Ene!J61</f>
        <v>4</v>
      </c>
      <c r="K61" s="50">
        <f>[9]Mar!K61</f>
        <v>4</v>
      </c>
      <c r="L61" s="49">
        <f>[9]Ene!L61</f>
        <v>4</v>
      </c>
      <c r="M61" s="50">
        <f>[9]Abr!M61</f>
        <v>4</v>
      </c>
      <c r="N61" s="49">
        <f>[9]Ene!N61</f>
        <v>4</v>
      </c>
      <c r="O61" s="50">
        <f>[9]May!O61</f>
        <v>4</v>
      </c>
      <c r="P61" s="49">
        <f>[9]Ene!P61</f>
        <v>4</v>
      </c>
      <c r="Q61" s="50">
        <f>[9]Jun!Q61</f>
        <v>4</v>
      </c>
      <c r="R61" s="49">
        <f>[9]Ene!R61</f>
        <v>0</v>
      </c>
      <c r="S61" s="50">
        <f>[9]Jul!S61</f>
        <v>0</v>
      </c>
      <c r="T61" s="49">
        <f>[9]Ene!T61</f>
        <v>4</v>
      </c>
      <c r="U61" s="50">
        <f>[9]Ago!U61</f>
        <v>4</v>
      </c>
      <c r="V61" s="49">
        <f>[9]Ene!V61</f>
        <v>4</v>
      </c>
      <c r="W61" s="50">
        <f>[9]Sep!W61</f>
        <v>4</v>
      </c>
      <c r="X61" s="49">
        <f>[9]Ene!X61</f>
        <v>4</v>
      </c>
      <c r="Y61" s="50">
        <f>[9]Oct!Y61</f>
        <v>4</v>
      </c>
      <c r="Z61" s="49">
        <f>[9]Ene!Z61</f>
        <v>4</v>
      </c>
      <c r="AA61" s="50">
        <v>4</v>
      </c>
      <c r="AB61" s="49"/>
      <c r="AC61" s="88"/>
      <c r="AD61" s="52">
        <f t="shared" si="0"/>
        <v>40</v>
      </c>
      <c r="AE61" s="52">
        <f t="shared" si="0"/>
        <v>36</v>
      </c>
      <c r="AF61" s="53">
        <f t="shared" si="1"/>
        <v>0.9</v>
      </c>
      <c r="AG61" s="53">
        <f t="shared" si="2"/>
        <v>9.9999999999999978E-2</v>
      </c>
      <c r="AH61" s="91"/>
      <c r="AI61" s="92"/>
    </row>
    <row r="62" spans="1:35" s="56" customFormat="1" ht="20.100000000000001" hidden="1" customHeight="1" x14ac:dyDescent="0.2">
      <c r="A62" s="81" t="str">
        <f>'[9]Ficha Anual 2025'!A62</f>
        <v>C4A8</v>
      </c>
      <c r="B62" s="82" t="str">
        <f>'[9]Ficha Anual 2025'!B62</f>
        <v>OTORGAR APOYOS ECONOMICOS A PERSONAS DE ESCASOS RECURSO</v>
      </c>
      <c r="C62" s="82"/>
      <c r="D62" s="83" t="str">
        <f>'[9]Ficha Anual 2025'!E62</f>
        <v>APOYOS</v>
      </c>
      <c r="E62" s="85">
        <f t="shared" si="4"/>
        <v>9</v>
      </c>
      <c r="F62" s="49">
        <f>[9]Ene!F62</f>
        <v>0</v>
      </c>
      <c r="G62" s="50">
        <f>[9]Ene!G62</f>
        <v>0</v>
      </c>
      <c r="H62" s="49">
        <f>[9]Ene!H62</f>
        <v>0</v>
      </c>
      <c r="I62" s="50">
        <f>[9]Feb!I62</f>
        <v>0</v>
      </c>
      <c r="J62" s="49">
        <f>[9]Ene!J62</f>
        <v>1</v>
      </c>
      <c r="K62" s="50">
        <f>[9]Mar!K62</f>
        <v>1</v>
      </c>
      <c r="L62" s="49">
        <f>[9]Ene!L62</f>
        <v>1</v>
      </c>
      <c r="M62" s="50">
        <f>[9]Abr!M62</f>
        <v>1</v>
      </c>
      <c r="N62" s="49">
        <f>[9]Ene!N62</f>
        <v>1</v>
      </c>
      <c r="O62" s="50">
        <f>[9]May!O62</f>
        <v>1</v>
      </c>
      <c r="P62" s="49">
        <f>[9]Ene!P62</f>
        <v>1</v>
      </c>
      <c r="Q62" s="50">
        <f>[9]Jun!Q62</f>
        <v>1</v>
      </c>
      <c r="R62" s="49">
        <f>[9]Ene!R62</f>
        <v>1</v>
      </c>
      <c r="S62" s="50">
        <f>[9]Jul!S62</f>
        <v>1</v>
      </c>
      <c r="T62" s="49">
        <f>[9]Ene!T62</f>
        <v>1</v>
      </c>
      <c r="U62" s="50">
        <f>[9]Ago!U62</f>
        <v>1</v>
      </c>
      <c r="V62" s="49">
        <f>[9]Ene!V62</f>
        <v>1</v>
      </c>
      <c r="W62" s="50">
        <f>[9]Sep!W62</f>
        <v>0</v>
      </c>
      <c r="X62" s="49">
        <f>[9]Ene!X62</f>
        <v>1</v>
      </c>
      <c r="Y62" s="50">
        <f>[9]Oct!Y62</f>
        <v>0</v>
      </c>
      <c r="Z62" s="49">
        <f>[9]Ene!Z62</f>
        <v>1</v>
      </c>
      <c r="AA62" s="50">
        <v>0</v>
      </c>
      <c r="AB62" s="49"/>
      <c r="AC62" s="88"/>
      <c r="AD62" s="52">
        <f t="shared" si="0"/>
        <v>9</v>
      </c>
      <c r="AE62" s="52">
        <f t="shared" si="0"/>
        <v>6</v>
      </c>
      <c r="AF62" s="53">
        <f t="shared" si="1"/>
        <v>0.66666666666666663</v>
      </c>
      <c r="AG62" s="53">
        <f t="shared" si="2"/>
        <v>0.33333333333333337</v>
      </c>
      <c r="AH62" s="91"/>
      <c r="AI62" s="92"/>
    </row>
    <row r="63" spans="1:35" s="56" customFormat="1" ht="20.100000000000001" hidden="1" customHeight="1" x14ac:dyDescent="0.2">
      <c r="A63" s="81">
        <f>'[9]Ficha Anual 2025'!A63</f>
        <v>0</v>
      </c>
      <c r="B63" s="93">
        <f>'[9]Ficha Anual 2025'!B63</f>
        <v>0</v>
      </c>
      <c r="C63" s="93"/>
      <c r="D63" s="83">
        <f>'[9]Ficha Anual 2025'!E63</f>
        <v>0</v>
      </c>
      <c r="E63" s="85">
        <f t="shared" si="4"/>
        <v>0</v>
      </c>
      <c r="F63" s="51">
        <f>[9]Ene!F63</f>
        <v>0</v>
      </c>
      <c r="G63" s="48">
        <f>[9]Ene!G63</f>
        <v>0</v>
      </c>
      <c r="H63" s="51">
        <f>[9]Ene!H63</f>
        <v>0</v>
      </c>
      <c r="I63" s="48">
        <f>[9]Feb!I63</f>
        <v>0</v>
      </c>
      <c r="J63" s="51">
        <f>[9]Ene!J63</f>
        <v>0</v>
      </c>
      <c r="K63" s="48">
        <f>[9]Mar!K63</f>
        <v>0</v>
      </c>
      <c r="L63" s="51">
        <f>[9]Ene!L63</f>
        <v>0</v>
      </c>
      <c r="M63" s="48">
        <f>[9]Abr!M63</f>
        <v>0</v>
      </c>
      <c r="N63" s="51">
        <f>[9]Ene!N63</f>
        <v>0</v>
      </c>
      <c r="O63" s="48">
        <f>[9]May!O63</f>
        <v>0</v>
      </c>
      <c r="P63" s="51">
        <f>[9]Ene!P63</f>
        <v>0</v>
      </c>
      <c r="Q63" s="48">
        <f>[9]Jun!Q63</f>
        <v>0</v>
      </c>
      <c r="R63" s="51">
        <f>[9]Ene!R63</f>
        <v>0</v>
      </c>
      <c r="S63" s="48">
        <f>[9]Jul!S63</f>
        <v>0</v>
      </c>
      <c r="T63" s="51">
        <f>[9]Ene!T63</f>
        <v>0</v>
      </c>
      <c r="U63" s="48">
        <f>[9]Ago!U63</f>
        <v>0</v>
      </c>
      <c r="V63" s="51">
        <f>[9]Ene!V63</f>
        <v>0</v>
      </c>
      <c r="W63" s="48">
        <f>[9]Sep!W63</f>
        <v>0</v>
      </c>
      <c r="X63" s="51">
        <f>[9]Ene!X63</f>
        <v>0</v>
      </c>
      <c r="Y63" s="48">
        <f>[9]Oct!Y63</f>
        <v>0</v>
      </c>
      <c r="Z63" s="51">
        <f>[9]Ene!Z63</f>
        <v>0</v>
      </c>
      <c r="AA63" s="84"/>
      <c r="AB63" s="51">
        <f>[9]Ene!AB63</f>
        <v>0</v>
      </c>
      <c r="AC63" s="88"/>
      <c r="AD63" s="52">
        <f t="shared" si="0"/>
        <v>0</v>
      </c>
      <c r="AE63" s="52">
        <f t="shared" si="0"/>
        <v>0</v>
      </c>
      <c r="AF63" s="53" t="e">
        <f t="shared" si="1"/>
        <v>#DIV/0!</v>
      </c>
      <c r="AG63" s="53" t="e">
        <f t="shared" si="2"/>
        <v>#DIV/0!</v>
      </c>
      <c r="AH63" s="91"/>
      <c r="AI63" s="92"/>
    </row>
    <row r="64" spans="1:35" s="56" customFormat="1" ht="20.100000000000001" hidden="1" customHeight="1" x14ac:dyDescent="0.2">
      <c r="A64" s="81">
        <f>'[9]Ficha Anual 2025'!A64</f>
        <v>0</v>
      </c>
      <c r="B64" s="93">
        <f>'[9]Ficha Anual 2025'!B64</f>
        <v>0</v>
      </c>
      <c r="C64" s="93"/>
      <c r="D64" s="83">
        <f>'[9]Ficha Anual 2025'!E64</f>
        <v>0</v>
      </c>
      <c r="E64" s="85">
        <f t="shared" si="4"/>
        <v>0</v>
      </c>
      <c r="F64" s="51">
        <f>[9]Ene!F64</f>
        <v>0</v>
      </c>
      <c r="G64" s="48">
        <f>[9]Ene!G64</f>
        <v>0</v>
      </c>
      <c r="H64" s="51">
        <f>[9]Ene!H64</f>
        <v>0</v>
      </c>
      <c r="I64" s="48">
        <f>[9]Feb!I64</f>
        <v>0</v>
      </c>
      <c r="J64" s="51">
        <f>[9]Ene!J64</f>
        <v>0</v>
      </c>
      <c r="K64" s="48">
        <f>[9]Mar!K64</f>
        <v>0</v>
      </c>
      <c r="L64" s="51">
        <f>[9]Ene!L64</f>
        <v>0</v>
      </c>
      <c r="M64" s="48">
        <f>[9]Abr!M64</f>
        <v>0</v>
      </c>
      <c r="N64" s="51">
        <f>[9]Ene!N64</f>
        <v>0</v>
      </c>
      <c r="O64" s="48">
        <f>[9]May!O64</f>
        <v>0</v>
      </c>
      <c r="P64" s="51">
        <f>[9]Ene!P64</f>
        <v>0</v>
      </c>
      <c r="Q64" s="48">
        <f>[9]Jun!Q64</f>
        <v>0</v>
      </c>
      <c r="R64" s="51">
        <f>[9]Ene!R64</f>
        <v>0</v>
      </c>
      <c r="S64" s="48">
        <f>[9]Jul!S64</f>
        <v>0</v>
      </c>
      <c r="T64" s="51">
        <f>[9]Ene!T64</f>
        <v>0</v>
      </c>
      <c r="U64" s="48">
        <f>[9]Ago!U64</f>
        <v>0</v>
      </c>
      <c r="V64" s="51">
        <f>[9]Ene!V64</f>
        <v>0</v>
      </c>
      <c r="W64" s="48">
        <f>[9]Sep!W64</f>
        <v>0</v>
      </c>
      <c r="X64" s="51">
        <f>[9]Ene!X64</f>
        <v>0</v>
      </c>
      <c r="Y64" s="48">
        <f>[9]Oct!Y64</f>
        <v>0</v>
      </c>
      <c r="Z64" s="51">
        <f>[9]Ene!Z64</f>
        <v>0</v>
      </c>
      <c r="AA64" s="84"/>
      <c r="AB64" s="51">
        <f>[9]Ene!AB64</f>
        <v>0</v>
      </c>
      <c r="AC64" s="88"/>
      <c r="AD64" s="52">
        <f t="shared" si="0"/>
        <v>0</v>
      </c>
      <c r="AE64" s="52">
        <f t="shared" si="0"/>
        <v>0</v>
      </c>
      <c r="AF64" s="53" t="e">
        <f t="shared" si="1"/>
        <v>#DIV/0!</v>
      </c>
      <c r="AG64" s="53" t="e">
        <f t="shared" si="2"/>
        <v>#DIV/0!</v>
      </c>
      <c r="AH64" s="91"/>
      <c r="AI64" s="92"/>
    </row>
    <row r="65" spans="1:35" s="56" customFormat="1" ht="20.100000000000001" hidden="1" customHeight="1" x14ac:dyDescent="0.2">
      <c r="A65" s="81">
        <f>'[9]Ficha Anual 2025'!A65</f>
        <v>0</v>
      </c>
      <c r="B65" s="93">
        <f>'[9]Ficha Anual 2025'!B65</f>
        <v>0</v>
      </c>
      <c r="C65" s="93"/>
      <c r="D65" s="83">
        <f>'[9]Ficha Anual 2025'!E65</f>
        <v>0</v>
      </c>
      <c r="E65" s="85">
        <f t="shared" si="4"/>
        <v>0</v>
      </c>
      <c r="F65" s="51">
        <f>[9]Ene!F65</f>
        <v>0</v>
      </c>
      <c r="G65" s="48">
        <f>[9]Ene!G65</f>
        <v>0</v>
      </c>
      <c r="H65" s="51">
        <f>[9]Ene!H65</f>
        <v>0</v>
      </c>
      <c r="I65" s="48">
        <f>[9]Feb!I65</f>
        <v>0</v>
      </c>
      <c r="J65" s="51">
        <f>[9]Ene!J65</f>
        <v>0</v>
      </c>
      <c r="K65" s="48">
        <f>[9]Mar!K65</f>
        <v>0</v>
      </c>
      <c r="L65" s="51">
        <f>[9]Ene!L65</f>
        <v>0</v>
      </c>
      <c r="M65" s="48">
        <f>[9]Abr!M65</f>
        <v>0</v>
      </c>
      <c r="N65" s="51">
        <f>[9]Ene!N65</f>
        <v>0</v>
      </c>
      <c r="O65" s="48">
        <f>[9]May!O65</f>
        <v>0</v>
      </c>
      <c r="P65" s="51">
        <f>[9]Ene!P65</f>
        <v>0</v>
      </c>
      <c r="Q65" s="48">
        <f>[9]Jun!Q65</f>
        <v>0</v>
      </c>
      <c r="R65" s="51">
        <f>[9]Ene!R65</f>
        <v>0</v>
      </c>
      <c r="S65" s="48">
        <f>[9]Jul!S65</f>
        <v>0</v>
      </c>
      <c r="T65" s="51">
        <f>[9]Ene!T65</f>
        <v>0</v>
      </c>
      <c r="U65" s="48">
        <f>[9]Ago!U65</f>
        <v>0</v>
      </c>
      <c r="V65" s="51">
        <f>[9]Ene!V65</f>
        <v>0</v>
      </c>
      <c r="W65" s="48">
        <f>[9]Sep!W65</f>
        <v>0</v>
      </c>
      <c r="X65" s="51">
        <f>[9]Ene!X65</f>
        <v>0</v>
      </c>
      <c r="Y65" s="48">
        <f>[9]Oct!Y65</f>
        <v>0</v>
      </c>
      <c r="Z65" s="51">
        <f>[9]Ene!Z65</f>
        <v>0</v>
      </c>
      <c r="AA65" s="84"/>
      <c r="AB65" s="51">
        <f>[9]Ene!AB65</f>
        <v>0</v>
      </c>
      <c r="AC65" s="88"/>
      <c r="AD65" s="52">
        <f t="shared" si="0"/>
        <v>0</v>
      </c>
      <c r="AE65" s="52">
        <f t="shared" si="0"/>
        <v>0</v>
      </c>
      <c r="AF65" s="53" t="e">
        <f t="shared" si="1"/>
        <v>#DIV/0!</v>
      </c>
      <c r="AG65" s="53" t="e">
        <f t="shared" si="2"/>
        <v>#DIV/0!</v>
      </c>
      <c r="AH65" s="86"/>
      <c r="AI65" s="87"/>
    </row>
    <row r="66" spans="1:35" s="56" customFormat="1" ht="20.100000000000001" hidden="1" customHeight="1" x14ac:dyDescent="0.2">
      <c r="A66" s="100">
        <f>'[9]Ficha Anual 2025'!A66</f>
        <v>0</v>
      </c>
      <c r="B66" s="101">
        <f>'[9]Ficha Anual 2025'!B66</f>
        <v>0</v>
      </c>
      <c r="C66" s="101"/>
      <c r="D66" s="102">
        <f>'[9]Ficha Anual 2025'!E66</f>
        <v>0</v>
      </c>
      <c r="E66" s="103">
        <f t="shared" si="4"/>
        <v>0</v>
      </c>
      <c r="F66" s="104">
        <f>[9]Ene!F66</f>
        <v>0</v>
      </c>
      <c r="G66" s="105">
        <f>[9]Ene!G66</f>
        <v>0</v>
      </c>
      <c r="H66" s="104">
        <f>[9]Ene!H66</f>
        <v>0</v>
      </c>
      <c r="I66" s="105">
        <f>[9]Feb!I66</f>
        <v>0</v>
      </c>
      <c r="J66" s="104">
        <f>[9]Ene!J66</f>
        <v>0</v>
      </c>
      <c r="K66" s="105">
        <f>[9]Mar!K66</f>
        <v>0</v>
      </c>
      <c r="L66" s="104">
        <f>[9]Ene!L66</f>
        <v>0</v>
      </c>
      <c r="M66" s="105">
        <f>[9]Abr!M66</f>
        <v>0</v>
      </c>
      <c r="N66" s="104">
        <f>[9]Ene!N66</f>
        <v>0</v>
      </c>
      <c r="O66" s="105">
        <f>[9]May!O66</f>
        <v>0</v>
      </c>
      <c r="P66" s="104">
        <f>[9]Ene!P66</f>
        <v>0</v>
      </c>
      <c r="Q66" s="105">
        <f>[9]Jun!Q66</f>
        <v>0</v>
      </c>
      <c r="R66" s="104">
        <f>[9]Ene!R66</f>
        <v>0</v>
      </c>
      <c r="S66" s="105">
        <f>[9]Jul!S66</f>
        <v>0</v>
      </c>
      <c r="T66" s="104">
        <f>[9]Ene!T66</f>
        <v>0</v>
      </c>
      <c r="U66" s="105">
        <f>[9]Ago!U66</f>
        <v>0</v>
      </c>
      <c r="V66" s="104">
        <f>[9]Ene!V66</f>
        <v>0</v>
      </c>
      <c r="W66" s="105">
        <f>[9]Sep!W66</f>
        <v>0</v>
      </c>
      <c r="X66" s="104">
        <f>[9]Ene!X66</f>
        <v>0</v>
      </c>
      <c r="Y66" s="105">
        <f>[9]Oct!Y66</f>
        <v>0</v>
      </c>
      <c r="Z66" s="104">
        <f>[9]Ene!Z66</f>
        <v>0</v>
      </c>
      <c r="AA66" s="106"/>
      <c r="AB66" s="104">
        <f>[9]Ene!AB66</f>
        <v>0</v>
      </c>
      <c r="AC66" s="107"/>
      <c r="AD66" s="108">
        <f t="shared" si="0"/>
        <v>0</v>
      </c>
      <c r="AE66" s="109">
        <f t="shared" si="0"/>
        <v>0</v>
      </c>
      <c r="AF66" s="110" t="e">
        <f t="shared" si="1"/>
        <v>#DIV/0!</v>
      </c>
      <c r="AG66" s="110" t="e">
        <f t="shared" si="2"/>
        <v>#DIV/0!</v>
      </c>
      <c r="AH66" s="111"/>
      <c r="AI66" s="112"/>
    </row>
    <row r="67" spans="1:35" s="56" customFormat="1" ht="12.75" customHeight="1" x14ac:dyDescent="0.2">
      <c r="A67" s="113"/>
      <c r="B67" s="114" t="s">
        <v>21</v>
      </c>
      <c r="C67" s="114"/>
      <c r="D67" s="115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7"/>
      <c r="AE67" s="117"/>
      <c r="AF67" s="118"/>
      <c r="AG67" s="118"/>
      <c r="AH67" s="119"/>
      <c r="AI67" s="119"/>
    </row>
    <row r="68" spans="1:35" ht="12.75" customHeight="1" x14ac:dyDescent="0.2">
      <c r="A68" s="120"/>
      <c r="B68" s="121"/>
      <c r="C68" s="121"/>
      <c r="D68" s="122"/>
      <c r="E68" s="122"/>
      <c r="F68" s="122"/>
      <c r="G68" s="123"/>
      <c r="H68" s="122"/>
      <c r="I68" s="123"/>
      <c r="J68" s="122"/>
      <c r="K68" s="123"/>
      <c r="L68" s="122"/>
      <c r="M68" s="123"/>
      <c r="N68" s="122"/>
      <c r="O68" s="123"/>
      <c r="P68" s="122"/>
      <c r="Q68" s="123"/>
      <c r="R68" s="122"/>
      <c r="S68" s="123"/>
      <c r="T68" s="122"/>
      <c r="U68" s="123"/>
      <c r="V68" s="122"/>
      <c r="W68" s="123"/>
      <c r="X68" s="122"/>
      <c r="Y68" s="123"/>
      <c r="Z68" s="122"/>
      <c r="AA68" s="123"/>
      <c r="AB68" s="124"/>
      <c r="AC68" s="125"/>
    </row>
    <row r="69" spans="1:35" ht="12.75" customHeight="1" x14ac:dyDescent="0.2">
      <c r="A69" s="120"/>
      <c r="B69" s="121"/>
      <c r="C69" s="121"/>
      <c r="D69" s="122"/>
      <c r="E69" s="122"/>
      <c r="F69" s="122"/>
      <c r="G69" s="123"/>
      <c r="H69" s="122"/>
      <c r="I69" s="123"/>
      <c r="J69" s="122"/>
      <c r="K69" s="123"/>
      <c r="L69" s="122"/>
      <c r="M69" s="123"/>
      <c r="N69" s="122"/>
      <c r="O69" s="123"/>
      <c r="P69" s="122"/>
      <c r="Q69" s="123"/>
      <c r="R69" s="122"/>
      <c r="S69" s="123"/>
      <c r="T69" s="122"/>
      <c r="U69" s="123"/>
      <c r="V69" s="122"/>
      <c r="W69" s="123"/>
      <c r="X69" s="122"/>
      <c r="Y69" s="123"/>
      <c r="Z69" s="122"/>
      <c r="AA69" s="123"/>
      <c r="AB69" s="124"/>
      <c r="AC69" s="125"/>
    </row>
    <row r="70" spans="1:35" ht="12.75" customHeight="1" x14ac:dyDescent="0.2">
      <c r="A70" s="120"/>
      <c r="B70" s="121"/>
      <c r="C70" s="121"/>
      <c r="D70" s="122"/>
      <c r="E70" s="122"/>
      <c r="F70" s="122"/>
      <c r="G70" s="123"/>
      <c r="H70" s="122"/>
      <c r="I70" s="123"/>
      <c r="J70" s="122"/>
      <c r="K70" s="123"/>
      <c r="L70" s="122"/>
      <c r="M70" s="123"/>
      <c r="N70" s="122"/>
      <c r="O70" s="123"/>
      <c r="P70" s="122"/>
      <c r="Q70" s="123"/>
      <c r="R70" s="122"/>
      <c r="S70" s="123"/>
      <c r="T70" s="122"/>
      <c r="U70" s="123"/>
      <c r="V70" s="122"/>
      <c r="W70" s="123"/>
      <c r="X70" s="122"/>
      <c r="Y70" s="123"/>
      <c r="Z70" s="122"/>
      <c r="AA70" s="123"/>
      <c r="AB70" s="124"/>
      <c r="AC70" s="125"/>
    </row>
    <row r="71" spans="1:35" ht="12.75" customHeight="1" x14ac:dyDescent="0.2">
      <c r="A71" s="120"/>
      <c r="B71" s="121"/>
      <c r="C71" s="121"/>
      <c r="D71" s="122"/>
      <c r="E71" s="122"/>
      <c r="F71" s="122"/>
      <c r="G71" s="123"/>
      <c r="H71" s="122"/>
      <c r="I71" s="123"/>
      <c r="J71" s="122"/>
      <c r="K71" s="123"/>
      <c r="L71" s="122"/>
      <c r="M71" s="123"/>
      <c r="N71" s="122"/>
      <c r="O71" s="123"/>
      <c r="P71" s="122"/>
      <c r="Q71" s="123"/>
      <c r="R71" s="122"/>
      <c r="S71" s="123"/>
      <c r="T71" s="122"/>
      <c r="U71" s="123"/>
      <c r="V71" s="122"/>
      <c r="W71" s="123"/>
      <c r="X71" s="122"/>
      <c r="Y71" s="123"/>
      <c r="Z71" s="122"/>
      <c r="AA71" s="123"/>
      <c r="AB71" s="124"/>
      <c r="AC71" s="125"/>
    </row>
    <row r="72" spans="1:35" ht="12.75" customHeight="1" x14ac:dyDescent="0.2">
      <c r="A72" s="120"/>
      <c r="B72" s="121"/>
      <c r="C72" s="121"/>
      <c r="D72" s="122"/>
      <c r="E72" s="122"/>
      <c r="F72" s="122"/>
      <c r="G72" s="123"/>
      <c r="H72" s="122"/>
      <c r="I72" s="123"/>
      <c r="J72" s="122"/>
      <c r="K72" s="123"/>
      <c r="L72" s="122"/>
      <c r="M72" s="123"/>
      <c r="N72" s="122"/>
      <c r="O72" s="123"/>
      <c r="P72" s="122"/>
      <c r="Q72" s="123"/>
      <c r="R72" s="122"/>
      <c r="S72" s="123"/>
      <c r="T72" s="122"/>
      <c r="U72" s="123"/>
      <c r="V72" s="122"/>
      <c r="W72" s="123"/>
      <c r="X72" s="122"/>
      <c r="Y72" s="123"/>
      <c r="Z72" s="122"/>
      <c r="AA72" s="123"/>
      <c r="AB72" s="124"/>
      <c r="AC72" s="125"/>
    </row>
    <row r="73" spans="1:35" ht="12.75" customHeight="1" x14ac:dyDescent="0.2">
      <c r="A73" s="120"/>
      <c r="B73" s="121"/>
      <c r="C73" s="121"/>
      <c r="D73" s="122"/>
      <c r="E73" s="122"/>
      <c r="F73" s="122"/>
      <c r="G73" s="123"/>
      <c r="H73" s="122"/>
      <c r="I73" s="123"/>
      <c r="J73" s="122"/>
      <c r="K73" s="123"/>
      <c r="L73" s="122"/>
      <c r="M73" s="123"/>
      <c r="N73" s="122"/>
      <c r="O73" s="123"/>
      <c r="P73" s="122"/>
      <c r="Q73" s="123"/>
      <c r="R73" s="122"/>
      <c r="S73" s="123"/>
      <c r="T73" s="122"/>
      <c r="U73" s="123"/>
      <c r="V73" s="122"/>
      <c r="W73" s="123"/>
      <c r="X73" s="122"/>
      <c r="Y73" s="123"/>
      <c r="Z73" s="122"/>
      <c r="AA73" s="123"/>
      <c r="AB73" s="124"/>
      <c r="AC73" s="125"/>
    </row>
    <row r="74" spans="1:35" ht="12.75" customHeight="1" x14ac:dyDescent="0.2">
      <c r="A74" s="120"/>
      <c r="B74" s="121"/>
      <c r="C74" s="121"/>
      <c r="D74" s="122"/>
      <c r="E74" s="122"/>
      <c r="F74" s="122"/>
      <c r="G74" s="123"/>
      <c r="H74" s="122"/>
      <c r="I74" s="123"/>
      <c r="J74" s="122"/>
      <c r="K74" s="123"/>
      <c r="L74" s="122"/>
      <c r="M74" s="123"/>
      <c r="N74" s="122"/>
      <c r="O74" s="123"/>
      <c r="P74" s="122"/>
      <c r="Q74" s="123"/>
      <c r="R74" s="122"/>
      <c r="S74" s="123"/>
      <c r="T74" s="122"/>
      <c r="U74" s="123"/>
      <c r="V74" s="122"/>
      <c r="W74" s="123"/>
      <c r="X74" s="122"/>
      <c r="Y74" s="123"/>
      <c r="Z74" s="122"/>
      <c r="AA74" s="123"/>
      <c r="AB74" s="124"/>
      <c r="AC74" s="125"/>
    </row>
    <row r="75" spans="1:35" ht="12.75" customHeight="1" x14ac:dyDescent="0.2">
      <c r="A75" s="120"/>
      <c r="B75" s="121"/>
      <c r="C75" s="121"/>
      <c r="D75" s="122"/>
      <c r="E75" s="122"/>
      <c r="F75" s="122"/>
      <c r="G75" s="123"/>
      <c r="H75" s="122"/>
      <c r="I75" s="123"/>
      <c r="J75" s="122"/>
      <c r="K75" s="123"/>
      <c r="L75" s="122"/>
      <c r="M75" s="123"/>
      <c r="N75" s="122"/>
      <c r="O75" s="123"/>
      <c r="P75" s="122"/>
      <c r="Q75" s="123"/>
      <c r="R75" s="122"/>
      <c r="S75" s="123"/>
      <c r="T75" s="122"/>
      <c r="U75" s="123"/>
      <c r="V75" s="122"/>
      <c r="W75" s="123"/>
      <c r="X75" s="122"/>
      <c r="Y75" s="123"/>
      <c r="Z75" s="122"/>
      <c r="AA75" s="123"/>
      <c r="AB75" s="124"/>
      <c r="AC75" s="125"/>
    </row>
    <row r="76" spans="1:35" ht="12.75" customHeight="1" x14ac:dyDescent="0.2">
      <c r="A76" s="120"/>
      <c r="B76" s="121"/>
      <c r="C76" s="121"/>
      <c r="D76" s="122"/>
      <c r="E76" s="122"/>
      <c r="F76" s="122"/>
      <c r="G76" s="123"/>
      <c r="H76" s="122"/>
      <c r="I76" s="123"/>
      <c r="J76" s="122"/>
      <c r="K76" s="123"/>
      <c r="L76" s="122"/>
      <c r="M76" s="123"/>
      <c r="N76" s="122"/>
      <c r="O76" s="123"/>
      <c r="P76" s="122"/>
      <c r="Q76" s="123"/>
      <c r="R76" s="122"/>
      <c r="S76" s="123"/>
      <c r="T76" s="122"/>
      <c r="U76" s="123"/>
      <c r="V76" s="122"/>
      <c r="W76" s="123"/>
      <c r="X76" s="122"/>
      <c r="Y76" s="123"/>
      <c r="Z76" s="122"/>
      <c r="AA76" s="123"/>
      <c r="AB76" s="124"/>
      <c r="AC76" s="125"/>
    </row>
    <row r="77" spans="1:35" ht="12.75" customHeight="1" x14ac:dyDescent="0.2">
      <c r="A77" s="120"/>
      <c r="B77" s="121"/>
      <c r="C77" s="121"/>
      <c r="D77" s="122"/>
      <c r="E77" s="122"/>
      <c r="F77" s="122"/>
      <c r="G77" s="123"/>
      <c r="H77" s="122"/>
      <c r="I77" s="123"/>
      <c r="J77" s="122"/>
      <c r="K77" s="123"/>
      <c r="L77" s="122"/>
      <c r="M77" s="123"/>
      <c r="N77" s="122"/>
      <c r="O77" s="123"/>
      <c r="P77" s="122"/>
      <c r="Q77" s="123"/>
      <c r="R77" s="122"/>
      <c r="S77" s="123"/>
      <c r="T77" s="122"/>
      <c r="U77" s="123"/>
      <c r="V77" s="122"/>
      <c r="W77" s="123"/>
      <c r="X77" s="122"/>
      <c r="Y77" s="123"/>
      <c r="Z77" s="122"/>
      <c r="AA77" s="123"/>
      <c r="AB77" s="124"/>
      <c r="AC77" s="125"/>
    </row>
    <row r="78" spans="1:35" ht="12.75" customHeight="1" x14ac:dyDescent="0.2">
      <c r="A78" s="120"/>
      <c r="B78" s="121"/>
      <c r="C78" s="121"/>
      <c r="D78" s="122"/>
      <c r="E78" s="122"/>
      <c r="F78" s="122"/>
      <c r="G78" s="123"/>
      <c r="H78" s="122"/>
      <c r="I78" s="123"/>
      <c r="J78" s="122"/>
      <c r="K78" s="123"/>
      <c r="L78" s="122"/>
      <c r="M78" s="123"/>
      <c r="N78" s="122"/>
      <c r="O78" s="123"/>
      <c r="P78" s="122"/>
      <c r="Q78" s="123"/>
      <c r="R78" s="122"/>
      <c r="S78" s="123"/>
      <c r="T78" s="122"/>
      <c r="U78" s="123"/>
      <c r="V78" s="122"/>
      <c r="W78" s="123"/>
      <c r="X78" s="122"/>
      <c r="Y78" s="123"/>
      <c r="Z78" s="122"/>
      <c r="AA78" s="123"/>
      <c r="AB78" s="124"/>
      <c r="AC78" s="125"/>
    </row>
    <row r="79" spans="1:35" ht="12.75" customHeight="1" x14ac:dyDescent="0.2">
      <c r="A79" s="120"/>
    </row>
    <row r="80" spans="1:35" ht="12.75" customHeight="1" x14ac:dyDescent="0.2">
      <c r="B80" s="129" t="str">
        <f>'[9]Ficha Anual 2025'!A70</f>
        <v>Elaboró</v>
      </c>
      <c r="C80" s="130"/>
      <c r="E80" s="131"/>
      <c r="F80" s="131"/>
      <c r="G80" s="131"/>
      <c r="H80" s="131"/>
      <c r="J80" s="129" t="str">
        <f>'[9]Ficha Anual 2025'!D70</f>
        <v>Reviso</v>
      </c>
      <c r="K80" s="132"/>
      <c r="L80" s="132"/>
      <c r="M80" s="132"/>
      <c r="N80" s="132"/>
      <c r="O80" s="132"/>
      <c r="P80" s="132"/>
      <c r="Q80" s="132"/>
      <c r="R80" s="132"/>
      <c r="S80" s="130"/>
      <c r="T80" s="131"/>
      <c r="U80" s="131"/>
      <c r="V80" s="131"/>
      <c r="W80" s="131"/>
      <c r="X80" s="131"/>
      <c r="Y80" s="131"/>
      <c r="Z80" s="131"/>
      <c r="AA80" s="129" t="str">
        <f>'[9]Ficha Anual 2025'!G70</f>
        <v>Aprobó</v>
      </c>
      <c r="AB80" s="132"/>
      <c r="AC80" s="132"/>
      <c r="AD80" s="132"/>
      <c r="AE80" s="132"/>
      <c r="AF80" s="132"/>
      <c r="AG80" s="132"/>
      <c r="AH80" s="132"/>
      <c r="AI80" s="130"/>
    </row>
    <row r="81" spans="2:35" ht="12.75" customHeight="1" x14ac:dyDescent="0.2">
      <c r="B81" s="133"/>
      <c r="C81" s="134"/>
      <c r="E81" s="2"/>
      <c r="F81" s="2"/>
      <c r="G81" s="2"/>
      <c r="H81" s="2"/>
      <c r="I81" s="131"/>
      <c r="J81" s="135"/>
      <c r="K81" s="136"/>
      <c r="L81" s="136"/>
      <c r="M81" s="136"/>
      <c r="N81" s="136"/>
      <c r="O81" s="136"/>
      <c r="P81" s="136"/>
      <c r="Q81" s="136"/>
      <c r="R81" s="136"/>
      <c r="S81" s="137"/>
      <c r="T81" s="131"/>
      <c r="U81" s="127"/>
      <c r="V81" s="127"/>
      <c r="W81" s="127"/>
      <c r="X81" s="127"/>
      <c r="Y81" s="127"/>
      <c r="Z81" s="127"/>
      <c r="AA81" s="138"/>
      <c r="AB81" s="139"/>
      <c r="AC81" s="139"/>
      <c r="AD81" s="139"/>
      <c r="AE81" s="139"/>
      <c r="AF81" s="139"/>
      <c r="AG81" s="139"/>
      <c r="AH81" s="139"/>
      <c r="AI81" s="140"/>
    </row>
    <row r="82" spans="2:35" ht="12.75" customHeight="1" x14ac:dyDescent="0.2">
      <c r="B82" s="133"/>
      <c r="C82" s="134"/>
      <c r="E82" s="2"/>
      <c r="F82" s="2"/>
      <c r="G82" s="2"/>
      <c r="H82" s="2"/>
      <c r="I82" s="131"/>
      <c r="J82" s="135"/>
      <c r="K82" s="136"/>
      <c r="L82" s="136"/>
      <c r="M82" s="136"/>
      <c r="N82" s="136"/>
      <c r="O82" s="136"/>
      <c r="P82" s="136"/>
      <c r="Q82" s="136"/>
      <c r="R82" s="136"/>
      <c r="S82" s="137"/>
      <c r="T82" s="131"/>
      <c r="U82" s="127"/>
      <c r="V82" s="127"/>
      <c r="W82" s="127"/>
      <c r="X82" s="127"/>
      <c r="Y82" s="127"/>
      <c r="Z82" s="127"/>
      <c r="AA82" s="138"/>
      <c r="AB82" s="139"/>
      <c r="AC82" s="139"/>
      <c r="AD82" s="139"/>
      <c r="AE82" s="139"/>
      <c r="AF82" s="139"/>
      <c r="AG82" s="139"/>
      <c r="AH82" s="139"/>
      <c r="AI82" s="140"/>
    </row>
    <row r="83" spans="2:35" ht="12.75" customHeight="1" x14ac:dyDescent="0.2">
      <c r="B83" s="138" t="str">
        <f>'[9]Ficha Anual 2025'!A73</f>
        <v>C. ARACELI MONTIEL GOMEZ</v>
      </c>
      <c r="C83" s="140"/>
      <c r="E83" s="127"/>
      <c r="F83" s="127"/>
      <c r="H83" s="127"/>
      <c r="J83" s="138" t="str">
        <f>'[9]Ficha Anual 2025'!D73</f>
        <v>C. VIRIDIANA CORONA NERIA</v>
      </c>
      <c r="K83" s="139"/>
      <c r="L83" s="139"/>
      <c r="M83" s="139"/>
      <c r="N83" s="139"/>
      <c r="O83" s="139"/>
      <c r="P83" s="139"/>
      <c r="Q83" s="139"/>
      <c r="R83" s="139"/>
      <c r="S83" s="140"/>
      <c r="T83" s="131"/>
      <c r="U83" s="127"/>
      <c r="V83" s="127"/>
      <c r="W83" s="127"/>
      <c r="X83" s="127"/>
      <c r="Y83" s="127"/>
      <c r="Z83" s="127"/>
      <c r="AA83" s="138" t="str">
        <f>'[9]Ficha Anual 2025'!G73</f>
        <v>C. GRISELDA AGUILAR MACIAS</v>
      </c>
      <c r="AB83" s="139"/>
      <c r="AC83" s="139"/>
      <c r="AD83" s="139"/>
      <c r="AE83" s="139"/>
      <c r="AF83" s="139"/>
      <c r="AG83" s="139"/>
      <c r="AH83" s="139"/>
      <c r="AI83" s="140"/>
    </row>
    <row r="84" spans="2:35" ht="12.75" customHeight="1" x14ac:dyDescent="0.2">
      <c r="B84" s="141" t="str">
        <f>'[9]Ficha Anual 2025'!A74</f>
        <v>DIRECTORA DIF MUNICIPAL</v>
      </c>
      <c r="C84" s="142"/>
      <c r="E84" s="2"/>
      <c r="F84" s="2"/>
      <c r="G84" s="2"/>
      <c r="H84" s="2"/>
      <c r="J84" s="143" t="str">
        <f>'[9]Ficha Anual 2025'!D74</f>
        <v>SECRETARIA DEL H. AYUNTAMIENTO</v>
      </c>
      <c r="K84" s="144"/>
      <c r="L84" s="144"/>
      <c r="M84" s="144"/>
      <c r="N84" s="144"/>
      <c r="O84" s="144"/>
      <c r="P84" s="144"/>
      <c r="Q84" s="144"/>
      <c r="R84" s="144"/>
      <c r="S84" s="145"/>
      <c r="T84" s="131"/>
      <c r="U84" s="2"/>
      <c r="V84" s="2"/>
      <c r="W84" s="2"/>
      <c r="X84" s="2"/>
      <c r="Y84" s="2"/>
      <c r="Z84" s="2"/>
      <c r="AA84" s="141" t="str">
        <f>'[9]Ficha Anual 2025'!G74</f>
        <v>PRESIDENTA MUNICIPAL</v>
      </c>
      <c r="AB84" s="146"/>
      <c r="AC84" s="146"/>
      <c r="AD84" s="146"/>
      <c r="AE84" s="146"/>
      <c r="AF84" s="146"/>
      <c r="AG84" s="146"/>
      <c r="AH84" s="146"/>
      <c r="AI84" s="142"/>
    </row>
    <row r="85" spans="2:35" ht="12.75" customHeight="1" x14ac:dyDescent="0.2"/>
  </sheetData>
  <mergeCells count="157">
    <mergeCell ref="B83:C83"/>
    <mergeCell ref="J83:S83"/>
    <mergeCell ref="AA83:AI83"/>
    <mergeCell ref="B84:C84"/>
    <mergeCell ref="J84:S84"/>
    <mergeCell ref="AA84:AI84"/>
    <mergeCell ref="B81:C81"/>
    <mergeCell ref="J81:S81"/>
    <mergeCell ref="AA81:AI81"/>
    <mergeCell ref="B82:C82"/>
    <mergeCell ref="J82:S82"/>
    <mergeCell ref="AA82:AI82"/>
    <mergeCell ref="B66:C66"/>
    <mergeCell ref="AH66:AI66"/>
    <mergeCell ref="B67:C67"/>
    <mergeCell ref="AH67:AI67"/>
    <mergeCell ref="B80:C80"/>
    <mergeCell ref="J80:S80"/>
    <mergeCell ref="AA80:AI80"/>
    <mergeCell ref="B63:C63"/>
    <mergeCell ref="AH63:AI63"/>
    <mergeCell ref="B64:C64"/>
    <mergeCell ref="AH64:AI64"/>
    <mergeCell ref="B65:C65"/>
    <mergeCell ref="AH65:AI65"/>
    <mergeCell ref="B60:C60"/>
    <mergeCell ref="AH60:AI60"/>
    <mergeCell ref="B61:C61"/>
    <mergeCell ref="AH61:AI61"/>
    <mergeCell ref="B62:C62"/>
    <mergeCell ref="AH62:AI62"/>
    <mergeCell ref="B57:C57"/>
    <mergeCell ref="AH57:AI57"/>
    <mergeCell ref="B58:C58"/>
    <mergeCell ref="AH58:AI58"/>
    <mergeCell ref="B59:C59"/>
    <mergeCell ref="AH59:AI59"/>
    <mergeCell ref="B54:C54"/>
    <mergeCell ref="F54:AC54"/>
    <mergeCell ref="AD54:AI54"/>
    <mergeCell ref="B55:C55"/>
    <mergeCell ref="AH55:AI55"/>
    <mergeCell ref="B56:C56"/>
    <mergeCell ref="AH56:AI56"/>
    <mergeCell ref="B51:C51"/>
    <mergeCell ref="AH51:AI51"/>
    <mergeCell ref="B52:C52"/>
    <mergeCell ref="AH52:AI52"/>
    <mergeCell ref="B53:C53"/>
    <mergeCell ref="AH53:AI53"/>
    <mergeCell ref="B48:C48"/>
    <mergeCell ref="AH48:AI48"/>
    <mergeCell ref="B49:C49"/>
    <mergeCell ref="AH49:AI49"/>
    <mergeCell ref="B50:C50"/>
    <mergeCell ref="AH50:AI50"/>
    <mergeCell ref="B45:C45"/>
    <mergeCell ref="AH45:AI45"/>
    <mergeCell ref="B46:C46"/>
    <mergeCell ref="AH46:AI46"/>
    <mergeCell ref="B47:C47"/>
    <mergeCell ref="AH47:AI47"/>
    <mergeCell ref="B42:C42"/>
    <mergeCell ref="AH42:AI42"/>
    <mergeCell ref="B43:C43"/>
    <mergeCell ref="AH43:AI43"/>
    <mergeCell ref="B44:C44"/>
    <mergeCell ref="AH44:AI44"/>
    <mergeCell ref="B39:C39"/>
    <mergeCell ref="AH39:AI39"/>
    <mergeCell ref="B40:C40"/>
    <mergeCell ref="AH40:AI40"/>
    <mergeCell ref="B41:C41"/>
    <mergeCell ref="F41:AC41"/>
    <mergeCell ref="AD41:AI41"/>
    <mergeCell ref="B36:C36"/>
    <mergeCell ref="AH36:AI36"/>
    <mergeCell ref="B37:C37"/>
    <mergeCell ref="AH37:AI37"/>
    <mergeCell ref="B38:C38"/>
    <mergeCell ref="AH38:AI38"/>
    <mergeCell ref="B33:C33"/>
    <mergeCell ref="AH33:AI33"/>
    <mergeCell ref="B34:C34"/>
    <mergeCell ref="AH34:AI34"/>
    <mergeCell ref="B35:C35"/>
    <mergeCell ref="AH35:AI35"/>
    <mergeCell ref="B30:C30"/>
    <mergeCell ref="AH30:AI30"/>
    <mergeCell ref="B31:C31"/>
    <mergeCell ref="AH31:AI31"/>
    <mergeCell ref="B32:C32"/>
    <mergeCell ref="AH32:AI32"/>
    <mergeCell ref="B27:C27"/>
    <mergeCell ref="AH27:AI27"/>
    <mergeCell ref="B28:C28"/>
    <mergeCell ref="F28:AC28"/>
    <mergeCell ref="AD28:AI28"/>
    <mergeCell ref="B29:C29"/>
    <mergeCell ref="AH29:AI29"/>
    <mergeCell ref="B24:C24"/>
    <mergeCell ref="AH24:AI24"/>
    <mergeCell ref="B25:C25"/>
    <mergeCell ref="AH25:AI25"/>
    <mergeCell ref="B26:C26"/>
    <mergeCell ref="AH26:AI26"/>
    <mergeCell ref="B21:C21"/>
    <mergeCell ref="AH21:AI21"/>
    <mergeCell ref="B22:C22"/>
    <mergeCell ref="AH22:AI22"/>
    <mergeCell ref="B23:C23"/>
    <mergeCell ref="AH23:AI23"/>
    <mergeCell ref="B18:C18"/>
    <mergeCell ref="AH18:AI18"/>
    <mergeCell ref="B19:C19"/>
    <mergeCell ref="AH19:AI19"/>
    <mergeCell ref="B20:C20"/>
    <mergeCell ref="AH20:AI20"/>
    <mergeCell ref="B15:C15"/>
    <mergeCell ref="F15:AC15"/>
    <mergeCell ref="AD15:AI15"/>
    <mergeCell ref="B16:C16"/>
    <mergeCell ref="AH16:AI16"/>
    <mergeCell ref="B17:C17"/>
    <mergeCell ref="AH17:AI17"/>
    <mergeCell ref="R13:S13"/>
    <mergeCell ref="T13:U13"/>
    <mergeCell ref="V13:W13"/>
    <mergeCell ref="X13:Y13"/>
    <mergeCell ref="Z13:AA13"/>
    <mergeCell ref="AB13:AC13"/>
    <mergeCell ref="AD12:AE13"/>
    <mergeCell ref="AF12:AF14"/>
    <mergeCell ref="AG12:AG14"/>
    <mergeCell ref="AH12:AI14"/>
    <mergeCell ref="F13:G13"/>
    <mergeCell ref="H13:I13"/>
    <mergeCell ref="J13:K13"/>
    <mergeCell ref="L13:M13"/>
    <mergeCell ref="N13:O13"/>
    <mergeCell ref="P13:Q13"/>
    <mergeCell ref="A7:B7"/>
    <mergeCell ref="A8:B8"/>
    <mergeCell ref="A9:B9"/>
    <mergeCell ref="A10:B10"/>
    <mergeCell ref="A11:AI11"/>
    <mergeCell ref="A12:A14"/>
    <mergeCell ref="B12:C14"/>
    <mergeCell ref="D12:D14"/>
    <mergeCell ref="E12:E14"/>
    <mergeCell ref="F12:AC12"/>
    <mergeCell ref="A1:AI1"/>
    <mergeCell ref="A2:AI2"/>
    <mergeCell ref="A3:AI3"/>
    <mergeCell ref="A4:AI4"/>
    <mergeCell ref="A5:B5"/>
    <mergeCell ref="A6:B6"/>
  </mergeCells>
  <printOptions horizontalCentered="1"/>
  <pageMargins left="0.19685039370078741" right="0.19685039370078741" top="0.19685039370078741" bottom="0.19685039370078741" header="0.31496062992125984" footer="0.31496062992125984"/>
  <pageSetup scale="52" orientation="landscape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18</vt:i4>
      </vt:variant>
    </vt:vector>
  </HeadingPairs>
  <TitlesOfParts>
    <vt:vector size="27" baseType="lpstr">
      <vt:lpstr>PRESIDENCIA</vt:lpstr>
      <vt:lpstr>SINDICATURA</vt:lpstr>
      <vt:lpstr>TESORERIA</vt:lpstr>
      <vt:lpstr>SECRETARIA</vt:lpstr>
      <vt:lpstr>OBRAS</vt:lpstr>
      <vt:lpstr>SEGURIDAD</vt:lpstr>
      <vt:lpstr>SERVICIOS</vt:lpstr>
      <vt:lpstr>DEPORTE</vt:lpstr>
      <vt:lpstr>DIF</vt:lpstr>
      <vt:lpstr>DEPORTE!Área_de_impresión</vt:lpstr>
      <vt:lpstr>DIF!Área_de_impresión</vt:lpstr>
      <vt:lpstr>OBRAS!Área_de_impresión</vt:lpstr>
      <vt:lpstr>PRESIDENCIA!Área_de_impresión</vt:lpstr>
      <vt:lpstr>SECRETARIA!Área_de_impresión</vt:lpstr>
      <vt:lpstr>SEGURIDAD!Área_de_impresión</vt:lpstr>
      <vt:lpstr>SERVICIOS!Área_de_impresión</vt:lpstr>
      <vt:lpstr>SINDICATURA!Área_de_impresión</vt:lpstr>
      <vt:lpstr>TESORERIA!Área_de_impresión</vt:lpstr>
      <vt:lpstr>DEPORTE!Títulos_a_imprimir</vt:lpstr>
      <vt:lpstr>DIF!Títulos_a_imprimir</vt:lpstr>
      <vt:lpstr>OBRAS!Títulos_a_imprimir</vt:lpstr>
      <vt:lpstr>PRESIDENCIA!Títulos_a_imprimir</vt:lpstr>
      <vt:lpstr>SECRETARIA!Títulos_a_imprimir</vt:lpstr>
      <vt:lpstr>SEGURIDAD!Títulos_a_imprimir</vt:lpstr>
      <vt:lpstr>SERVICIOS!Títulos_a_imprimir</vt:lpstr>
      <vt:lpstr>SINDICATURA!Títulos_a_imprimir</vt:lpstr>
      <vt:lpstr>TESORERIA!Títulos_a_imprimir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2026-01-30T16:41:19Z</dcterms:created>
  <dcterms:modified xsi:type="dcterms:W3CDTF">2026-01-30T16:55:46Z</dcterms:modified>
</cp:coreProperties>
</file>