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AN JOSE TEACALCO\POAS TEACALCO ENERO-DICIEMBRE 2025\POAS CUENTA PUBLICA 2025\"/>
    </mc:Choice>
  </mc:AlternateContent>
  <bookViews>
    <workbookView xWindow="0" yWindow="0" windowWidth="28800" windowHeight="12210" activeTab="8"/>
  </bookViews>
  <sheets>
    <sheet name="PRESIDENCIA" sheetId="1" r:id="rId1"/>
    <sheet name="SINDICATURA" sheetId="2" r:id="rId2"/>
    <sheet name="TESORERIA" sheetId="3" r:id="rId3"/>
    <sheet name="SECRETARIA " sheetId="4" r:id="rId4"/>
    <sheet name="OBRAS PUB" sheetId="5" r:id="rId5"/>
    <sheet name="SEG PUBLICA" sheetId="6" r:id="rId6"/>
    <sheet name="SERV PUBLICOS" sheetId="7" r:id="rId7"/>
    <sheet name="EDUC, CULT Y DEP " sheetId="8" r:id="rId8"/>
    <sheet name="DIF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8">DIF!$A$1:$AI$85</definedName>
    <definedName name="_xlnm.Print_Area" localSheetId="7">'EDUC, CULT Y DEP '!$A$1:$AI$85</definedName>
    <definedName name="_xlnm.Print_Area" localSheetId="4">'OBRAS PUB'!$A$1:$AI$85</definedName>
    <definedName name="_xlnm.Print_Area" localSheetId="0">PRESIDENCIA!$A$1:$AI$85</definedName>
    <definedName name="_xlnm.Print_Area" localSheetId="3">'SECRETARIA '!$A$1:$AI$85</definedName>
    <definedName name="_xlnm.Print_Area" localSheetId="5">'SEG PUBLICA'!$A$1:$AI$85</definedName>
    <definedName name="_xlnm.Print_Area" localSheetId="6">'SERV PUBLICOS'!$A$1:$AI$85</definedName>
    <definedName name="_xlnm.Print_Area" localSheetId="1">SINDICATURA!$A$1:$AI$85</definedName>
    <definedName name="_xlnm.Print_Area" localSheetId="2">TESORERIA!$A$1:$AI$85</definedName>
    <definedName name="_xlnm.Print_Titles" localSheetId="8">DIF!$1:$11</definedName>
    <definedName name="_xlnm.Print_Titles" localSheetId="7">'EDUC, CULT Y DEP '!$1:$11</definedName>
    <definedName name="_xlnm.Print_Titles" localSheetId="4">'OBRAS PUB'!$1:$11</definedName>
    <definedName name="_xlnm.Print_Titles" localSheetId="0">PRESIDENCIA!$1:$11</definedName>
    <definedName name="_xlnm.Print_Titles" localSheetId="3">'SECRETARIA '!$1:$11</definedName>
    <definedName name="_xlnm.Print_Titles" localSheetId="5">'SEG PUBLICA'!$1:$11</definedName>
    <definedName name="_xlnm.Print_Titles" localSheetId="6">'SERV PUBLICOS'!$1:$11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B66" i="9"/>
  <c r="Z66" i="9"/>
  <c r="X66" i="9"/>
  <c r="V66" i="9"/>
  <c r="T66" i="9"/>
  <c r="R66" i="9"/>
  <c r="Q66" i="9"/>
  <c r="P66" i="9"/>
  <c r="O66" i="9"/>
  <c r="N66" i="9"/>
  <c r="M66" i="9"/>
  <c r="AE66" i="9" s="1"/>
  <c r="L66" i="9"/>
  <c r="AD66" i="9" s="1"/>
  <c r="K66" i="9"/>
  <c r="J66" i="9"/>
  <c r="I66" i="9"/>
  <c r="H66" i="9"/>
  <c r="G66" i="9"/>
  <c r="F66" i="9"/>
  <c r="D66" i="9"/>
  <c r="B66" i="9"/>
  <c r="A66" i="9"/>
  <c r="AB65" i="9"/>
  <c r="Z65" i="9"/>
  <c r="X65" i="9"/>
  <c r="V65" i="9"/>
  <c r="T65" i="9"/>
  <c r="R65" i="9"/>
  <c r="Q65" i="9"/>
  <c r="P65" i="9"/>
  <c r="O65" i="9"/>
  <c r="N65" i="9"/>
  <c r="M65" i="9"/>
  <c r="L65" i="9"/>
  <c r="K65" i="9"/>
  <c r="J65" i="9"/>
  <c r="I65" i="9"/>
  <c r="H65" i="9"/>
  <c r="G65" i="9"/>
  <c r="AE65" i="9" s="1"/>
  <c r="F65" i="9"/>
  <c r="AD65" i="9" s="1"/>
  <c r="D65" i="9"/>
  <c r="B65" i="9"/>
  <c r="A65" i="9"/>
  <c r="AB64" i="9"/>
  <c r="Z64" i="9"/>
  <c r="X64" i="9"/>
  <c r="V64" i="9"/>
  <c r="T64" i="9"/>
  <c r="R64" i="9"/>
  <c r="Q64" i="9"/>
  <c r="P64" i="9"/>
  <c r="O64" i="9"/>
  <c r="N64" i="9"/>
  <c r="M64" i="9"/>
  <c r="AE64" i="9" s="1"/>
  <c r="AF64" i="9" s="1"/>
  <c r="AG64" i="9" s="1"/>
  <c r="L64" i="9"/>
  <c r="K64" i="9"/>
  <c r="J64" i="9"/>
  <c r="I64" i="9"/>
  <c r="H64" i="9"/>
  <c r="G64" i="9"/>
  <c r="F64" i="9"/>
  <c r="AD64" i="9" s="1"/>
  <c r="E64" i="9"/>
  <c r="D64" i="9"/>
  <c r="B64" i="9"/>
  <c r="A64" i="9"/>
  <c r="AB63" i="9"/>
  <c r="Z63" i="9"/>
  <c r="X63" i="9"/>
  <c r="V63" i="9"/>
  <c r="T63" i="9"/>
  <c r="R63" i="9"/>
  <c r="Q63" i="9"/>
  <c r="P63" i="9"/>
  <c r="O63" i="9"/>
  <c r="N63" i="9"/>
  <c r="M63" i="9"/>
  <c r="L63" i="9"/>
  <c r="K63" i="9"/>
  <c r="J63" i="9"/>
  <c r="I63" i="9"/>
  <c r="H63" i="9"/>
  <c r="G63" i="9"/>
  <c r="AE63" i="9" s="1"/>
  <c r="F63" i="9"/>
  <c r="E63" i="9" s="1"/>
  <c r="D63" i="9"/>
  <c r="B63" i="9"/>
  <c r="A63" i="9"/>
  <c r="AB62" i="9"/>
  <c r="Z62" i="9"/>
  <c r="X62" i="9"/>
  <c r="E62" i="9" s="1"/>
  <c r="V62" i="9"/>
  <c r="T62" i="9"/>
  <c r="R62" i="9"/>
  <c r="Q62" i="9"/>
  <c r="P62" i="9"/>
  <c r="O62" i="9"/>
  <c r="N62" i="9"/>
  <c r="M62" i="9"/>
  <c r="L62" i="9"/>
  <c r="K62" i="9"/>
  <c r="J62" i="9"/>
  <c r="I62" i="9"/>
  <c r="AE62" i="9" s="1"/>
  <c r="AF62" i="9" s="1"/>
  <c r="AG62" i="9" s="1"/>
  <c r="H62" i="9"/>
  <c r="G62" i="9"/>
  <c r="F62" i="9"/>
  <c r="AD62" i="9" s="1"/>
  <c r="D62" i="9"/>
  <c r="B62" i="9"/>
  <c r="A62" i="9"/>
  <c r="AB61" i="9"/>
  <c r="Z61" i="9"/>
  <c r="X61" i="9"/>
  <c r="V61" i="9"/>
  <c r="T61" i="9"/>
  <c r="R61" i="9"/>
  <c r="Q61" i="9"/>
  <c r="P61" i="9"/>
  <c r="O61" i="9"/>
  <c r="N61" i="9"/>
  <c r="M61" i="9"/>
  <c r="L61" i="9"/>
  <c r="K61" i="9"/>
  <c r="J61" i="9"/>
  <c r="I61" i="9"/>
  <c r="H61" i="9"/>
  <c r="E61" i="9" s="1"/>
  <c r="G61" i="9"/>
  <c r="AE61" i="9" s="1"/>
  <c r="AF61" i="9" s="1"/>
  <c r="AG61" i="9" s="1"/>
  <c r="F61" i="9"/>
  <c r="D61" i="9"/>
  <c r="B61" i="9"/>
  <c r="A61" i="9"/>
  <c r="AE60" i="9"/>
  <c r="AB60" i="9"/>
  <c r="Z60" i="9"/>
  <c r="X60" i="9"/>
  <c r="E60" i="9" s="1"/>
  <c r="V60" i="9"/>
  <c r="T60" i="9"/>
  <c r="R60" i="9"/>
  <c r="Q60" i="9"/>
  <c r="P60" i="9"/>
  <c r="O60" i="9"/>
  <c r="N60" i="9"/>
  <c r="M60" i="9"/>
  <c r="L60" i="9"/>
  <c r="AD60" i="9" s="1"/>
  <c r="K60" i="9"/>
  <c r="J60" i="9"/>
  <c r="I60" i="9"/>
  <c r="H60" i="9"/>
  <c r="G60" i="9"/>
  <c r="F60" i="9"/>
  <c r="D60" i="9"/>
  <c r="B60" i="9"/>
  <c r="A60" i="9"/>
  <c r="AB59" i="9"/>
  <c r="Z59" i="9"/>
  <c r="X59" i="9"/>
  <c r="V59" i="9"/>
  <c r="T59" i="9"/>
  <c r="R59" i="9"/>
  <c r="Q59" i="9"/>
  <c r="P59" i="9"/>
  <c r="O59" i="9"/>
  <c r="N59" i="9"/>
  <c r="M59" i="9"/>
  <c r="L59" i="9"/>
  <c r="K59" i="9"/>
  <c r="J59" i="9"/>
  <c r="I59" i="9"/>
  <c r="H59" i="9"/>
  <c r="G59" i="9"/>
  <c r="AE59" i="9" s="1"/>
  <c r="F59" i="9"/>
  <c r="AD59" i="9" s="1"/>
  <c r="D59" i="9"/>
  <c r="B59" i="9"/>
  <c r="A59" i="9"/>
  <c r="AB58" i="9"/>
  <c r="Z58" i="9"/>
  <c r="X58" i="9"/>
  <c r="V58" i="9"/>
  <c r="T58" i="9"/>
  <c r="R58" i="9"/>
  <c r="Q58" i="9"/>
  <c r="P58" i="9"/>
  <c r="O58" i="9"/>
  <c r="N58" i="9"/>
  <c r="M58" i="9"/>
  <c r="AE58" i="9" s="1"/>
  <c r="AF58" i="9" s="1"/>
  <c r="AG58" i="9" s="1"/>
  <c r="L58" i="9"/>
  <c r="K58" i="9"/>
  <c r="J58" i="9"/>
  <c r="I58" i="9"/>
  <c r="H58" i="9"/>
  <c r="G58" i="9"/>
  <c r="F58" i="9"/>
  <c r="AD58" i="9" s="1"/>
  <c r="E58" i="9"/>
  <c r="D58" i="9"/>
  <c r="B58" i="9"/>
  <c r="A58" i="9"/>
  <c r="AB57" i="9"/>
  <c r="Z57" i="9"/>
  <c r="X57" i="9"/>
  <c r="V57" i="9"/>
  <c r="T57" i="9"/>
  <c r="R57" i="9"/>
  <c r="Q57" i="9"/>
  <c r="P57" i="9"/>
  <c r="O57" i="9"/>
  <c r="N57" i="9"/>
  <c r="M57" i="9"/>
  <c r="L57" i="9"/>
  <c r="K57" i="9"/>
  <c r="J57" i="9"/>
  <c r="I57" i="9"/>
  <c r="H57" i="9"/>
  <c r="G57" i="9"/>
  <c r="AE57" i="9" s="1"/>
  <c r="F57" i="9"/>
  <c r="E57" i="9" s="1"/>
  <c r="D57" i="9"/>
  <c r="B57" i="9"/>
  <c r="A57" i="9"/>
  <c r="AB56" i="9"/>
  <c r="Z56" i="9"/>
  <c r="X56" i="9"/>
  <c r="E56" i="9" s="1"/>
  <c r="V56" i="9"/>
  <c r="T56" i="9"/>
  <c r="R56" i="9"/>
  <c r="Q56" i="9"/>
  <c r="P56" i="9"/>
  <c r="O56" i="9"/>
  <c r="N56" i="9"/>
  <c r="M56" i="9"/>
  <c r="L56" i="9"/>
  <c r="K56" i="9"/>
  <c r="J56" i="9"/>
  <c r="I56" i="9"/>
  <c r="AE56" i="9" s="1"/>
  <c r="AF56" i="9" s="1"/>
  <c r="AG56" i="9" s="1"/>
  <c r="H56" i="9"/>
  <c r="G56" i="9"/>
  <c r="F56" i="9"/>
  <c r="AD56" i="9" s="1"/>
  <c r="D56" i="9"/>
  <c r="B56" i="9"/>
  <c r="A56" i="9"/>
  <c r="AB55" i="9"/>
  <c r="Z55" i="9"/>
  <c r="X55" i="9"/>
  <c r="V55" i="9"/>
  <c r="T55" i="9"/>
  <c r="R55" i="9"/>
  <c r="Q55" i="9"/>
  <c r="P55" i="9"/>
  <c r="O55" i="9"/>
  <c r="N55" i="9"/>
  <c r="M55" i="9"/>
  <c r="L55" i="9"/>
  <c r="K55" i="9"/>
  <c r="J55" i="9"/>
  <c r="I55" i="9"/>
  <c r="H55" i="9"/>
  <c r="E55" i="9" s="1"/>
  <c r="G55" i="9"/>
  <c r="AE55" i="9" s="1"/>
  <c r="AF55" i="9" s="1"/>
  <c r="AG55" i="9" s="1"/>
  <c r="F55" i="9"/>
  <c r="D55" i="9"/>
  <c r="B55" i="9"/>
  <c r="A55" i="9"/>
  <c r="B54" i="9"/>
  <c r="A54" i="9"/>
  <c r="AB53" i="9"/>
  <c r="Z53" i="9"/>
  <c r="X53" i="9"/>
  <c r="V53" i="9"/>
  <c r="T53" i="9"/>
  <c r="R53" i="9"/>
  <c r="Q53" i="9"/>
  <c r="P53" i="9"/>
  <c r="O53" i="9"/>
  <c r="N53" i="9"/>
  <c r="M53" i="9"/>
  <c r="L53" i="9"/>
  <c r="K53" i="9"/>
  <c r="J53" i="9"/>
  <c r="I53" i="9"/>
  <c r="H53" i="9"/>
  <c r="G53" i="9"/>
  <c r="AE53" i="9" s="1"/>
  <c r="F53" i="9"/>
  <c r="AD53" i="9" s="1"/>
  <c r="D53" i="9"/>
  <c r="B53" i="9"/>
  <c r="A53" i="9"/>
  <c r="AB52" i="9"/>
  <c r="Z52" i="9"/>
  <c r="X52" i="9"/>
  <c r="V52" i="9"/>
  <c r="T52" i="9"/>
  <c r="R52" i="9"/>
  <c r="Q52" i="9"/>
  <c r="P52" i="9"/>
  <c r="O52" i="9"/>
  <c r="N52" i="9"/>
  <c r="M52" i="9"/>
  <c r="AE52" i="9" s="1"/>
  <c r="AF52" i="9" s="1"/>
  <c r="AG52" i="9" s="1"/>
  <c r="L52" i="9"/>
  <c r="K52" i="9"/>
  <c r="J52" i="9"/>
  <c r="I52" i="9"/>
  <c r="H52" i="9"/>
  <c r="G52" i="9"/>
  <c r="F52" i="9"/>
  <c r="AD52" i="9" s="1"/>
  <c r="E52" i="9"/>
  <c r="D52" i="9"/>
  <c r="B52" i="9"/>
  <c r="A52" i="9"/>
  <c r="AB51" i="9"/>
  <c r="Z51" i="9"/>
  <c r="X51" i="9"/>
  <c r="V51" i="9"/>
  <c r="T51" i="9"/>
  <c r="R51" i="9"/>
  <c r="Q51" i="9"/>
  <c r="P51" i="9"/>
  <c r="O51" i="9"/>
  <c r="N51" i="9"/>
  <c r="M51" i="9"/>
  <c r="L51" i="9"/>
  <c r="K51" i="9"/>
  <c r="J51" i="9"/>
  <c r="I51" i="9"/>
  <c r="H51" i="9"/>
  <c r="G51" i="9"/>
  <c r="AE51" i="9" s="1"/>
  <c r="F51" i="9"/>
  <c r="E51" i="9" s="1"/>
  <c r="D51" i="9"/>
  <c r="B51" i="9"/>
  <c r="A51" i="9"/>
  <c r="AB50" i="9"/>
  <c r="Z50" i="9"/>
  <c r="X50" i="9"/>
  <c r="E50" i="9" s="1"/>
  <c r="V50" i="9"/>
  <c r="T50" i="9"/>
  <c r="R50" i="9"/>
  <c r="Q50" i="9"/>
  <c r="P50" i="9"/>
  <c r="O50" i="9"/>
  <c r="N50" i="9"/>
  <c r="M50" i="9"/>
  <c r="L50" i="9"/>
  <c r="K50" i="9"/>
  <c r="J50" i="9"/>
  <c r="I50" i="9"/>
  <c r="AE50" i="9" s="1"/>
  <c r="AF50" i="9" s="1"/>
  <c r="AG50" i="9" s="1"/>
  <c r="H50" i="9"/>
  <c r="G50" i="9"/>
  <c r="F50" i="9"/>
  <c r="AD50" i="9" s="1"/>
  <c r="D50" i="9"/>
  <c r="B50" i="9"/>
  <c r="A50" i="9"/>
  <c r="AB49" i="9"/>
  <c r="Z49" i="9"/>
  <c r="X49" i="9"/>
  <c r="V49" i="9"/>
  <c r="T49" i="9"/>
  <c r="R49" i="9"/>
  <c r="Q49" i="9"/>
  <c r="P49" i="9"/>
  <c r="O49" i="9"/>
  <c r="N49" i="9"/>
  <c r="M49" i="9"/>
  <c r="L49" i="9"/>
  <c r="K49" i="9"/>
  <c r="J49" i="9"/>
  <c r="I49" i="9"/>
  <c r="H49" i="9"/>
  <c r="E49" i="9" s="1"/>
  <c r="G49" i="9"/>
  <c r="AE49" i="9" s="1"/>
  <c r="AF49" i="9" s="1"/>
  <c r="AG49" i="9" s="1"/>
  <c r="F49" i="9"/>
  <c r="D49" i="9"/>
  <c r="B49" i="9"/>
  <c r="A49" i="9"/>
  <c r="AB48" i="9"/>
  <c r="Z48" i="9"/>
  <c r="X48" i="9"/>
  <c r="E48" i="9" s="1"/>
  <c r="V48" i="9"/>
  <c r="T48" i="9"/>
  <c r="R48" i="9"/>
  <c r="Q48" i="9"/>
  <c r="P48" i="9"/>
  <c r="O48" i="9"/>
  <c r="N48" i="9"/>
  <c r="M48" i="9"/>
  <c r="AE48" i="9" s="1"/>
  <c r="L48" i="9"/>
  <c r="AD48" i="9" s="1"/>
  <c r="K48" i="9"/>
  <c r="J48" i="9"/>
  <c r="I48" i="9"/>
  <c r="H48" i="9"/>
  <c r="G48" i="9"/>
  <c r="F48" i="9"/>
  <c r="D48" i="9"/>
  <c r="B48" i="9"/>
  <c r="A48" i="9"/>
  <c r="AB47" i="9"/>
  <c r="Z47" i="9"/>
  <c r="X47" i="9"/>
  <c r="V47" i="9"/>
  <c r="T47" i="9"/>
  <c r="E47" i="9" s="1"/>
  <c r="R47" i="9"/>
  <c r="Q47" i="9"/>
  <c r="P47" i="9"/>
  <c r="O47" i="9"/>
  <c r="N47" i="9"/>
  <c r="M47" i="9"/>
  <c r="L47" i="9"/>
  <c r="K47" i="9"/>
  <c r="J47" i="9"/>
  <c r="I47" i="9"/>
  <c r="H47" i="9"/>
  <c r="G47" i="9"/>
  <c r="AE47" i="9" s="1"/>
  <c r="AF47" i="9" s="1"/>
  <c r="AG47" i="9" s="1"/>
  <c r="F47" i="9"/>
  <c r="AD47" i="9" s="1"/>
  <c r="D47" i="9"/>
  <c r="B47" i="9"/>
  <c r="A47" i="9"/>
  <c r="AB46" i="9"/>
  <c r="Z46" i="9"/>
  <c r="X46" i="9"/>
  <c r="V46" i="9"/>
  <c r="T46" i="9"/>
  <c r="R46" i="9"/>
  <c r="Q46" i="9"/>
  <c r="P46" i="9"/>
  <c r="O46" i="9"/>
  <c r="N46" i="9"/>
  <c r="M46" i="9"/>
  <c r="AE46" i="9" s="1"/>
  <c r="AF46" i="9" s="1"/>
  <c r="AG46" i="9" s="1"/>
  <c r="L46" i="9"/>
  <c r="K46" i="9"/>
  <c r="J46" i="9"/>
  <c r="I46" i="9"/>
  <c r="H46" i="9"/>
  <c r="G46" i="9"/>
  <c r="F46" i="9"/>
  <c r="AD46" i="9" s="1"/>
  <c r="E46" i="9"/>
  <c r="D46" i="9"/>
  <c r="B46" i="9"/>
  <c r="A46" i="9"/>
  <c r="AB45" i="9"/>
  <c r="Z45" i="9"/>
  <c r="X45" i="9"/>
  <c r="V45" i="9"/>
  <c r="T45" i="9"/>
  <c r="R45" i="9"/>
  <c r="Q45" i="9"/>
  <c r="P45" i="9"/>
  <c r="O45" i="9"/>
  <c r="N45" i="9"/>
  <c r="M45" i="9"/>
  <c r="L45" i="9"/>
  <c r="K45" i="9"/>
  <c r="J45" i="9"/>
  <c r="I45" i="9"/>
  <c r="H45" i="9"/>
  <c r="G45" i="9"/>
  <c r="AE45" i="9" s="1"/>
  <c r="F45" i="9"/>
  <c r="E45" i="9" s="1"/>
  <c r="D45" i="9"/>
  <c r="B45" i="9"/>
  <c r="A45" i="9"/>
  <c r="AE44" i="9"/>
  <c r="AB44" i="9"/>
  <c r="Z44" i="9"/>
  <c r="X44" i="9"/>
  <c r="V44" i="9"/>
  <c r="T44" i="9"/>
  <c r="R44" i="9"/>
  <c r="P44" i="9"/>
  <c r="O44" i="9"/>
  <c r="N44" i="9"/>
  <c r="M44" i="9"/>
  <c r="L44" i="9"/>
  <c r="K44" i="9"/>
  <c r="J44" i="9"/>
  <c r="I44" i="9"/>
  <c r="H44" i="9"/>
  <c r="E44" i="9" s="1"/>
  <c r="G44" i="9"/>
  <c r="F44" i="9"/>
  <c r="D44" i="9"/>
  <c r="B44" i="9"/>
  <c r="A44" i="9"/>
  <c r="AB43" i="9"/>
  <c r="Z43" i="9"/>
  <c r="X43" i="9"/>
  <c r="V43" i="9"/>
  <c r="T43" i="9"/>
  <c r="R43" i="9"/>
  <c r="Q43" i="9"/>
  <c r="P43" i="9"/>
  <c r="O43" i="9"/>
  <c r="N43" i="9"/>
  <c r="M43" i="9"/>
  <c r="L43" i="9"/>
  <c r="K43" i="9"/>
  <c r="J43" i="9"/>
  <c r="I43" i="9"/>
  <c r="AE43" i="9" s="1"/>
  <c r="AF43" i="9" s="1"/>
  <c r="AG43" i="9" s="1"/>
  <c r="H43" i="9"/>
  <c r="G43" i="9"/>
  <c r="F43" i="9"/>
  <c r="E43" i="9" s="1"/>
  <c r="D43" i="9"/>
  <c r="B43" i="9"/>
  <c r="A43" i="9"/>
  <c r="AD42" i="9"/>
  <c r="AB42" i="9"/>
  <c r="Z42" i="9"/>
  <c r="X42" i="9"/>
  <c r="V42" i="9"/>
  <c r="T42" i="9"/>
  <c r="R42" i="9"/>
  <c r="Q42" i="9"/>
  <c r="P42" i="9"/>
  <c r="O42" i="9"/>
  <c r="N42" i="9"/>
  <c r="M42" i="9"/>
  <c r="L42" i="9"/>
  <c r="K42" i="9"/>
  <c r="J42" i="9"/>
  <c r="I42" i="9"/>
  <c r="AE42" i="9" s="1"/>
  <c r="AF42" i="9" s="1"/>
  <c r="AG42" i="9" s="1"/>
  <c r="H42" i="9"/>
  <c r="G42" i="9"/>
  <c r="F42" i="9"/>
  <c r="E42" i="9" s="1"/>
  <c r="D42" i="9"/>
  <c r="B42" i="9"/>
  <c r="A42" i="9"/>
  <c r="B41" i="9"/>
  <c r="A41" i="9"/>
  <c r="AB40" i="9"/>
  <c r="Z40" i="9"/>
  <c r="X40" i="9"/>
  <c r="V40" i="9"/>
  <c r="T40" i="9"/>
  <c r="R40" i="9"/>
  <c r="Q40" i="9"/>
  <c r="P40" i="9"/>
  <c r="O40" i="9"/>
  <c r="N40" i="9"/>
  <c r="M40" i="9"/>
  <c r="L40" i="9"/>
  <c r="AD40" i="9" s="1"/>
  <c r="K40" i="9"/>
  <c r="J40" i="9"/>
  <c r="I40" i="9"/>
  <c r="H40" i="9"/>
  <c r="G40" i="9"/>
  <c r="AE40" i="9" s="1"/>
  <c r="AF40" i="9" s="1"/>
  <c r="AG40" i="9" s="1"/>
  <c r="F40" i="9"/>
  <c r="E40" i="9" s="1"/>
  <c r="D40" i="9"/>
  <c r="B40" i="9"/>
  <c r="A40" i="9"/>
  <c r="AB39" i="9"/>
  <c r="Z39" i="9"/>
  <c r="X39" i="9"/>
  <c r="V39" i="9"/>
  <c r="T39" i="9"/>
  <c r="R39" i="9"/>
  <c r="Q39" i="9"/>
  <c r="P39" i="9"/>
  <c r="O39" i="9"/>
  <c r="N39" i="9"/>
  <c r="M39" i="9"/>
  <c r="L39" i="9"/>
  <c r="K39" i="9"/>
  <c r="J39" i="9"/>
  <c r="I39" i="9"/>
  <c r="H39" i="9"/>
  <c r="G39" i="9"/>
  <c r="AE39" i="9" s="1"/>
  <c r="F39" i="9"/>
  <c r="E39" i="9" s="1"/>
  <c r="D39" i="9"/>
  <c r="B39" i="9"/>
  <c r="A39" i="9"/>
  <c r="AB38" i="9"/>
  <c r="Z38" i="9"/>
  <c r="X38" i="9"/>
  <c r="V38" i="9"/>
  <c r="T38" i="9"/>
  <c r="R38" i="9"/>
  <c r="Q38" i="9"/>
  <c r="P38" i="9"/>
  <c r="O38" i="9"/>
  <c r="N38" i="9"/>
  <c r="M38" i="9"/>
  <c r="L38" i="9"/>
  <c r="K38" i="9"/>
  <c r="J38" i="9"/>
  <c r="I38" i="9"/>
  <c r="H38" i="9"/>
  <c r="E38" i="9" s="1"/>
  <c r="G38" i="9"/>
  <c r="AE38" i="9" s="1"/>
  <c r="F38" i="9"/>
  <c r="D38" i="9"/>
  <c r="B38" i="9"/>
  <c r="A38" i="9"/>
  <c r="AB37" i="9"/>
  <c r="Z37" i="9"/>
  <c r="X37" i="9"/>
  <c r="V37" i="9"/>
  <c r="T37" i="9"/>
  <c r="R37" i="9"/>
  <c r="Q37" i="9"/>
  <c r="P37" i="9"/>
  <c r="O37" i="9"/>
  <c r="N37" i="9"/>
  <c r="M37" i="9"/>
  <c r="L37" i="9"/>
  <c r="K37" i="9"/>
  <c r="J37" i="9"/>
  <c r="I37" i="9"/>
  <c r="AE37" i="9" s="1"/>
  <c r="AF37" i="9" s="1"/>
  <c r="AG37" i="9" s="1"/>
  <c r="H37" i="9"/>
  <c r="G37" i="9"/>
  <c r="F37" i="9"/>
  <c r="E37" i="9" s="1"/>
  <c r="D37" i="9"/>
  <c r="B37" i="9"/>
  <c r="A37" i="9"/>
  <c r="AD36" i="9"/>
  <c r="AB36" i="9"/>
  <c r="Z36" i="9"/>
  <c r="X36" i="9"/>
  <c r="V36" i="9"/>
  <c r="T36" i="9"/>
  <c r="R36" i="9"/>
  <c r="Q36" i="9"/>
  <c r="P36" i="9"/>
  <c r="O36" i="9"/>
  <c r="N36" i="9"/>
  <c r="M36" i="9"/>
  <c r="L36" i="9"/>
  <c r="K36" i="9"/>
  <c r="J36" i="9"/>
  <c r="I36" i="9"/>
  <c r="AE36" i="9" s="1"/>
  <c r="H36" i="9"/>
  <c r="E36" i="9" s="1"/>
  <c r="G36" i="9"/>
  <c r="F36" i="9"/>
  <c r="D36" i="9"/>
  <c r="B36" i="9"/>
  <c r="A36" i="9"/>
  <c r="AB35" i="9"/>
  <c r="Z35" i="9"/>
  <c r="X35" i="9"/>
  <c r="V35" i="9"/>
  <c r="T35" i="9"/>
  <c r="R35" i="9"/>
  <c r="Q35" i="9"/>
  <c r="P35" i="9"/>
  <c r="O35" i="9"/>
  <c r="N35" i="9"/>
  <c r="M35" i="9"/>
  <c r="AE35" i="9" s="1"/>
  <c r="L35" i="9"/>
  <c r="K35" i="9"/>
  <c r="J35" i="9"/>
  <c r="I35" i="9"/>
  <c r="H35" i="9"/>
  <c r="G35" i="9"/>
  <c r="F35" i="9"/>
  <c r="AD35" i="9" s="1"/>
  <c r="D35" i="9"/>
  <c r="B35" i="9"/>
  <c r="A35" i="9"/>
  <c r="AB34" i="9"/>
  <c r="Z34" i="9"/>
  <c r="X34" i="9"/>
  <c r="V34" i="9"/>
  <c r="T34" i="9"/>
  <c r="R34" i="9"/>
  <c r="Q34" i="9"/>
  <c r="P34" i="9"/>
  <c r="O34" i="9"/>
  <c r="N34" i="9"/>
  <c r="M34" i="9"/>
  <c r="L34" i="9"/>
  <c r="AD34" i="9" s="1"/>
  <c r="K34" i="9"/>
  <c r="J34" i="9"/>
  <c r="I34" i="9"/>
  <c r="H34" i="9"/>
  <c r="G34" i="9"/>
  <c r="AE34" i="9" s="1"/>
  <c r="F34" i="9"/>
  <c r="E34" i="9" s="1"/>
  <c r="D34" i="9"/>
  <c r="B34" i="9"/>
  <c r="A34" i="9"/>
  <c r="AB33" i="9"/>
  <c r="Z33" i="9"/>
  <c r="X33" i="9"/>
  <c r="V33" i="9"/>
  <c r="T33" i="9"/>
  <c r="R33" i="9"/>
  <c r="Q33" i="9"/>
  <c r="P33" i="9"/>
  <c r="O33" i="9"/>
  <c r="N33" i="9"/>
  <c r="M33" i="9"/>
  <c r="L33" i="9"/>
  <c r="K33" i="9"/>
  <c r="J33" i="9"/>
  <c r="I33" i="9"/>
  <c r="H33" i="9"/>
  <c r="G33" i="9"/>
  <c r="AE33" i="9" s="1"/>
  <c r="F33" i="9"/>
  <c r="E33" i="9" s="1"/>
  <c r="D33" i="9"/>
  <c r="B33" i="9"/>
  <c r="A33" i="9"/>
  <c r="AB32" i="9"/>
  <c r="Z32" i="9"/>
  <c r="X32" i="9"/>
  <c r="V32" i="9"/>
  <c r="T32" i="9"/>
  <c r="R32" i="9"/>
  <c r="Q32" i="9"/>
  <c r="P32" i="9"/>
  <c r="O32" i="9"/>
  <c r="N32" i="9"/>
  <c r="M32" i="9"/>
  <c r="L32" i="9"/>
  <c r="K32" i="9"/>
  <c r="J32" i="9"/>
  <c r="I32" i="9"/>
  <c r="H32" i="9"/>
  <c r="E32" i="9" s="1"/>
  <c r="G32" i="9"/>
  <c r="AE32" i="9" s="1"/>
  <c r="F32" i="9"/>
  <c r="D32" i="9"/>
  <c r="B32" i="9"/>
  <c r="A32" i="9"/>
  <c r="AB31" i="9"/>
  <c r="Z31" i="9"/>
  <c r="X31" i="9"/>
  <c r="V31" i="9"/>
  <c r="T31" i="9"/>
  <c r="R31" i="9"/>
  <c r="Q31" i="9"/>
  <c r="P31" i="9"/>
  <c r="O31" i="9"/>
  <c r="N31" i="9"/>
  <c r="M31" i="9"/>
  <c r="L31" i="9"/>
  <c r="K31" i="9"/>
  <c r="J31" i="9"/>
  <c r="I31" i="9"/>
  <c r="AE31" i="9" s="1"/>
  <c r="H31" i="9"/>
  <c r="G31" i="9"/>
  <c r="F31" i="9"/>
  <c r="E31" i="9" s="1"/>
  <c r="D31" i="9"/>
  <c r="B31" i="9"/>
  <c r="A31" i="9"/>
  <c r="AB30" i="9"/>
  <c r="Z30" i="9"/>
  <c r="X30" i="9"/>
  <c r="V30" i="9"/>
  <c r="T30" i="9"/>
  <c r="R30" i="9"/>
  <c r="Q30" i="9"/>
  <c r="P30" i="9"/>
  <c r="O30" i="9"/>
  <c r="N30" i="9"/>
  <c r="M30" i="9"/>
  <c r="L30" i="9"/>
  <c r="AD30" i="9" s="1"/>
  <c r="K30" i="9"/>
  <c r="J30" i="9"/>
  <c r="I30" i="9"/>
  <c r="H30" i="9"/>
  <c r="E30" i="9" s="1"/>
  <c r="G30" i="9"/>
  <c r="AE30" i="9" s="1"/>
  <c r="AF30" i="9" s="1"/>
  <c r="AG30" i="9" s="1"/>
  <c r="F30" i="9"/>
  <c r="D30" i="9"/>
  <c r="B30" i="9"/>
  <c r="A30" i="9"/>
  <c r="AB29" i="9"/>
  <c r="Z29" i="9"/>
  <c r="X29" i="9"/>
  <c r="V29" i="9"/>
  <c r="T29" i="9"/>
  <c r="R29" i="9"/>
  <c r="Q29" i="9"/>
  <c r="P29" i="9"/>
  <c r="O29" i="9"/>
  <c r="N29" i="9"/>
  <c r="M29" i="9"/>
  <c r="AE29" i="9" s="1"/>
  <c r="AF29" i="9" s="1"/>
  <c r="AG29" i="9" s="1"/>
  <c r="L29" i="9"/>
  <c r="K29" i="9"/>
  <c r="J29" i="9"/>
  <c r="E29" i="9" s="1"/>
  <c r="I29" i="9"/>
  <c r="H29" i="9"/>
  <c r="G29" i="9"/>
  <c r="F29" i="9"/>
  <c r="AD29" i="9" s="1"/>
  <c r="D29" i="9"/>
  <c r="B29" i="9"/>
  <c r="A29" i="9"/>
  <c r="B28" i="9"/>
  <c r="A28" i="9"/>
  <c r="AB27" i="9"/>
  <c r="Z27" i="9"/>
  <c r="X27" i="9"/>
  <c r="V27" i="9"/>
  <c r="T27" i="9"/>
  <c r="R27" i="9"/>
  <c r="Q27" i="9"/>
  <c r="P27" i="9"/>
  <c r="O27" i="9"/>
  <c r="N27" i="9"/>
  <c r="M27" i="9"/>
  <c r="L27" i="9"/>
  <c r="K27" i="9"/>
  <c r="J27" i="9"/>
  <c r="I27" i="9"/>
  <c r="H27" i="9"/>
  <c r="G27" i="9"/>
  <c r="AE27" i="9" s="1"/>
  <c r="AF27" i="9" s="1"/>
  <c r="AG27" i="9" s="1"/>
  <c r="F27" i="9"/>
  <c r="E27" i="9" s="1"/>
  <c r="D27" i="9"/>
  <c r="B27" i="9"/>
  <c r="A27" i="9"/>
  <c r="AB26" i="9"/>
  <c r="Z26" i="9"/>
  <c r="X26" i="9"/>
  <c r="V26" i="9"/>
  <c r="T26" i="9"/>
  <c r="R26" i="9"/>
  <c r="Q26" i="9"/>
  <c r="P26" i="9"/>
  <c r="O26" i="9"/>
  <c r="N26" i="9"/>
  <c r="M26" i="9"/>
  <c r="L26" i="9"/>
  <c r="K26" i="9"/>
  <c r="J26" i="9"/>
  <c r="I26" i="9"/>
  <c r="H26" i="9"/>
  <c r="E26" i="9" s="1"/>
  <c r="G26" i="9"/>
  <c r="AE26" i="9" s="1"/>
  <c r="AF26" i="9" s="1"/>
  <c r="AG26" i="9" s="1"/>
  <c r="F26" i="9"/>
  <c r="D26" i="9"/>
  <c r="B26" i="9"/>
  <c r="A26" i="9"/>
  <c r="AB25" i="9"/>
  <c r="Z25" i="9"/>
  <c r="X25" i="9"/>
  <c r="V25" i="9"/>
  <c r="T25" i="9"/>
  <c r="R25" i="9"/>
  <c r="Q25" i="9"/>
  <c r="P25" i="9"/>
  <c r="O25" i="9"/>
  <c r="N25" i="9"/>
  <c r="M25" i="9"/>
  <c r="L25" i="9"/>
  <c r="K25" i="9"/>
  <c r="J25" i="9"/>
  <c r="I25" i="9"/>
  <c r="AE25" i="9" s="1"/>
  <c r="H25" i="9"/>
  <c r="G25" i="9"/>
  <c r="F25" i="9"/>
  <c r="E25" i="9" s="1"/>
  <c r="D25" i="9"/>
  <c r="B25" i="9"/>
  <c r="A25" i="9"/>
  <c r="AD24" i="9"/>
  <c r="AB24" i="9"/>
  <c r="Z24" i="9"/>
  <c r="X24" i="9"/>
  <c r="V24" i="9"/>
  <c r="T24" i="9"/>
  <c r="R24" i="9"/>
  <c r="Q24" i="9"/>
  <c r="P24" i="9"/>
  <c r="O24" i="9"/>
  <c r="N24" i="9"/>
  <c r="M24" i="9"/>
  <c r="L24" i="9"/>
  <c r="K24" i="9"/>
  <c r="J24" i="9"/>
  <c r="I24" i="9"/>
  <c r="H24" i="9"/>
  <c r="E24" i="9" s="1"/>
  <c r="G24" i="9"/>
  <c r="AE24" i="9" s="1"/>
  <c r="AF24" i="9" s="1"/>
  <c r="AG24" i="9" s="1"/>
  <c r="F24" i="9"/>
  <c r="D24" i="9"/>
  <c r="B24" i="9"/>
  <c r="A24" i="9"/>
  <c r="AB23" i="9"/>
  <c r="Z23" i="9"/>
  <c r="X23" i="9"/>
  <c r="V23" i="9"/>
  <c r="T23" i="9"/>
  <c r="R23" i="9"/>
  <c r="Q23" i="9"/>
  <c r="P23" i="9"/>
  <c r="O23" i="9"/>
  <c r="N23" i="9"/>
  <c r="M23" i="9"/>
  <c r="AE23" i="9" s="1"/>
  <c r="AF23" i="9" s="1"/>
  <c r="AG23" i="9" s="1"/>
  <c r="L23" i="9"/>
  <c r="K23" i="9"/>
  <c r="J23" i="9"/>
  <c r="E23" i="9" s="1"/>
  <c r="I23" i="9"/>
  <c r="H23" i="9"/>
  <c r="G23" i="9"/>
  <c r="F23" i="9"/>
  <c r="AD23" i="9" s="1"/>
  <c r="D23" i="9"/>
  <c r="B23" i="9"/>
  <c r="A23" i="9"/>
  <c r="AB22" i="9"/>
  <c r="Z22" i="9"/>
  <c r="X22" i="9"/>
  <c r="V22" i="9"/>
  <c r="T22" i="9"/>
  <c r="R22" i="9"/>
  <c r="Q22" i="9"/>
  <c r="P22" i="9"/>
  <c r="O22" i="9"/>
  <c r="N22" i="9"/>
  <c r="M22" i="9"/>
  <c r="L22" i="9"/>
  <c r="AD22" i="9" s="1"/>
  <c r="K22" i="9"/>
  <c r="J22" i="9"/>
  <c r="I22" i="9"/>
  <c r="H22" i="9"/>
  <c r="G22" i="9"/>
  <c r="AE22" i="9" s="1"/>
  <c r="AF22" i="9" s="1"/>
  <c r="AG22" i="9" s="1"/>
  <c r="F22" i="9"/>
  <c r="E22" i="9" s="1"/>
  <c r="D22" i="9"/>
  <c r="B22" i="9"/>
  <c r="A22" i="9"/>
  <c r="AB21" i="9"/>
  <c r="Z21" i="9"/>
  <c r="X21" i="9"/>
  <c r="V21" i="9"/>
  <c r="T21" i="9"/>
  <c r="R21" i="9"/>
  <c r="Q21" i="9"/>
  <c r="P21" i="9"/>
  <c r="O21" i="9"/>
  <c r="N21" i="9"/>
  <c r="M21" i="9"/>
  <c r="L21" i="9"/>
  <c r="K21" i="9"/>
  <c r="J21" i="9"/>
  <c r="I21" i="9"/>
  <c r="H21" i="9"/>
  <c r="G21" i="9"/>
  <c r="AE21" i="9" s="1"/>
  <c r="AF21" i="9" s="1"/>
  <c r="AG21" i="9" s="1"/>
  <c r="F21" i="9"/>
  <c r="E21" i="9" s="1"/>
  <c r="D21" i="9"/>
  <c r="B21" i="9"/>
  <c r="A21" i="9"/>
  <c r="AB20" i="9"/>
  <c r="Z20" i="9"/>
  <c r="X20" i="9"/>
  <c r="V20" i="9"/>
  <c r="T20" i="9"/>
  <c r="R20" i="9"/>
  <c r="Q20" i="9"/>
  <c r="P20" i="9"/>
  <c r="O20" i="9"/>
  <c r="N20" i="9"/>
  <c r="M20" i="9"/>
  <c r="L20" i="9"/>
  <c r="K20" i="9"/>
  <c r="J20" i="9"/>
  <c r="I20" i="9"/>
  <c r="H20" i="9"/>
  <c r="E20" i="9" s="1"/>
  <c r="G20" i="9"/>
  <c r="AE20" i="9" s="1"/>
  <c r="AF20" i="9" s="1"/>
  <c r="AG20" i="9" s="1"/>
  <c r="F20" i="9"/>
  <c r="D20" i="9"/>
  <c r="B20" i="9"/>
  <c r="A20" i="9"/>
  <c r="AB19" i="9"/>
  <c r="Z19" i="9"/>
  <c r="X19" i="9"/>
  <c r="V19" i="9"/>
  <c r="T19" i="9"/>
  <c r="R19" i="9"/>
  <c r="Q19" i="9"/>
  <c r="P19" i="9"/>
  <c r="O19" i="9"/>
  <c r="N19" i="9"/>
  <c r="M19" i="9"/>
  <c r="L19" i="9"/>
  <c r="K19" i="9"/>
  <c r="J19" i="9"/>
  <c r="I19" i="9"/>
  <c r="AE19" i="9" s="1"/>
  <c r="AF19" i="9" s="1"/>
  <c r="AG19" i="9" s="1"/>
  <c r="H19" i="9"/>
  <c r="G19" i="9"/>
  <c r="F19" i="9"/>
  <c r="E19" i="9" s="1"/>
  <c r="D19" i="9"/>
  <c r="B19" i="9"/>
  <c r="A19" i="9"/>
  <c r="AD18" i="9"/>
  <c r="AB18" i="9"/>
  <c r="Z18" i="9"/>
  <c r="X18" i="9"/>
  <c r="V18" i="9"/>
  <c r="T18" i="9"/>
  <c r="R18" i="9"/>
  <c r="Q18" i="9"/>
  <c r="P18" i="9"/>
  <c r="O18" i="9"/>
  <c r="N18" i="9"/>
  <c r="M18" i="9"/>
  <c r="L18" i="9"/>
  <c r="K18" i="9"/>
  <c r="AE18" i="9" s="1"/>
  <c r="AF18" i="9" s="1"/>
  <c r="AG18" i="9" s="1"/>
  <c r="J18" i="9"/>
  <c r="I18" i="9"/>
  <c r="H18" i="9"/>
  <c r="E18" i="9" s="1"/>
  <c r="G18" i="9"/>
  <c r="F18" i="9"/>
  <c r="D18" i="9"/>
  <c r="B18" i="9"/>
  <c r="A18" i="9"/>
  <c r="AB17" i="9"/>
  <c r="Z17" i="9"/>
  <c r="X17" i="9"/>
  <c r="V17" i="9"/>
  <c r="T17" i="9"/>
  <c r="R17" i="9"/>
  <c r="Q17" i="9"/>
  <c r="P17" i="9"/>
  <c r="O17" i="9"/>
  <c r="N17" i="9"/>
  <c r="M17" i="9"/>
  <c r="AE17" i="9" s="1"/>
  <c r="L17" i="9"/>
  <c r="K17" i="9"/>
  <c r="J17" i="9"/>
  <c r="E17" i="9" s="1"/>
  <c r="I17" i="9"/>
  <c r="H17" i="9"/>
  <c r="G17" i="9"/>
  <c r="F17" i="9"/>
  <c r="AD17" i="9" s="1"/>
  <c r="D17" i="9"/>
  <c r="B17" i="9"/>
  <c r="A17" i="9"/>
  <c r="AB16" i="9"/>
  <c r="Z16" i="9"/>
  <c r="X16" i="9"/>
  <c r="V16" i="9"/>
  <c r="T16" i="9"/>
  <c r="R16" i="9"/>
  <c r="Q16" i="9"/>
  <c r="P16" i="9"/>
  <c r="O16" i="9"/>
  <c r="N16" i="9"/>
  <c r="M16" i="9"/>
  <c r="L16" i="9"/>
  <c r="AD16" i="9" s="1"/>
  <c r="K16" i="9"/>
  <c r="J16" i="9"/>
  <c r="I16" i="9"/>
  <c r="H16" i="9"/>
  <c r="G16" i="9"/>
  <c r="AE16" i="9" s="1"/>
  <c r="F16" i="9"/>
  <c r="E16" i="9" s="1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36" i="9" l="1"/>
  <c r="AG36" i="9" s="1"/>
  <c r="AF48" i="9"/>
  <c r="AG48" i="9" s="1"/>
  <c r="AF39" i="9"/>
  <c r="AG39" i="9" s="1"/>
  <c r="AF45" i="9"/>
  <c r="AG45" i="9" s="1"/>
  <c r="AF31" i="9"/>
  <c r="AG31" i="9" s="1"/>
  <c r="AF25" i="9"/>
  <c r="AG25" i="9" s="1"/>
  <c r="AF34" i="9"/>
  <c r="AG34" i="9" s="1"/>
  <c r="AF53" i="9"/>
  <c r="AG53" i="9" s="1"/>
  <c r="AF38" i="9"/>
  <c r="AG38" i="9" s="1"/>
  <c r="AF63" i="9"/>
  <c r="AG63" i="9" s="1"/>
  <c r="AF16" i="9"/>
  <c r="AG16" i="9" s="1"/>
  <c r="AF17" i="9"/>
  <c r="AG17" i="9" s="1"/>
  <c r="AF60" i="9"/>
  <c r="AG60" i="9" s="1"/>
  <c r="AF33" i="9"/>
  <c r="AG33" i="9" s="1"/>
  <c r="AF44" i="9"/>
  <c r="AG44" i="9" s="1"/>
  <c r="AF51" i="9"/>
  <c r="AG51" i="9" s="1"/>
  <c r="AF57" i="9"/>
  <c r="AG57" i="9" s="1"/>
  <c r="AF32" i="9"/>
  <c r="AG32" i="9" s="1"/>
  <c r="AD49" i="9"/>
  <c r="AD55" i="9"/>
  <c r="AD61" i="9"/>
  <c r="AD19" i="9"/>
  <c r="AD25" i="9"/>
  <c r="AD31" i="9"/>
  <c r="AD37" i="9"/>
  <c r="AD43" i="9"/>
  <c r="E53" i="9"/>
  <c r="E59" i="9"/>
  <c r="AF59" i="9" s="1"/>
  <c r="AG59" i="9" s="1"/>
  <c r="E65" i="9"/>
  <c r="AF65" i="9" s="1"/>
  <c r="AG65" i="9" s="1"/>
  <c r="E35" i="9"/>
  <c r="AF35" i="9" s="1"/>
  <c r="AG35" i="9" s="1"/>
  <c r="AD44" i="9"/>
  <c r="AD20" i="9"/>
  <c r="AD26" i="9"/>
  <c r="AD32" i="9"/>
  <c r="AD38" i="9"/>
  <c r="E66" i="9"/>
  <c r="AF66" i="9" s="1"/>
  <c r="AG66" i="9" s="1"/>
  <c r="AD45" i="9"/>
  <c r="AD51" i="9"/>
  <c r="AD57" i="9"/>
  <c r="AD63" i="9"/>
  <c r="AD21" i="9"/>
  <c r="AD27" i="9"/>
  <c r="AD33" i="9"/>
  <c r="AD39" i="9"/>
  <c r="AA84" i="8" l="1"/>
  <c r="J84" i="8"/>
  <c r="B84" i="8"/>
  <c r="AA83" i="8"/>
  <c r="J83" i="8"/>
  <c r="B83" i="8"/>
  <c r="AA80" i="8"/>
  <c r="J80" i="8"/>
  <c r="B80" i="8"/>
  <c r="AB66" i="8"/>
  <c r="Z66" i="8"/>
  <c r="X66" i="8"/>
  <c r="V66" i="8"/>
  <c r="T66" i="8"/>
  <c r="R66" i="8"/>
  <c r="Q66" i="8"/>
  <c r="P66" i="8"/>
  <c r="O66" i="8"/>
  <c r="N66" i="8"/>
  <c r="E66" i="8" s="1"/>
  <c r="M66" i="8"/>
  <c r="AE66" i="8" s="1"/>
  <c r="L66" i="8"/>
  <c r="K66" i="8"/>
  <c r="J66" i="8"/>
  <c r="I66" i="8"/>
  <c r="H66" i="8"/>
  <c r="G66" i="8"/>
  <c r="F66" i="8"/>
  <c r="AD66" i="8" s="1"/>
  <c r="D66" i="8"/>
  <c r="B66" i="8"/>
  <c r="A66" i="8"/>
  <c r="AB65" i="8"/>
  <c r="Z65" i="8"/>
  <c r="X65" i="8"/>
  <c r="V65" i="8"/>
  <c r="T65" i="8"/>
  <c r="R65" i="8"/>
  <c r="Q65" i="8"/>
  <c r="P65" i="8"/>
  <c r="E65" i="8" s="1"/>
  <c r="O65" i="8"/>
  <c r="N65" i="8"/>
  <c r="M65" i="8"/>
  <c r="L65" i="8"/>
  <c r="K65" i="8"/>
  <c r="J65" i="8"/>
  <c r="I65" i="8"/>
  <c r="H65" i="8"/>
  <c r="G65" i="8"/>
  <c r="AE65" i="8" s="1"/>
  <c r="AF65" i="8" s="1"/>
  <c r="AG65" i="8" s="1"/>
  <c r="F65" i="8"/>
  <c r="AD65" i="8" s="1"/>
  <c r="D65" i="8"/>
  <c r="B65" i="8"/>
  <c r="A65" i="8"/>
  <c r="AB64" i="8"/>
  <c r="Z64" i="8"/>
  <c r="X64" i="8"/>
  <c r="V64" i="8"/>
  <c r="T64" i="8"/>
  <c r="R64" i="8"/>
  <c r="Q64" i="8"/>
  <c r="P64" i="8"/>
  <c r="O64" i="8"/>
  <c r="N64" i="8"/>
  <c r="M64" i="8"/>
  <c r="L64" i="8"/>
  <c r="K64" i="8"/>
  <c r="J64" i="8"/>
  <c r="I64" i="8"/>
  <c r="H64" i="8"/>
  <c r="G64" i="8"/>
  <c r="AE64" i="8" s="1"/>
  <c r="AF64" i="8" s="1"/>
  <c r="AG64" i="8" s="1"/>
  <c r="F64" i="8"/>
  <c r="AD64" i="8" s="1"/>
  <c r="E64" i="8"/>
  <c r="D64" i="8"/>
  <c r="B64" i="8"/>
  <c r="A64" i="8"/>
  <c r="AB63" i="8"/>
  <c r="Z63" i="8"/>
  <c r="X63" i="8"/>
  <c r="V63" i="8"/>
  <c r="T63" i="8"/>
  <c r="R63" i="8"/>
  <c r="Q63" i="8"/>
  <c r="P63" i="8"/>
  <c r="O63" i="8"/>
  <c r="N63" i="8"/>
  <c r="M63" i="8"/>
  <c r="L63" i="8"/>
  <c r="K63" i="8"/>
  <c r="J63" i="8"/>
  <c r="I63" i="8"/>
  <c r="H63" i="8"/>
  <c r="E63" i="8" s="1"/>
  <c r="G63" i="8"/>
  <c r="AE63" i="8" s="1"/>
  <c r="F63" i="8"/>
  <c r="AD63" i="8" s="1"/>
  <c r="D63" i="8"/>
  <c r="B63" i="8"/>
  <c r="A63" i="8"/>
  <c r="AB62" i="8"/>
  <c r="Z62" i="8"/>
  <c r="X62" i="8"/>
  <c r="V62" i="8"/>
  <c r="T62" i="8"/>
  <c r="R62" i="8"/>
  <c r="Q62" i="8"/>
  <c r="P62" i="8"/>
  <c r="O62" i="8"/>
  <c r="N62" i="8"/>
  <c r="M62" i="8"/>
  <c r="L62" i="8"/>
  <c r="K62" i="8"/>
  <c r="J62" i="8"/>
  <c r="I62" i="8"/>
  <c r="AE62" i="8" s="1"/>
  <c r="AF62" i="8" s="1"/>
  <c r="AG62" i="8" s="1"/>
  <c r="H62" i="8"/>
  <c r="G62" i="8"/>
  <c r="F62" i="8"/>
  <c r="E62" i="8" s="1"/>
  <c r="D62" i="8"/>
  <c r="B62" i="8"/>
  <c r="A62" i="8"/>
  <c r="AB61" i="8"/>
  <c r="AD61" i="8" s="1"/>
  <c r="Z61" i="8"/>
  <c r="X61" i="8"/>
  <c r="V61" i="8"/>
  <c r="T61" i="8"/>
  <c r="R61" i="8"/>
  <c r="Q61" i="8"/>
  <c r="P61" i="8"/>
  <c r="O61" i="8"/>
  <c r="N61" i="8"/>
  <c r="M61" i="8"/>
  <c r="L61" i="8"/>
  <c r="K61" i="8"/>
  <c r="AE61" i="8" s="1"/>
  <c r="AF61" i="8" s="1"/>
  <c r="AG61" i="8" s="1"/>
  <c r="J61" i="8"/>
  <c r="I61" i="8"/>
  <c r="H61" i="8"/>
  <c r="G61" i="8"/>
  <c r="F61" i="8"/>
  <c r="E61" i="8" s="1"/>
  <c r="D61" i="8"/>
  <c r="B61" i="8"/>
  <c r="A61" i="8"/>
  <c r="AB60" i="8"/>
  <c r="Z60" i="8"/>
  <c r="X60" i="8"/>
  <c r="V60" i="8"/>
  <c r="T60" i="8"/>
  <c r="R60" i="8"/>
  <c r="Q60" i="8"/>
  <c r="P60" i="8"/>
  <c r="O60" i="8"/>
  <c r="N60" i="8"/>
  <c r="E60" i="8" s="1"/>
  <c r="M60" i="8"/>
  <c r="AE60" i="8" s="1"/>
  <c r="L60" i="8"/>
  <c r="K60" i="8"/>
  <c r="J60" i="8"/>
  <c r="I60" i="8"/>
  <c r="H60" i="8"/>
  <c r="G60" i="8"/>
  <c r="F60" i="8"/>
  <c r="AD60" i="8" s="1"/>
  <c r="D60" i="8"/>
  <c r="B60" i="8"/>
  <c r="A60" i="8"/>
  <c r="AB59" i="8"/>
  <c r="Z59" i="8"/>
  <c r="X59" i="8"/>
  <c r="V59" i="8"/>
  <c r="T59" i="8"/>
  <c r="R59" i="8"/>
  <c r="Q59" i="8"/>
  <c r="P59" i="8"/>
  <c r="E59" i="8" s="1"/>
  <c r="O59" i="8"/>
  <c r="N59" i="8"/>
  <c r="M59" i="8"/>
  <c r="L59" i="8"/>
  <c r="K59" i="8"/>
  <c r="J59" i="8"/>
  <c r="I59" i="8"/>
  <c r="H59" i="8"/>
  <c r="G59" i="8"/>
  <c r="AE59" i="8" s="1"/>
  <c r="F59" i="8"/>
  <c r="AD59" i="8" s="1"/>
  <c r="D59" i="8"/>
  <c r="B59" i="8"/>
  <c r="A59" i="8"/>
  <c r="AB58" i="8"/>
  <c r="Z58" i="8"/>
  <c r="X58" i="8"/>
  <c r="V58" i="8"/>
  <c r="T58" i="8"/>
  <c r="R58" i="8"/>
  <c r="Q58" i="8"/>
  <c r="P58" i="8"/>
  <c r="O58" i="8"/>
  <c r="N58" i="8"/>
  <c r="M58" i="8"/>
  <c r="L58" i="8"/>
  <c r="K58" i="8"/>
  <c r="J58" i="8"/>
  <c r="I58" i="8"/>
  <c r="H58" i="8"/>
  <c r="G58" i="8"/>
  <c r="AE58" i="8" s="1"/>
  <c r="AF58" i="8" s="1"/>
  <c r="AG58" i="8" s="1"/>
  <c r="F58" i="8"/>
  <c r="AD58" i="8" s="1"/>
  <c r="E58" i="8"/>
  <c r="D58" i="8"/>
  <c r="B58" i="8"/>
  <c r="A58" i="8"/>
  <c r="AB57" i="8"/>
  <c r="Z57" i="8"/>
  <c r="X57" i="8"/>
  <c r="V57" i="8"/>
  <c r="T57" i="8"/>
  <c r="R57" i="8"/>
  <c r="Q57" i="8"/>
  <c r="P57" i="8"/>
  <c r="O57" i="8"/>
  <c r="N57" i="8"/>
  <c r="M57" i="8"/>
  <c r="L57" i="8"/>
  <c r="K57" i="8"/>
  <c r="J57" i="8"/>
  <c r="I57" i="8"/>
  <c r="H57" i="8"/>
  <c r="E57" i="8" s="1"/>
  <c r="G57" i="8"/>
  <c r="AE57" i="8" s="1"/>
  <c r="F57" i="8"/>
  <c r="AD57" i="8" s="1"/>
  <c r="D57" i="8"/>
  <c r="B57" i="8"/>
  <c r="A57" i="8"/>
  <c r="AB56" i="8"/>
  <c r="Z56" i="8"/>
  <c r="X56" i="8"/>
  <c r="V56" i="8"/>
  <c r="T56" i="8"/>
  <c r="R56" i="8"/>
  <c r="Q56" i="8"/>
  <c r="P56" i="8"/>
  <c r="O56" i="8"/>
  <c r="N56" i="8"/>
  <c r="M56" i="8"/>
  <c r="L56" i="8"/>
  <c r="K56" i="8"/>
  <c r="J56" i="8"/>
  <c r="I56" i="8"/>
  <c r="H56" i="8"/>
  <c r="G56" i="8"/>
  <c r="AE56" i="8" s="1"/>
  <c r="F56" i="8"/>
  <c r="E56" i="8" s="1"/>
  <c r="D56" i="8"/>
  <c r="B56" i="8"/>
  <c r="A56" i="8"/>
  <c r="AB55" i="8"/>
  <c r="Z55" i="8"/>
  <c r="X55" i="8"/>
  <c r="V55" i="8"/>
  <c r="T55" i="8"/>
  <c r="R55" i="8"/>
  <c r="Q55" i="8"/>
  <c r="P55" i="8"/>
  <c r="O55" i="8"/>
  <c r="N55" i="8"/>
  <c r="M55" i="8"/>
  <c r="L55" i="8"/>
  <c r="E55" i="8" s="1"/>
  <c r="K55" i="8"/>
  <c r="AE55" i="8" s="1"/>
  <c r="J55" i="8"/>
  <c r="I55" i="8"/>
  <c r="H55" i="8"/>
  <c r="G55" i="8"/>
  <c r="F55" i="8"/>
  <c r="D55" i="8"/>
  <c r="B55" i="8"/>
  <c r="A55" i="8"/>
  <c r="B54" i="8"/>
  <c r="A54" i="8"/>
  <c r="AB53" i="8"/>
  <c r="Z53" i="8"/>
  <c r="X53" i="8"/>
  <c r="V53" i="8"/>
  <c r="T53" i="8"/>
  <c r="R53" i="8"/>
  <c r="Q53" i="8"/>
  <c r="P53" i="8"/>
  <c r="E53" i="8" s="1"/>
  <c r="O53" i="8"/>
  <c r="N53" i="8"/>
  <c r="M53" i="8"/>
  <c r="L53" i="8"/>
  <c r="K53" i="8"/>
  <c r="J53" i="8"/>
  <c r="I53" i="8"/>
  <c r="H53" i="8"/>
  <c r="G53" i="8"/>
  <c r="AE53" i="8" s="1"/>
  <c r="F53" i="8"/>
  <c r="AD53" i="8" s="1"/>
  <c r="D53" i="8"/>
  <c r="B53" i="8"/>
  <c r="A53" i="8"/>
  <c r="AB52" i="8"/>
  <c r="Z52" i="8"/>
  <c r="X52" i="8"/>
  <c r="V52" i="8"/>
  <c r="T52" i="8"/>
  <c r="R52" i="8"/>
  <c r="Q52" i="8"/>
  <c r="P52" i="8"/>
  <c r="O52" i="8"/>
  <c r="N52" i="8"/>
  <c r="M52" i="8"/>
  <c r="L52" i="8"/>
  <c r="K52" i="8"/>
  <c r="J52" i="8"/>
  <c r="I52" i="8"/>
  <c r="H52" i="8"/>
  <c r="G52" i="8"/>
  <c r="AE52" i="8" s="1"/>
  <c r="AF52" i="8" s="1"/>
  <c r="AG52" i="8" s="1"/>
  <c r="F52" i="8"/>
  <c r="AD52" i="8" s="1"/>
  <c r="E52" i="8"/>
  <c r="D52" i="8"/>
  <c r="B52" i="8"/>
  <c r="A52" i="8"/>
  <c r="AB51" i="8"/>
  <c r="Z51" i="8"/>
  <c r="X51" i="8"/>
  <c r="V51" i="8"/>
  <c r="T51" i="8"/>
  <c r="R51" i="8"/>
  <c r="Q51" i="8"/>
  <c r="P51" i="8"/>
  <c r="O51" i="8"/>
  <c r="N51" i="8"/>
  <c r="M51" i="8"/>
  <c r="L51" i="8"/>
  <c r="K51" i="8"/>
  <c r="J51" i="8"/>
  <c r="I51" i="8"/>
  <c r="H51" i="8"/>
  <c r="E51" i="8" s="1"/>
  <c r="G51" i="8"/>
  <c r="AE51" i="8" s="1"/>
  <c r="F51" i="8"/>
  <c r="AD51" i="8" s="1"/>
  <c r="D51" i="8"/>
  <c r="B51" i="8"/>
  <c r="A51" i="8"/>
  <c r="AB50" i="8"/>
  <c r="Z50" i="8"/>
  <c r="X50" i="8"/>
  <c r="V50" i="8"/>
  <c r="T50" i="8"/>
  <c r="R50" i="8"/>
  <c r="Q50" i="8"/>
  <c r="P50" i="8"/>
  <c r="O50" i="8"/>
  <c r="N50" i="8"/>
  <c r="M50" i="8"/>
  <c r="L50" i="8"/>
  <c r="K50" i="8"/>
  <c r="J50" i="8"/>
  <c r="E50" i="8" s="1"/>
  <c r="I50" i="8"/>
  <c r="H50" i="8"/>
  <c r="G50" i="8"/>
  <c r="AE50" i="8" s="1"/>
  <c r="AF50" i="8" s="1"/>
  <c r="AG50" i="8" s="1"/>
  <c r="F50" i="8"/>
  <c r="AD50" i="8" s="1"/>
  <c r="D50" i="8"/>
  <c r="B50" i="8"/>
  <c r="A50" i="8"/>
  <c r="AB49" i="8"/>
  <c r="AD49" i="8" s="1"/>
  <c r="Z49" i="8"/>
  <c r="X49" i="8"/>
  <c r="V49" i="8"/>
  <c r="T49" i="8"/>
  <c r="R49" i="8"/>
  <c r="Q49" i="8"/>
  <c r="P49" i="8"/>
  <c r="O49" i="8"/>
  <c r="N49" i="8"/>
  <c r="M49" i="8"/>
  <c r="L49" i="8"/>
  <c r="E49" i="8" s="1"/>
  <c r="K49" i="8"/>
  <c r="AE49" i="8" s="1"/>
  <c r="J49" i="8"/>
  <c r="I49" i="8"/>
  <c r="H49" i="8"/>
  <c r="G49" i="8"/>
  <c r="F49" i="8"/>
  <c r="D49" i="8"/>
  <c r="B49" i="8"/>
  <c r="A49" i="8"/>
  <c r="AE48" i="8"/>
  <c r="AB48" i="8"/>
  <c r="Z48" i="8"/>
  <c r="X48" i="8"/>
  <c r="V48" i="8"/>
  <c r="T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AD48" i="8" s="1"/>
  <c r="D48" i="8"/>
  <c r="B48" i="8"/>
  <c r="A48" i="8"/>
  <c r="AB47" i="8"/>
  <c r="Z47" i="8"/>
  <c r="X47" i="8"/>
  <c r="V47" i="8"/>
  <c r="T47" i="8"/>
  <c r="R47" i="8"/>
  <c r="Q47" i="8"/>
  <c r="P47" i="8"/>
  <c r="E47" i="8" s="1"/>
  <c r="O47" i="8"/>
  <c r="N47" i="8"/>
  <c r="M47" i="8"/>
  <c r="L47" i="8"/>
  <c r="K47" i="8"/>
  <c r="J47" i="8"/>
  <c r="I47" i="8"/>
  <c r="H47" i="8"/>
  <c r="G47" i="8"/>
  <c r="AE47" i="8" s="1"/>
  <c r="AF47" i="8" s="1"/>
  <c r="AG47" i="8" s="1"/>
  <c r="F47" i="8"/>
  <c r="AD47" i="8" s="1"/>
  <c r="D47" i="8"/>
  <c r="B47" i="8"/>
  <c r="A47" i="8"/>
  <c r="AB46" i="8"/>
  <c r="Z46" i="8"/>
  <c r="X46" i="8"/>
  <c r="V46" i="8"/>
  <c r="T46" i="8"/>
  <c r="R46" i="8"/>
  <c r="Q46" i="8"/>
  <c r="P46" i="8"/>
  <c r="O46" i="8"/>
  <c r="N46" i="8"/>
  <c r="M46" i="8"/>
  <c r="L46" i="8"/>
  <c r="K46" i="8"/>
  <c r="J46" i="8"/>
  <c r="I46" i="8"/>
  <c r="H46" i="8"/>
  <c r="G46" i="8"/>
  <c r="AE46" i="8" s="1"/>
  <c r="AF46" i="8" s="1"/>
  <c r="AG46" i="8" s="1"/>
  <c r="F46" i="8"/>
  <c r="AD46" i="8" s="1"/>
  <c r="E46" i="8"/>
  <c r="D46" i="8"/>
  <c r="B46" i="8"/>
  <c r="A46" i="8"/>
  <c r="AB45" i="8"/>
  <c r="Z45" i="8"/>
  <c r="X45" i="8"/>
  <c r="V45" i="8"/>
  <c r="T45" i="8"/>
  <c r="R45" i="8"/>
  <c r="Q45" i="8"/>
  <c r="P45" i="8"/>
  <c r="O45" i="8"/>
  <c r="N45" i="8"/>
  <c r="M45" i="8"/>
  <c r="L45" i="8"/>
  <c r="K45" i="8"/>
  <c r="J45" i="8"/>
  <c r="I45" i="8"/>
  <c r="H45" i="8"/>
  <c r="E45" i="8" s="1"/>
  <c r="G45" i="8"/>
  <c r="AE45" i="8" s="1"/>
  <c r="F45" i="8"/>
  <c r="AD45" i="8" s="1"/>
  <c r="D45" i="8"/>
  <c r="B45" i="8"/>
  <c r="A45" i="8"/>
  <c r="AB44" i="8"/>
  <c r="Z44" i="8"/>
  <c r="X44" i="8"/>
  <c r="V44" i="8"/>
  <c r="T44" i="8"/>
  <c r="R44" i="8"/>
  <c r="Q44" i="8"/>
  <c r="P44" i="8"/>
  <c r="O44" i="8"/>
  <c r="N44" i="8"/>
  <c r="M44" i="8"/>
  <c r="L44" i="8"/>
  <c r="K44" i="8"/>
  <c r="J44" i="8"/>
  <c r="E44" i="8" s="1"/>
  <c r="I44" i="8"/>
  <c r="H44" i="8"/>
  <c r="G44" i="8"/>
  <c r="AE44" i="8" s="1"/>
  <c r="F44" i="8"/>
  <c r="AD44" i="8" s="1"/>
  <c r="D44" i="8"/>
  <c r="B44" i="8"/>
  <c r="A44" i="8"/>
  <c r="AB43" i="8"/>
  <c r="AD43" i="8" s="1"/>
  <c r="Z43" i="8"/>
  <c r="X43" i="8"/>
  <c r="V43" i="8"/>
  <c r="T43" i="8"/>
  <c r="R43" i="8"/>
  <c r="Q43" i="8"/>
  <c r="P43" i="8"/>
  <c r="O43" i="8"/>
  <c r="N43" i="8"/>
  <c r="M43" i="8"/>
  <c r="L43" i="8"/>
  <c r="E43" i="8" s="1"/>
  <c r="K43" i="8"/>
  <c r="J43" i="8"/>
  <c r="I43" i="8"/>
  <c r="H43" i="8"/>
  <c r="G43" i="8"/>
  <c r="AE43" i="8" s="1"/>
  <c r="F43" i="8"/>
  <c r="D43" i="8"/>
  <c r="B43" i="8"/>
  <c r="A43" i="8"/>
  <c r="AB42" i="8"/>
  <c r="Z42" i="8"/>
  <c r="X42" i="8"/>
  <c r="V42" i="8"/>
  <c r="T42" i="8"/>
  <c r="R42" i="8"/>
  <c r="Q42" i="8"/>
  <c r="P42" i="8"/>
  <c r="O42" i="8"/>
  <c r="N42" i="8"/>
  <c r="E42" i="8" s="1"/>
  <c r="M42" i="8"/>
  <c r="AE42" i="8" s="1"/>
  <c r="L42" i="8"/>
  <c r="K42" i="8"/>
  <c r="J42" i="8"/>
  <c r="I42" i="8"/>
  <c r="H42" i="8"/>
  <c r="G42" i="8"/>
  <c r="F42" i="8"/>
  <c r="AD42" i="8" s="1"/>
  <c r="D42" i="8"/>
  <c r="B42" i="8"/>
  <c r="A42" i="8"/>
  <c r="B41" i="8"/>
  <c r="A41" i="8"/>
  <c r="AB40" i="8"/>
  <c r="Z40" i="8"/>
  <c r="X40" i="8"/>
  <c r="V40" i="8"/>
  <c r="T40" i="8"/>
  <c r="R40" i="8"/>
  <c r="Q40" i="8"/>
  <c r="P40" i="8"/>
  <c r="O40" i="8"/>
  <c r="N40" i="8"/>
  <c r="M40" i="8"/>
  <c r="L40" i="8"/>
  <c r="K40" i="8"/>
  <c r="J40" i="8"/>
  <c r="I40" i="8"/>
  <c r="H40" i="8"/>
  <c r="G40" i="8"/>
  <c r="AE40" i="8" s="1"/>
  <c r="AF40" i="8" s="1"/>
  <c r="AG40" i="8" s="1"/>
  <c r="F40" i="8"/>
  <c r="AD40" i="8" s="1"/>
  <c r="E40" i="8"/>
  <c r="D40" i="8"/>
  <c r="B40" i="8"/>
  <c r="A40" i="8"/>
  <c r="AB39" i="8"/>
  <c r="Z39" i="8"/>
  <c r="X39" i="8"/>
  <c r="V39" i="8"/>
  <c r="T39" i="8"/>
  <c r="R39" i="8"/>
  <c r="Q39" i="8"/>
  <c r="P39" i="8"/>
  <c r="O39" i="8"/>
  <c r="N39" i="8"/>
  <c r="M39" i="8"/>
  <c r="L39" i="8"/>
  <c r="K39" i="8"/>
  <c r="J39" i="8"/>
  <c r="I39" i="8"/>
  <c r="H39" i="8"/>
  <c r="G39" i="8"/>
  <c r="AE39" i="8" s="1"/>
  <c r="F39" i="8"/>
  <c r="E39" i="8" s="1"/>
  <c r="D39" i="8"/>
  <c r="B39" i="8"/>
  <c r="A39" i="8"/>
  <c r="AB38" i="8"/>
  <c r="Z38" i="8"/>
  <c r="X38" i="8"/>
  <c r="V38" i="8"/>
  <c r="T38" i="8"/>
  <c r="R38" i="8"/>
  <c r="Q38" i="8"/>
  <c r="P38" i="8"/>
  <c r="O38" i="8"/>
  <c r="N38" i="8"/>
  <c r="M38" i="8"/>
  <c r="L38" i="8"/>
  <c r="K38" i="8"/>
  <c r="J38" i="8"/>
  <c r="E38" i="8" s="1"/>
  <c r="I38" i="8"/>
  <c r="AE38" i="8" s="1"/>
  <c r="H38" i="8"/>
  <c r="G38" i="8"/>
  <c r="F38" i="8"/>
  <c r="AD38" i="8" s="1"/>
  <c r="D38" i="8"/>
  <c r="B38" i="8"/>
  <c r="A38" i="8"/>
  <c r="AB37" i="8"/>
  <c r="AD37" i="8" s="1"/>
  <c r="Z37" i="8"/>
  <c r="X37" i="8"/>
  <c r="V37" i="8"/>
  <c r="T37" i="8"/>
  <c r="R37" i="8"/>
  <c r="Q37" i="8"/>
  <c r="P37" i="8"/>
  <c r="O37" i="8"/>
  <c r="N37" i="8"/>
  <c r="M37" i="8"/>
  <c r="L37" i="8"/>
  <c r="E37" i="8" s="1"/>
  <c r="K37" i="8"/>
  <c r="J37" i="8"/>
  <c r="I37" i="8"/>
  <c r="H37" i="8"/>
  <c r="G37" i="8"/>
  <c r="AE37" i="8" s="1"/>
  <c r="F37" i="8"/>
  <c r="D37" i="8"/>
  <c r="B37" i="8"/>
  <c r="A37" i="8"/>
  <c r="AB36" i="8"/>
  <c r="Z36" i="8"/>
  <c r="X36" i="8"/>
  <c r="V36" i="8"/>
  <c r="T36" i="8"/>
  <c r="R36" i="8"/>
  <c r="Q36" i="8"/>
  <c r="P36" i="8"/>
  <c r="O36" i="8"/>
  <c r="N36" i="8"/>
  <c r="M36" i="8"/>
  <c r="AE36" i="8" s="1"/>
  <c r="L36" i="8"/>
  <c r="K36" i="8"/>
  <c r="J36" i="8"/>
  <c r="I36" i="8"/>
  <c r="H36" i="8"/>
  <c r="G36" i="8"/>
  <c r="F36" i="8"/>
  <c r="AD36" i="8" s="1"/>
  <c r="D36" i="8"/>
  <c r="B36" i="8"/>
  <c r="A36" i="8"/>
  <c r="AB35" i="8"/>
  <c r="Z35" i="8"/>
  <c r="X35" i="8"/>
  <c r="V35" i="8"/>
  <c r="T35" i="8"/>
  <c r="R35" i="8"/>
  <c r="Q35" i="8"/>
  <c r="P35" i="8"/>
  <c r="O35" i="8"/>
  <c r="N35" i="8"/>
  <c r="M35" i="8"/>
  <c r="L35" i="8"/>
  <c r="K35" i="8"/>
  <c r="J35" i="8"/>
  <c r="I35" i="8"/>
  <c r="H35" i="8"/>
  <c r="G35" i="8"/>
  <c r="AE35" i="8" s="1"/>
  <c r="F35" i="8"/>
  <c r="AD35" i="8" s="1"/>
  <c r="D35" i="8"/>
  <c r="B35" i="8"/>
  <c r="A35" i="8"/>
  <c r="AB34" i="8"/>
  <c r="Z34" i="8"/>
  <c r="X34" i="8"/>
  <c r="V34" i="8"/>
  <c r="T34" i="8"/>
  <c r="R34" i="8"/>
  <c r="Q34" i="8"/>
  <c r="P34" i="8"/>
  <c r="O34" i="8"/>
  <c r="N34" i="8"/>
  <c r="M34" i="8"/>
  <c r="L34" i="8"/>
  <c r="K34" i="8"/>
  <c r="J34" i="8"/>
  <c r="I34" i="8"/>
  <c r="H34" i="8"/>
  <c r="G34" i="8"/>
  <c r="AE34" i="8" s="1"/>
  <c r="AF34" i="8" s="1"/>
  <c r="AG34" i="8" s="1"/>
  <c r="F34" i="8"/>
  <c r="AD34" i="8" s="1"/>
  <c r="E34" i="8"/>
  <c r="D34" i="8"/>
  <c r="B34" i="8"/>
  <c r="A34" i="8"/>
  <c r="AB33" i="8"/>
  <c r="Z33" i="8"/>
  <c r="X33" i="8"/>
  <c r="V33" i="8"/>
  <c r="T33" i="8"/>
  <c r="R33" i="8"/>
  <c r="Q33" i="8"/>
  <c r="P33" i="8"/>
  <c r="O33" i="8"/>
  <c r="N33" i="8"/>
  <c r="M33" i="8"/>
  <c r="L33" i="8"/>
  <c r="K33" i="8"/>
  <c r="J33" i="8"/>
  <c r="I33" i="8"/>
  <c r="H33" i="8"/>
  <c r="G33" i="8"/>
  <c r="AE33" i="8" s="1"/>
  <c r="F33" i="8"/>
  <c r="E33" i="8" s="1"/>
  <c r="D33" i="8"/>
  <c r="B33" i="8"/>
  <c r="A33" i="8"/>
  <c r="X32" i="8"/>
  <c r="T32" i="8"/>
  <c r="Q32" i="8"/>
  <c r="P32" i="8"/>
  <c r="O32" i="8"/>
  <c r="M32" i="8"/>
  <c r="L32" i="8"/>
  <c r="K32" i="8"/>
  <c r="I32" i="8"/>
  <c r="H32" i="8"/>
  <c r="G32" i="8"/>
  <c r="AE32" i="8" s="1"/>
  <c r="F32" i="8"/>
  <c r="AD32" i="8" s="1"/>
  <c r="D32" i="8"/>
  <c r="B32" i="8"/>
  <c r="A32" i="8"/>
  <c r="AB31" i="8"/>
  <c r="Z31" i="8"/>
  <c r="X31" i="8"/>
  <c r="V31" i="8"/>
  <c r="T31" i="8"/>
  <c r="R31" i="8"/>
  <c r="Q31" i="8"/>
  <c r="P31" i="8"/>
  <c r="O31" i="8"/>
  <c r="N31" i="8"/>
  <c r="M31" i="8"/>
  <c r="L31" i="8"/>
  <c r="K31" i="8"/>
  <c r="J31" i="8"/>
  <c r="I31" i="8"/>
  <c r="H31" i="8"/>
  <c r="G31" i="8"/>
  <c r="AE31" i="8" s="1"/>
  <c r="AF31" i="8" s="1"/>
  <c r="AG31" i="8" s="1"/>
  <c r="F31" i="8"/>
  <c r="AD31" i="8" s="1"/>
  <c r="E31" i="8"/>
  <c r="D31" i="8"/>
  <c r="B31" i="8"/>
  <c r="A31" i="8"/>
  <c r="AB30" i="8"/>
  <c r="Z30" i="8"/>
  <c r="X30" i="8"/>
  <c r="V30" i="8"/>
  <c r="T30" i="8"/>
  <c r="R30" i="8"/>
  <c r="Q30" i="8"/>
  <c r="P30" i="8"/>
  <c r="O30" i="8"/>
  <c r="N30" i="8"/>
  <c r="M30" i="8"/>
  <c r="L30" i="8"/>
  <c r="K30" i="8"/>
  <c r="J30" i="8"/>
  <c r="I30" i="8"/>
  <c r="H30" i="8"/>
  <c r="E30" i="8" s="1"/>
  <c r="G30" i="8"/>
  <c r="AE30" i="8" s="1"/>
  <c r="AF30" i="8" s="1"/>
  <c r="AG30" i="8" s="1"/>
  <c r="F30" i="8"/>
  <c r="AD30" i="8" s="1"/>
  <c r="D30" i="8"/>
  <c r="B30" i="8"/>
  <c r="A30" i="8"/>
  <c r="AB29" i="8"/>
  <c r="Z29" i="8"/>
  <c r="X29" i="8"/>
  <c r="V29" i="8"/>
  <c r="T29" i="8"/>
  <c r="R29" i="8"/>
  <c r="Q29" i="8"/>
  <c r="P29" i="8"/>
  <c r="O29" i="8"/>
  <c r="N29" i="8"/>
  <c r="M29" i="8"/>
  <c r="L29" i="8"/>
  <c r="K29" i="8"/>
  <c r="J29" i="8"/>
  <c r="E29" i="8" s="1"/>
  <c r="I29" i="8"/>
  <c r="H29" i="8"/>
  <c r="G29" i="8"/>
  <c r="AE29" i="8" s="1"/>
  <c r="AF29" i="8" s="1"/>
  <c r="AG29" i="8" s="1"/>
  <c r="F29" i="8"/>
  <c r="AD29" i="8" s="1"/>
  <c r="D29" i="8"/>
  <c r="B29" i="8"/>
  <c r="A29" i="8"/>
  <c r="B28" i="8"/>
  <c r="A28" i="8"/>
  <c r="AB27" i="8"/>
  <c r="Z27" i="8"/>
  <c r="X27" i="8"/>
  <c r="V27" i="8"/>
  <c r="T27" i="8"/>
  <c r="R27" i="8"/>
  <c r="Q27" i="8"/>
  <c r="P27" i="8"/>
  <c r="O27" i="8"/>
  <c r="N27" i="8"/>
  <c r="E27" i="8" s="1"/>
  <c r="M27" i="8"/>
  <c r="AE27" i="8" s="1"/>
  <c r="L27" i="8"/>
  <c r="K27" i="8"/>
  <c r="J27" i="8"/>
  <c r="I27" i="8"/>
  <c r="H27" i="8"/>
  <c r="G27" i="8"/>
  <c r="F27" i="8"/>
  <c r="AD27" i="8" s="1"/>
  <c r="D27" i="8"/>
  <c r="B27" i="8"/>
  <c r="A27" i="8"/>
  <c r="AB26" i="8"/>
  <c r="Z26" i="8"/>
  <c r="X26" i="8"/>
  <c r="V26" i="8"/>
  <c r="T26" i="8"/>
  <c r="R26" i="8"/>
  <c r="Q26" i="8"/>
  <c r="P26" i="8"/>
  <c r="O26" i="8"/>
  <c r="N26" i="8"/>
  <c r="M26" i="8"/>
  <c r="L26" i="8"/>
  <c r="K26" i="8"/>
  <c r="J26" i="8"/>
  <c r="I26" i="8"/>
  <c r="H26" i="8"/>
  <c r="G26" i="8"/>
  <c r="AE26" i="8" s="1"/>
  <c r="F26" i="8"/>
  <c r="AD26" i="8" s="1"/>
  <c r="D26" i="8"/>
  <c r="B26" i="8"/>
  <c r="A26" i="8"/>
  <c r="AB25" i="8"/>
  <c r="Z25" i="8"/>
  <c r="X25" i="8"/>
  <c r="V25" i="8"/>
  <c r="T25" i="8"/>
  <c r="R25" i="8"/>
  <c r="Q25" i="8"/>
  <c r="P25" i="8"/>
  <c r="O25" i="8"/>
  <c r="N25" i="8"/>
  <c r="M25" i="8"/>
  <c r="L25" i="8"/>
  <c r="K25" i="8"/>
  <c r="J25" i="8"/>
  <c r="I25" i="8"/>
  <c r="H25" i="8"/>
  <c r="G25" i="8"/>
  <c r="AE25" i="8" s="1"/>
  <c r="AF25" i="8" s="1"/>
  <c r="AG25" i="8" s="1"/>
  <c r="F25" i="8"/>
  <c r="AD25" i="8" s="1"/>
  <c r="E25" i="8"/>
  <c r="D25" i="8"/>
  <c r="B25" i="8"/>
  <c r="A25" i="8"/>
  <c r="AB24" i="8"/>
  <c r="Z24" i="8"/>
  <c r="X24" i="8"/>
  <c r="V24" i="8"/>
  <c r="T24" i="8"/>
  <c r="R24" i="8"/>
  <c r="Q24" i="8"/>
  <c r="P24" i="8"/>
  <c r="O24" i="8"/>
  <c r="N24" i="8"/>
  <c r="M24" i="8"/>
  <c r="L24" i="8"/>
  <c r="K24" i="8"/>
  <c r="J24" i="8"/>
  <c r="I24" i="8"/>
  <c r="H24" i="8"/>
  <c r="G24" i="8"/>
  <c r="AE24" i="8" s="1"/>
  <c r="AF24" i="8" s="1"/>
  <c r="AG24" i="8" s="1"/>
  <c r="F24" i="8"/>
  <c r="E24" i="8" s="1"/>
  <c r="D24" i="8"/>
  <c r="B24" i="8"/>
  <c r="A24" i="8"/>
  <c r="AB23" i="8"/>
  <c r="Z23" i="8"/>
  <c r="X23" i="8"/>
  <c r="V23" i="8"/>
  <c r="T23" i="8"/>
  <c r="R23" i="8"/>
  <c r="Q23" i="8"/>
  <c r="P23" i="8"/>
  <c r="O23" i="8"/>
  <c r="N23" i="8"/>
  <c r="M23" i="8"/>
  <c r="L23" i="8"/>
  <c r="K23" i="8"/>
  <c r="J23" i="8"/>
  <c r="E23" i="8" s="1"/>
  <c r="I23" i="8"/>
  <c r="H23" i="8"/>
  <c r="G23" i="8"/>
  <c r="AE23" i="8" s="1"/>
  <c r="AF23" i="8" s="1"/>
  <c r="AG23" i="8" s="1"/>
  <c r="F23" i="8"/>
  <c r="AD23" i="8" s="1"/>
  <c r="D23" i="8"/>
  <c r="B23" i="8"/>
  <c r="A23" i="8"/>
  <c r="AB22" i="8"/>
  <c r="AD22" i="8" s="1"/>
  <c r="Z22" i="8"/>
  <c r="X22" i="8"/>
  <c r="V22" i="8"/>
  <c r="T22" i="8"/>
  <c r="R22" i="8"/>
  <c r="Q22" i="8"/>
  <c r="P22" i="8"/>
  <c r="O22" i="8"/>
  <c r="N22" i="8"/>
  <c r="M22" i="8"/>
  <c r="L22" i="8"/>
  <c r="E22" i="8" s="1"/>
  <c r="K22" i="8"/>
  <c r="J22" i="8"/>
  <c r="I22" i="8"/>
  <c r="H22" i="8"/>
  <c r="G22" i="8"/>
  <c r="AE22" i="8" s="1"/>
  <c r="F22" i="8"/>
  <c r="D22" i="8"/>
  <c r="B22" i="8"/>
  <c r="A22" i="8"/>
  <c r="AE21" i="8"/>
  <c r="AB21" i="8"/>
  <c r="Z21" i="8"/>
  <c r="X21" i="8"/>
  <c r="V21" i="8"/>
  <c r="T21" i="8"/>
  <c r="R21" i="8"/>
  <c r="Q21" i="8"/>
  <c r="P21" i="8"/>
  <c r="O21" i="8"/>
  <c r="N21" i="8"/>
  <c r="E21" i="8" s="1"/>
  <c r="M21" i="8"/>
  <c r="L21" i="8"/>
  <c r="K21" i="8"/>
  <c r="J21" i="8"/>
  <c r="I21" i="8"/>
  <c r="H21" i="8"/>
  <c r="G21" i="8"/>
  <c r="F21" i="8"/>
  <c r="AD21" i="8" s="1"/>
  <c r="D21" i="8"/>
  <c r="B21" i="8"/>
  <c r="A21" i="8"/>
  <c r="AB20" i="8"/>
  <c r="Z20" i="8"/>
  <c r="X20" i="8"/>
  <c r="V20" i="8"/>
  <c r="T20" i="8"/>
  <c r="R20" i="8"/>
  <c r="Q20" i="8"/>
  <c r="P20" i="8"/>
  <c r="E20" i="8" s="1"/>
  <c r="O20" i="8"/>
  <c r="N20" i="8"/>
  <c r="M20" i="8"/>
  <c r="L20" i="8"/>
  <c r="K20" i="8"/>
  <c r="J20" i="8"/>
  <c r="I20" i="8"/>
  <c r="H20" i="8"/>
  <c r="G20" i="8"/>
  <c r="AE20" i="8" s="1"/>
  <c r="AF20" i="8" s="1"/>
  <c r="AG20" i="8" s="1"/>
  <c r="F20" i="8"/>
  <c r="AD20" i="8" s="1"/>
  <c r="D20" i="8"/>
  <c r="B20" i="8"/>
  <c r="A20" i="8"/>
  <c r="AB19" i="8"/>
  <c r="Z19" i="8"/>
  <c r="X19" i="8"/>
  <c r="V19" i="8"/>
  <c r="T19" i="8"/>
  <c r="R19" i="8"/>
  <c r="Q19" i="8"/>
  <c r="P19" i="8"/>
  <c r="O19" i="8"/>
  <c r="N19" i="8"/>
  <c r="M19" i="8"/>
  <c r="L19" i="8"/>
  <c r="K19" i="8"/>
  <c r="J19" i="8"/>
  <c r="I19" i="8"/>
  <c r="H19" i="8"/>
  <c r="G19" i="8"/>
  <c r="AE19" i="8" s="1"/>
  <c r="AF19" i="8" s="1"/>
  <c r="AG19" i="8" s="1"/>
  <c r="F19" i="8"/>
  <c r="AD19" i="8" s="1"/>
  <c r="E19" i="8"/>
  <c r="D19" i="8"/>
  <c r="B19" i="8"/>
  <c r="A19" i="8"/>
  <c r="AB18" i="8"/>
  <c r="Z18" i="8"/>
  <c r="X18" i="8"/>
  <c r="V18" i="8"/>
  <c r="T18" i="8"/>
  <c r="R18" i="8"/>
  <c r="Q18" i="8"/>
  <c r="P18" i="8"/>
  <c r="O18" i="8"/>
  <c r="N18" i="8"/>
  <c r="M18" i="8"/>
  <c r="L18" i="8"/>
  <c r="K18" i="8"/>
  <c r="J18" i="8"/>
  <c r="I18" i="8"/>
  <c r="H18" i="8"/>
  <c r="E18" i="8" s="1"/>
  <c r="G18" i="8"/>
  <c r="AE18" i="8" s="1"/>
  <c r="AF18" i="8" s="1"/>
  <c r="AG18" i="8" s="1"/>
  <c r="F18" i="8"/>
  <c r="AD18" i="8" s="1"/>
  <c r="D18" i="8"/>
  <c r="B18" i="8"/>
  <c r="A18" i="8"/>
  <c r="AB17" i="8"/>
  <c r="Z17" i="8"/>
  <c r="X17" i="8"/>
  <c r="V17" i="8"/>
  <c r="T17" i="8"/>
  <c r="R17" i="8"/>
  <c r="Q17" i="8"/>
  <c r="P17" i="8"/>
  <c r="O17" i="8"/>
  <c r="N17" i="8"/>
  <c r="M17" i="8"/>
  <c r="L17" i="8"/>
  <c r="K17" i="8"/>
  <c r="J17" i="8"/>
  <c r="I17" i="8"/>
  <c r="H17" i="8"/>
  <c r="G17" i="8"/>
  <c r="AE17" i="8" s="1"/>
  <c r="F17" i="8"/>
  <c r="E17" i="8" s="1"/>
  <c r="D17" i="8"/>
  <c r="B17" i="8"/>
  <c r="A17" i="8"/>
  <c r="AB16" i="8"/>
  <c r="AD16" i="8" s="1"/>
  <c r="Z16" i="8"/>
  <c r="X16" i="8"/>
  <c r="V16" i="8"/>
  <c r="T16" i="8"/>
  <c r="R16" i="8"/>
  <c r="Q16" i="8"/>
  <c r="P16" i="8"/>
  <c r="O16" i="8"/>
  <c r="N16" i="8"/>
  <c r="M16" i="8"/>
  <c r="L16" i="8"/>
  <c r="E16" i="8" s="1"/>
  <c r="K16" i="8"/>
  <c r="J16" i="8"/>
  <c r="I16" i="8"/>
  <c r="H16" i="8"/>
  <c r="G16" i="8"/>
  <c r="AE16" i="8" s="1"/>
  <c r="F16" i="8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F56" i="8" l="1"/>
  <c r="AG56" i="8" s="1"/>
  <c r="AF35" i="8"/>
  <c r="AG35" i="8" s="1"/>
  <c r="AF39" i="8"/>
  <c r="AG39" i="8" s="1"/>
  <c r="AF45" i="8"/>
  <c r="AG45" i="8" s="1"/>
  <c r="AF66" i="8"/>
  <c r="AG66" i="8" s="1"/>
  <c r="AF22" i="8"/>
  <c r="AG22" i="8" s="1"/>
  <c r="AF17" i="8"/>
  <c r="AG17" i="8" s="1"/>
  <c r="AF42" i="8"/>
  <c r="AG42" i="8" s="1"/>
  <c r="AF44" i="8"/>
  <c r="AG44" i="8" s="1"/>
  <c r="AF53" i="8"/>
  <c r="AG53" i="8" s="1"/>
  <c r="AF59" i="8"/>
  <c r="AG59" i="8" s="1"/>
  <c r="AF63" i="8"/>
  <c r="AG63" i="8" s="1"/>
  <c r="AF16" i="8"/>
  <c r="AG16" i="8" s="1"/>
  <c r="AF27" i="8"/>
  <c r="AG27" i="8" s="1"/>
  <c r="AF33" i="8"/>
  <c r="AG33" i="8" s="1"/>
  <c r="AF38" i="8"/>
  <c r="AG38" i="8" s="1"/>
  <c r="AF37" i="8"/>
  <c r="AG37" i="8" s="1"/>
  <c r="AF43" i="8"/>
  <c r="AG43" i="8" s="1"/>
  <c r="AF49" i="8"/>
  <c r="AG49" i="8" s="1"/>
  <c r="AF55" i="8"/>
  <c r="AG55" i="8" s="1"/>
  <c r="AF60" i="8"/>
  <c r="AG60" i="8" s="1"/>
  <c r="AF21" i="8"/>
  <c r="AG21" i="8" s="1"/>
  <c r="AF51" i="8"/>
  <c r="AG51" i="8" s="1"/>
  <c r="AF57" i="8"/>
  <c r="AG57" i="8" s="1"/>
  <c r="AD55" i="8"/>
  <c r="E26" i="8"/>
  <c r="AF26" i="8" s="1"/>
  <c r="AG26" i="8" s="1"/>
  <c r="E32" i="8"/>
  <c r="AF32" i="8" s="1"/>
  <c r="AG32" i="8" s="1"/>
  <c r="E35" i="8"/>
  <c r="AD17" i="8"/>
  <c r="AD56" i="8"/>
  <c r="AD62" i="8"/>
  <c r="E36" i="8"/>
  <c r="AF36" i="8" s="1"/>
  <c r="AG36" i="8" s="1"/>
  <c r="E48" i="8"/>
  <c r="AF48" i="8" s="1"/>
  <c r="AG48" i="8" s="1"/>
  <c r="AD24" i="8"/>
  <c r="AD33" i="8"/>
  <c r="AD39" i="8"/>
  <c r="AA84" i="7" l="1"/>
  <c r="J84" i="7"/>
  <c r="B84" i="7"/>
  <c r="AA83" i="7"/>
  <c r="J83" i="7"/>
  <c r="B83" i="7"/>
  <c r="AA80" i="7"/>
  <c r="J80" i="7"/>
  <c r="B80" i="7"/>
  <c r="AB66" i="7"/>
  <c r="Z66" i="7"/>
  <c r="X66" i="7"/>
  <c r="V66" i="7"/>
  <c r="T66" i="7"/>
  <c r="R66" i="7"/>
  <c r="Q66" i="7"/>
  <c r="P66" i="7"/>
  <c r="O66" i="7"/>
  <c r="N66" i="7"/>
  <c r="M66" i="7"/>
  <c r="AE66" i="7" s="1"/>
  <c r="AF66" i="7" s="1"/>
  <c r="AG66" i="7" s="1"/>
  <c r="L66" i="7"/>
  <c r="K66" i="7"/>
  <c r="J66" i="7"/>
  <c r="I66" i="7"/>
  <c r="H66" i="7"/>
  <c r="E66" i="7" s="1"/>
  <c r="G66" i="7"/>
  <c r="F66" i="7"/>
  <c r="AD66" i="7" s="1"/>
  <c r="D66" i="7"/>
  <c r="B66" i="7"/>
  <c r="A66" i="7"/>
  <c r="AB65" i="7"/>
  <c r="Z65" i="7"/>
  <c r="X65" i="7"/>
  <c r="V65" i="7"/>
  <c r="T65" i="7"/>
  <c r="R65" i="7"/>
  <c r="Q65" i="7"/>
  <c r="P65" i="7"/>
  <c r="O65" i="7"/>
  <c r="N65" i="7"/>
  <c r="M65" i="7"/>
  <c r="L65" i="7"/>
  <c r="K65" i="7"/>
  <c r="AE65" i="7" s="1"/>
  <c r="J65" i="7"/>
  <c r="I65" i="7"/>
  <c r="H65" i="7"/>
  <c r="G65" i="7"/>
  <c r="F65" i="7"/>
  <c r="AD65" i="7" s="1"/>
  <c r="D65" i="7"/>
  <c r="B65" i="7"/>
  <c r="A65" i="7"/>
  <c r="AB64" i="7"/>
  <c r="Z64" i="7"/>
  <c r="X64" i="7"/>
  <c r="V64" i="7"/>
  <c r="T64" i="7"/>
  <c r="R64" i="7"/>
  <c r="Q64" i="7"/>
  <c r="P64" i="7"/>
  <c r="O64" i="7"/>
  <c r="N64" i="7"/>
  <c r="M64" i="7"/>
  <c r="AE64" i="7" s="1"/>
  <c r="AF64" i="7" s="1"/>
  <c r="AG64" i="7" s="1"/>
  <c r="L64" i="7"/>
  <c r="K64" i="7"/>
  <c r="J64" i="7"/>
  <c r="I64" i="7"/>
  <c r="H64" i="7"/>
  <c r="G64" i="7"/>
  <c r="F64" i="7"/>
  <c r="AD64" i="7" s="1"/>
  <c r="E64" i="7"/>
  <c r="D64" i="7"/>
  <c r="B64" i="7"/>
  <c r="A64" i="7"/>
  <c r="AB63" i="7"/>
  <c r="Z63" i="7"/>
  <c r="X63" i="7"/>
  <c r="V63" i="7"/>
  <c r="T63" i="7"/>
  <c r="R63" i="7"/>
  <c r="Q63" i="7"/>
  <c r="P63" i="7"/>
  <c r="O63" i="7"/>
  <c r="N63" i="7"/>
  <c r="M63" i="7"/>
  <c r="L63" i="7"/>
  <c r="K63" i="7"/>
  <c r="J63" i="7"/>
  <c r="I63" i="7"/>
  <c r="H63" i="7"/>
  <c r="E63" i="7" s="1"/>
  <c r="G63" i="7"/>
  <c r="AE63" i="7" s="1"/>
  <c r="F63" i="7"/>
  <c r="AD63" i="7" s="1"/>
  <c r="D63" i="7"/>
  <c r="B63" i="7"/>
  <c r="A63" i="7"/>
  <c r="AB62" i="7"/>
  <c r="Z62" i="7"/>
  <c r="X62" i="7"/>
  <c r="V62" i="7"/>
  <c r="T62" i="7"/>
  <c r="R62" i="7"/>
  <c r="Q62" i="7"/>
  <c r="P62" i="7"/>
  <c r="O62" i="7"/>
  <c r="N62" i="7"/>
  <c r="M62" i="7"/>
  <c r="L62" i="7"/>
  <c r="K62" i="7"/>
  <c r="J62" i="7"/>
  <c r="E62" i="7" s="1"/>
  <c r="I62" i="7"/>
  <c r="H62" i="7"/>
  <c r="G62" i="7"/>
  <c r="AE62" i="7" s="1"/>
  <c r="F62" i="7"/>
  <c r="AD62" i="7" s="1"/>
  <c r="D62" i="7"/>
  <c r="B62" i="7"/>
  <c r="A62" i="7"/>
  <c r="AB61" i="7"/>
  <c r="Z61" i="7"/>
  <c r="X61" i="7"/>
  <c r="V61" i="7"/>
  <c r="T61" i="7"/>
  <c r="R61" i="7"/>
  <c r="Q61" i="7"/>
  <c r="P61" i="7"/>
  <c r="O61" i="7"/>
  <c r="N61" i="7"/>
  <c r="M61" i="7"/>
  <c r="L61" i="7"/>
  <c r="E61" i="7" s="1"/>
  <c r="K61" i="7"/>
  <c r="J61" i="7"/>
  <c r="I61" i="7"/>
  <c r="H61" i="7"/>
  <c r="G61" i="7"/>
  <c r="AE61" i="7" s="1"/>
  <c r="AF61" i="7" s="1"/>
  <c r="AG61" i="7" s="1"/>
  <c r="F61" i="7"/>
  <c r="D61" i="7"/>
  <c r="B61" i="7"/>
  <c r="A61" i="7"/>
  <c r="AB60" i="7"/>
  <c r="Z60" i="7"/>
  <c r="X60" i="7"/>
  <c r="V60" i="7"/>
  <c r="T60" i="7"/>
  <c r="R60" i="7"/>
  <c r="Q60" i="7"/>
  <c r="P60" i="7"/>
  <c r="O60" i="7"/>
  <c r="N60" i="7"/>
  <c r="E60" i="7" s="1"/>
  <c r="M60" i="7"/>
  <c r="AE60" i="7" s="1"/>
  <c r="AF60" i="7" s="1"/>
  <c r="AG60" i="7" s="1"/>
  <c r="L60" i="7"/>
  <c r="K60" i="7"/>
  <c r="J60" i="7"/>
  <c r="I60" i="7"/>
  <c r="H60" i="7"/>
  <c r="G60" i="7"/>
  <c r="F60" i="7"/>
  <c r="AD60" i="7" s="1"/>
  <c r="D60" i="7"/>
  <c r="B60" i="7"/>
  <c r="A60" i="7"/>
  <c r="AB59" i="7"/>
  <c r="Z59" i="7"/>
  <c r="X59" i="7"/>
  <c r="V59" i="7"/>
  <c r="T59" i="7"/>
  <c r="R59" i="7"/>
  <c r="Q59" i="7"/>
  <c r="P59" i="7"/>
  <c r="O59" i="7"/>
  <c r="N59" i="7"/>
  <c r="M59" i="7"/>
  <c r="L59" i="7"/>
  <c r="K59" i="7"/>
  <c r="J59" i="7"/>
  <c r="I59" i="7"/>
  <c r="H59" i="7"/>
  <c r="G59" i="7"/>
  <c r="AE59" i="7" s="1"/>
  <c r="F59" i="7"/>
  <c r="AD59" i="7" s="1"/>
  <c r="D59" i="7"/>
  <c r="B59" i="7"/>
  <c r="A59" i="7"/>
  <c r="AB58" i="7"/>
  <c r="Z58" i="7"/>
  <c r="X58" i="7"/>
  <c r="V58" i="7"/>
  <c r="T58" i="7"/>
  <c r="R58" i="7"/>
  <c r="Q58" i="7"/>
  <c r="P58" i="7"/>
  <c r="O58" i="7"/>
  <c r="N58" i="7"/>
  <c r="M58" i="7"/>
  <c r="L58" i="7"/>
  <c r="K58" i="7"/>
  <c r="J58" i="7"/>
  <c r="I58" i="7"/>
  <c r="H58" i="7"/>
  <c r="G58" i="7"/>
  <c r="AE58" i="7" s="1"/>
  <c r="AF58" i="7" s="1"/>
  <c r="AG58" i="7" s="1"/>
  <c r="F58" i="7"/>
  <c r="AD58" i="7" s="1"/>
  <c r="E58" i="7"/>
  <c r="D58" i="7"/>
  <c r="B58" i="7"/>
  <c r="A58" i="7"/>
  <c r="AB57" i="7"/>
  <c r="Z57" i="7"/>
  <c r="X57" i="7"/>
  <c r="V57" i="7"/>
  <c r="T57" i="7"/>
  <c r="R57" i="7"/>
  <c r="Q57" i="7"/>
  <c r="P57" i="7"/>
  <c r="O57" i="7"/>
  <c r="N57" i="7"/>
  <c r="M57" i="7"/>
  <c r="L57" i="7"/>
  <c r="K57" i="7"/>
  <c r="J57" i="7"/>
  <c r="I57" i="7"/>
  <c r="H57" i="7"/>
  <c r="G57" i="7"/>
  <c r="AE57" i="7" s="1"/>
  <c r="F57" i="7"/>
  <c r="E57" i="7" s="1"/>
  <c r="D57" i="7"/>
  <c r="B57" i="7"/>
  <c r="A57" i="7"/>
  <c r="AB56" i="7"/>
  <c r="Z56" i="7"/>
  <c r="X56" i="7"/>
  <c r="V56" i="7"/>
  <c r="T56" i="7"/>
  <c r="R56" i="7"/>
  <c r="Q56" i="7"/>
  <c r="P56" i="7"/>
  <c r="O56" i="7"/>
  <c r="N56" i="7"/>
  <c r="M56" i="7"/>
  <c r="L56" i="7"/>
  <c r="K56" i="7"/>
  <c r="J56" i="7"/>
  <c r="I56" i="7"/>
  <c r="H56" i="7"/>
  <c r="G56" i="7"/>
  <c r="AE56" i="7" s="1"/>
  <c r="AF56" i="7" s="1"/>
  <c r="AG56" i="7" s="1"/>
  <c r="F56" i="7"/>
  <c r="E56" i="7" s="1"/>
  <c r="D56" i="7"/>
  <c r="B56" i="7"/>
  <c r="A56" i="7"/>
  <c r="AB55" i="7"/>
  <c r="Z55" i="7"/>
  <c r="X55" i="7"/>
  <c r="V55" i="7"/>
  <c r="T55" i="7"/>
  <c r="R55" i="7"/>
  <c r="Q55" i="7"/>
  <c r="P55" i="7"/>
  <c r="O55" i="7"/>
  <c r="N55" i="7"/>
  <c r="M55" i="7"/>
  <c r="L55" i="7"/>
  <c r="E55" i="7" s="1"/>
  <c r="K55" i="7"/>
  <c r="J55" i="7"/>
  <c r="I55" i="7"/>
  <c r="H55" i="7"/>
  <c r="G55" i="7"/>
  <c r="AE55" i="7" s="1"/>
  <c r="F55" i="7"/>
  <c r="D55" i="7"/>
  <c r="B55" i="7"/>
  <c r="A55" i="7"/>
  <c r="B54" i="7"/>
  <c r="A54" i="7"/>
  <c r="AB53" i="7"/>
  <c r="Z53" i="7"/>
  <c r="X53" i="7"/>
  <c r="V53" i="7"/>
  <c r="T53" i="7"/>
  <c r="R53" i="7"/>
  <c r="Q53" i="7"/>
  <c r="P53" i="7"/>
  <c r="O53" i="7"/>
  <c r="N53" i="7"/>
  <c r="M53" i="7"/>
  <c r="L53" i="7"/>
  <c r="K53" i="7"/>
  <c r="J53" i="7"/>
  <c r="I53" i="7"/>
  <c r="H53" i="7"/>
  <c r="G53" i="7"/>
  <c r="AE53" i="7" s="1"/>
  <c r="AF53" i="7" s="1"/>
  <c r="AG53" i="7" s="1"/>
  <c r="F53" i="7"/>
  <c r="AD53" i="7" s="1"/>
  <c r="E53" i="7"/>
  <c r="D53" i="7"/>
  <c r="B53" i="7"/>
  <c r="A53" i="7"/>
  <c r="AB52" i="7"/>
  <c r="Z52" i="7"/>
  <c r="X52" i="7"/>
  <c r="V52" i="7"/>
  <c r="T52" i="7"/>
  <c r="R52" i="7"/>
  <c r="Q52" i="7"/>
  <c r="P52" i="7"/>
  <c r="O52" i="7"/>
  <c r="N52" i="7"/>
  <c r="M52" i="7"/>
  <c r="L52" i="7"/>
  <c r="K52" i="7"/>
  <c r="J52" i="7"/>
  <c r="I52" i="7"/>
  <c r="H52" i="7"/>
  <c r="G52" i="7"/>
  <c r="AE52" i="7" s="1"/>
  <c r="AF52" i="7" s="1"/>
  <c r="AG52" i="7" s="1"/>
  <c r="F52" i="7"/>
  <c r="AD52" i="7" s="1"/>
  <c r="E52" i="7"/>
  <c r="D52" i="7"/>
  <c r="B52" i="7"/>
  <c r="A52" i="7"/>
  <c r="AB51" i="7"/>
  <c r="Z51" i="7"/>
  <c r="X51" i="7"/>
  <c r="V51" i="7"/>
  <c r="T51" i="7"/>
  <c r="R51" i="7"/>
  <c r="Q51" i="7"/>
  <c r="P51" i="7"/>
  <c r="O51" i="7"/>
  <c r="N51" i="7"/>
  <c r="M51" i="7"/>
  <c r="L51" i="7"/>
  <c r="K51" i="7"/>
  <c r="J51" i="7"/>
  <c r="I51" i="7"/>
  <c r="H51" i="7"/>
  <c r="G51" i="7"/>
  <c r="AE51" i="7" s="1"/>
  <c r="F51" i="7"/>
  <c r="E51" i="7" s="1"/>
  <c r="D51" i="7"/>
  <c r="B51" i="7"/>
  <c r="A51" i="7"/>
  <c r="AB50" i="7"/>
  <c r="Z50" i="7"/>
  <c r="X50" i="7"/>
  <c r="V50" i="7"/>
  <c r="T50" i="7"/>
  <c r="R50" i="7"/>
  <c r="Q50" i="7"/>
  <c r="P50" i="7"/>
  <c r="O50" i="7"/>
  <c r="N50" i="7"/>
  <c r="M50" i="7"/>
  <c r="L50" i="7"/>
  <c r="K50" i="7"/>
  <c r="J50" i="7"/>
  <c r="I50" i="7"/>
  <c r="H50" i="7"/>
  <c r="G50" i="7"/>
  <c r="AE50" i="7" s="1"/>
  <c r="F50" i="7"/>
  <c r="E50" i="7" s="1"/>
  <c r="D50" i="7"/>
  <c r="B50" i="7"/>
  <c r="A50" i="7"/>
  <c r="AB49" i="7"/>
  <c r="Z49" i="7"/>
  <c r="X49" i="7"/>
  <c r="V49" i="7"/>
  <c r="T49" i="7"/>
  <c r="R49" i="7"/>
  <c r="Q49" i="7"/>
  <c r="P49" i="7"/>
  <c r="O49" i="7"/>
  <c r="N49" i="7"/>
  <c r="M49" i="7"/>
  <c r="L49" i="7"/>
  <c r="E49" i="7" s="1"/>
  <c r="K49" i="7"/>
  <c r="AE49" i="7" s="1"/>
  <c r="AF49" i="7" s="1"/>
  <c r="AG49" i="7" s="1"/>
  <c r="J49" i="7"/>
  <c r="I49" i="7"/>
  <c r="H49" i="7"/>
  <c r="G49" i="7"/>
  <c r="F49" i="7"/>
  <c r="D49" i="7"/>
  <c r="B49" i="7"/>
  <c r="A49" i="7"/>
  <c r="AE48" i="7"/>
  <c r="AB48" i="7"/>
  <c r="Z48" i="7"/>
  <c r="X48" i="7"/>
  <c r="V48" i="7"/>
  <c r="T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AD48" i="7" s="1"/>
  <c r="D48" i="7"/>
  <c r="B48" i="7"/>
  <c r="A48" i="7"/>
  <c r="AB47" i="7"/>
  <c r="Z47" i="7"/>
  <c r="X47" i="7"/>
  <c r="V47" i="7"/>
  <c r="T47" i="7"/>
  <c r="R47" i="7"/>
  <c r="Q47" i="7"/>
  <c r="P47" i="7"/>
  <c r="O47" i="7"/>
  <c r="N47" i="7"/>
  <c r="M47" i="7"/>
  <c r="L47" i="7"/>
  <c r="K47" i="7"/>
  <c r="J47" i="7"/>
  <c r="I47" i="7"/>
  <c r="H47" i="7"/>
  <c r="G47" i="7"/>
  <c r="AE47" i="7" s="1"/>
  <c r="AF47" i="7" s="1"/>
  <c r="AG47" i="7" s="1"/>
  <c r="F47" i="7"/>
  <c r="AD47" i="7" s="1"/>
  <c r="E47" i="7"/>
  <c r="D47" i="7"/>
  <c r="B47" i="7"/>
  <c r="A47" i="7"/>
  <c r="AB46" i="7"/>
  <c r="Z46" i="7"/>
  <c r="X46" i="7"/>
  <c r="V46" i="7"/>
  <c r="T46" i="7"/>
  <c r="R46" i="7"/>
  <c r="Q46" i="7"/>
  <c r="P46" i="7"/>
  <c r="O46" i="7"/>
  <c r="N46" i="7"/>
  <c r="M46" i="7"/>
  <c r="L46" i="7"/>
  <c r="K46" i="7"/>
  <c r="J46" i="7"/>
  <c r="I46" i="7"/>
  <c r="H46" i="7"/>
  <c r="G46" i="7"/>
  <c r="AE46" i="7" s="1"/>
  <c r="AF46" i="7" s="1"/>
  <c r="AG46" i="7" s="1"/>
  <c r="F46" i="7"/>
  <c r="AD46" i="7" s="1"/>
  <c r="E46" i="7"/>
  <c r="D46" i="7"/>
  <c r="B46" i="7"/>
  <c r="A46" i="7"/>
  <c r="AB45" i="7"/>
  <c r="Z45" i="7"/>
  <c r="X45" i="7"/>
  <c r="V45" i="7"/>
  <c r="T45" i="7"/>
  <c r="R45" i="7"/>
  <c r="Q45" i="7"/>
  <c r="P45" i="7"/>
  <c r="O45" i="7"/>
  <c r="N45" i="7"/>
  <c r="M45" i="7"/>
  <c r="L45" i="7"/>
  <c r="K45" i="7"/>
  <c r="J45" i="7"/>
  <c r="I45" i="7"/>
  <c r="H45" i="7"/>
  <c r="G45" i="7"/>
  <c r="AE45" i="7" s="1"/>
  <c r="F45" i="7"/>
  <c r="E45" i="7" s="1"/>
  <c r="D45" i="7"/>
  <c r="B45" i="7"/>
  <c r="A45" i="7"/>
  <c r="AB44" i="7"/>
  <c r="Z44" i="7"/>
  <c r="X44" i="7"/>
  <c r="V44" i="7"/>
  <c r="T44" i="7"/>
  <c r="R44" i="7"/>
  <c r="Q44" i="7"/>
  <c r="P44" i="7"/>
  <c r="O44" i="7"/>
  <c r="N44" i="7"/>
  <c r="M44" i="7"/>
  <c r="L44" i="7"/>
  <c r="K44" i="7"/>
  <c r="J44" i="7"/>
  <c r="I44" i="7"/>
  <c r="H44" i="7"/>
  <c r="G44" i="7"/>
  <c r="AE44" i="7" s="1"/>
  <c r="F44" i="7"/>
  <c r="E44" i="7" s="1"/>
  <c r="D44" i="7"/>
  <c r="B44" i="7"/>
  <c r="A44" i="7"/>
  <c r="AB43" i="7"/>
  <c r="E43" i="7" s="1"/>
  <c r="Z43" i="7"/>
  <c r="X43" i="7"/>
  <c r="V43" i="7"/>
  <c r="T43" i="7"/>
  <c r="R43" i="7"/>
  <c r="Q43" i="7"/>
  <c r="P43" i="7"/>
  <c r="O43" i="7"/>
  <c r="N43" i="7"/>
  <c r="M43" i="7"/>
  <c r="L43" i="7"/>
  <c r="K43" i="7"/>
  <c r="J43" i="7"/>
  <c r="I43" i="7"/>
  <c r="H43" i="7"/>
  <c r="G43" i="7"/>
  <c r="AE43" i="7" s="1"/>
  <c r="AF43" i="7" s="1"/>
  <c r="AG43" i="7" s="1"/>
  <c r="F43" i="7"/>
  <c r="AD43" i="7" s="1"/>
  <c r="D43" i="7"/>
  <c r="B43" i="7"/>
  <c r="A43" i="7"/>
  <c r="AB42" i="7"/>
  <c r="Z42" i="7"/>
  <c r="X42" i="7"/>
  <c r="V42" i="7"/>
  <c r="T42" i="7"/>
  <c r="R42" i="7"/>
  <c r="Q42" i="7"/>
  <c r="P42" i="7"/>
  <c r="O42" i="7"/>
  <c r="N42" i="7"/>
  <c r="M42" i="7"/>
  <c r="AE42" i="7" s="1"/>
  <c r="AF42" i="7" s="1"/>
  <c r="AG42" i="7" s="1"/>
  <c r="L42" i="7"/>
  <c r="K42" i="7"/>
  <c r="J42" i="7"/>
  <c r="I42" i="7"/>
  <c r="H42" i="7"/>
  <c r="E42" i="7" s="1"/>
  <c r="G42" i="7"/>
  <c r="F42" i="7"/>
  <c r="AD42" i="7" s="1"/>
  <c r="D42" i="7"/>
  <c r="B42" i="7"/>
  <c r="A42" i="7"/>
  <c r="B41" i="7"/>
  <c r="A41" i="7"/>
  <c r="AB40" i="7"/>
  <c r="Z40" i="7"/>
  <c r="X40" i="7"/>
  <c r="V40" i="7"/>
  <c r="T40" i="7"/>
  <c r="R40" i="7"/>
  <c r="Q40" i="7"/>
  <c r="P40" i="7"/>
  <c r="O40" i="7"/>
  <c r="N40" i="7"/>
  <c r="M40" i="7"/>
  <c r="L40" i="7"/>
  <c r="K40" i="7"/>
  <c r="J40" i="7"/>
  <c r="I40" i="7"/>
  <c r="H40" i="7"/>
  <c r="G40" i="7"/>
  <c r="AE40" i="7" s="1"/>
  <c r="AF40" i="7" s="1"/>
  <c r="AG40" i="7" s="1"/>
  <c r="F40" i="7"/>
  <c r="AD40" i="7" s="1"/>
  <c r="E40" i="7"/>
  <c r="D40" i="7"/>
  <c r="B40" i="7"/>
  <c r="A40" i="7"/>
  <c r="AB39" i="7"/>
  <c r="Z39" i="7"/>
  <c r="X39" i="7"/>
  <c r="V39" i="7"/>
  <c r="T39" i="7"/>
  <c r="R39" i="7"/>
  <c r="Q39" i="7"/>
  <c r="P39" i="7"/>
  <c r="O39" i="7"/>
  <c r="N39" i="7"/>
  <c r="M39" i="7"/>
  <c r="L39" i="7"/>
  <c r="K39" i="7"/>
  <c r="J39" i="7"/>
  <c r="I39" i="7"/>
  <c r="H39" i="7"/>
  <c r="G39" i="7"/>
  <c r="AE39" i="7" s="1"/>
  <c r="F39" i="7"/>
  <c r="E39" i="7" s="1"/>
  <c r="D39" i="7"/>
  <c r="B39" i="7"/>
  <c r="A39" i="7"/>
  <c r="AB38" i="7"/>
  <c r="Z38" i="7"/>
  <c r="X38" i="7"/>
  <c r="V38" i="7"/>
  <c r="T38" i="7"/>
  <c r="R38" i="7"/>
  <c r="Q38" i="7"/>
  <c r="P38" i="7"/>
  <c r="O38" i="7"/>
  <c r="N38" i="7"/>
  <c r="M38" i="7"/>
  <c r="L38" i="7"/>
  <c r="K38" i="7"/>
  <c r="J38" i="7"/>
  <c r="I38" i="7"/>
  <c r="H38" i="7"/>
  <c r="G38" i="7"/>
  <c r="AE38" i="7" s="1"/>
  <c r="F38" i="7"/>
  <c r="E38" i="7" s="1"/>
  <c r="D38" i="7"/>
  <c r="B38" i="7"/>
  <c r="A38" i="7"/>
  <c r="AB37" i="7"/>
  <c r="Z37" i="7"/>
  <c r="X37" i="7"/>
  <c r="V37" i="7"/>
  <c r="T37" i="7"/>
  <c r="R37" i="7"/>
  <c r="Q37" i="7"/>
  <c r="P37" i="7"/>
  <c r="O37" i="7"/>
  <c r="N37" i="7"/>
  <c r="M37" i="7"/>
  <c r="L37" i="7"/>
  <c r="K37" i="7"/>
  <c r="AE37" i="7" s="1"/>
  <c r="J37" i="7"/>
  <c r="I37" i="7"/>
  <c r="H37" i="7"/>
  <c r="G37" i="7"/>
  <c r="F37" i="7"/>
  <c r="E37" i="7" s="1"/>
  <c r="D37" i="7"/>
  <c r="B37" i="7"/>
  <c r="A37" i="7"/>
  <c r="AB36" i="7"/>
  <c r="Z36" i="7"/>
  <c r="X36" i="7"/>
  <c r="V36" i="7"/>
  <c r="T36" i="7"/>
  <c r="R36" i="7"/>
  <c r="Q36" i="7"/>
  <c r="P36" i="7"/>
  <c r="O36" i="7"/>
  <c r="N36" i="7"/>
  <c r="M36" i="7"/>
  <c r="AE36" i="7" s="1"/>
  <c r="L36" i="7"/>
  <c r="K36" i="7"/>
  <c r="J36" i="7"/>
  <c r="I36" i="7"/>
  <c r="H36" i="7"/>
  <c r="G36" i="7"/>
  <c r="F36" i="7"/>
  <c r="AD36" i="7" s="1"/>
  <c r="D36" i="7"/>
  <c r="B36" i="7"/>
  <c r="A36" i="7"/>
  <c r="AB35" i="7"/>
  <c r="Z35" i="7"/>
  <c r="X35" i="7"/>
  <c r="V35" i="7"/>
  <c r="T35" i="7"/>
  <c r="R35" i="7"/>
  <c r="Q35" i="7"/>
  <c r="P35" i="7"/>
  <c r="O35" i="7"/>
  <c r="N35" i="7"/>
  <c r="M35" i="7"/>
  <c r="L35" i="7"/>
  <c r="K35" i="7"/>
  <c r="J35" i="7"/>
  <c r="I35" i="7"/>
  <c r="H35" i="7"/>
  <c r="G35" i="7"/>
  <c r="AE35" i="7" s="1"/>
  <c r="AF35" i="7" s="1"/>
  <c r="AG35" i="7" s="1"/>
  <c r="F35" i="7"/>
  <c r="AD35" i="7" s="1"/>
  <c r="E35" i="7"/>
  <c r="D35" i="7"/>
  <c r="B35" i="7"/>
  <c r="A35" i="7"/>
  <c r="AB34" i="7"/>
  <c r="Z34" i="7"/>
  <c r="X34" i="7"/>
  <c r="V34" i="7"/>
  <c r="T34" i="7"/>
  <c r="R34" i="7"/>
  <c r="Q34" i="7"/>
  <c r="P34" i="7"/>
  <c r="O34" i="7"/>
  <c r="N34" i="7"/>
  <c r="M34" i="7"/>
  <c r="L34" i="7"/>
  <c r="K34" i="7"/>
  <c r="J34" i="7"/>
  <c r="I34" i="7"/>
  <c r="H34" i="7"/>
  <c r="G34" i="7"/>
  <c r="AE34" i="7" s="1"/>
  <c r="AF34" i="7" s="1"/>
  <c r="AG34" i="7" s="1"/>
  <c r="F34" i="7"/>
  <c r="AD34" i="7" s="1"/>
  <c r="E34" i="7"/>
  <c r="D34" i="7"/>
  <c r="B34" i="7"/>
  <c r="A34" i="7"/>
  <c r="AB33" i="7"/>
  <c r="Z33" i="7"/>
  <c r="X33" i="7"/>
  <c r="V33" i="7"/>
  <c r="T33" i="7"/>
  <c r="R33" i="7"/>
  <c r="Q33" i="7"/>
  <c r="P33" i="7"/>
  <c r="O33" i="7"/>
  <c r="N33" i="7"/>
  <c r="M33" i="7"/>
  <c r="L33" i="7"/>
  <c r="K33" i="7"/>
  <c r="J33" i="7"/>
  <c r="I33" i="7"/>
  <c r="H33" i="7"/>
  <c r="G33" i="7"/>
  <c r="AE33" i="7" s="1"/>
  <c r="F33" i="7"/>
  <c r="E33" i="7" s="1"/>
  <c r="D33" i="7"/>
  <c r="B33" i="7"/>
  <c r="A33" i="7"/>
  <c r="AB32" i="7"/>
  <c r="Z32" i="7"/>
  <c r="X32" i="7"/>
  <c r="V32" i="7"/>
  <c r="T32" i="7"/>
  <c r="R32" i="7"/>
  <c r="Q32" i="7"/>
  <c r="P32" i="7"/>
  <c r="O32" i="7"/>
  <c r="N32" i="7"/>
  <c r="M32" i="7"/>
  <c r="L32" i="7"/>
  <c r="K32" i="7"/>
  <c r="J32" i="7"/>
  <c r="I32" i="7"/>
  <c r="H32" i="7"/>
  <c r="E32" i="7" s="1"/>
  <c r="G32" i="7"/>
  <c r="AE32" i="7" s="1"/>
  <c r="AF32" i="7" s="1"/>
  <c r="AG32" i="7" s="1"/>
  <c r="F32" i="7"/>
  <c r="AD32" i="7" s="1"/>
  <c r="D32" i="7"/>
  <c r="B32" i="7"/>
  <c r="A32" i="7"/>
  <c r="AB31" i="7"/>
  <c r="E31" i="7" s="1"/>
  <c r="Z31" i="7"/>
  <c r="X31" i="7"/>
  <c r="V31" i="7"/>
  <c r="T31" i="7"/>
  <c r="R31" i="7"/>
  <c r="Q31" i="7"/>
  <c r="P31" i="7"/>
  <c r="O31" i="7"/>
  <c r="N31" i="7"/>
  <c r="M31" i="7"/>
  <c r="L31" i="7"/>
  <c r="K31" i="7"/>
  <c r="J31" i="7"/>
  <c r="I31" i="7"/>
  <c r="H31" i="7"/>
  <c r="G31" i="7"/>
  <c r="AE31" i="7" s="1"/>
  <c r="F31" i="7"/>
  <c r="AD31" i="7" s="1"/>
  <c r="D31" i="7"/>
  <c r="B31" i="7"/>
  <c r="A31" i="7"/>
  <c r="AB30" i="7"/>
  <c r="Z30" i="7"/>
  <c r="X30" i="7"/>
  <c r="V30" i="7"/>
  <c r="T30" i="7"/>
  <c r="E30" i="7" s="1"/>
  <c r="R30" i="7"/>
  <c r="Q30" i="7"/>
  <c r="P30" i="7"/>
  <c r="O30" i="7"/>
  <c r="N30" i="7"/>
  <c r="M30" i="7"/>
  <c r="AE30" i="7" s="1"/>
  <c r="AF30" i="7" s="1"/>
  <c r="AG30" i="7" s="1"/>
  <c r="L30" i="7"/>
  <c r="K30" i="7"/>
  <c r="J30" i="7"/>
  <c r="I30" i="7"/>
  <c r="H30" i="7"/>
  <c r="G30" i="7"/>
  <c r="F30" i="7"/>
  <c r="AD30" i="7" s="1"/>
  <c r="D30" i="7"/>
  <c r="B30" i="7"/>
  <c r="A30" i="7"/>
  <c r="AB29" i="7"/>
  <c r="Z29" i="7"/>
  <c r="X29" i="7"/>
  <c r="V29" i="7"/>
  <c r="T29" i="7"/>
  <c r="R29" i="7"/>
  <c r="Q29" i="7"/>
  <c r="P29" i="7"/>
  <c r="O29" i="7"/>
  <c r="N29" i="7"/>
  <c r="M29" i="7"/>
  <c r="L29" i="7"/>
  <c r="K29" i="7"/>
  <c r="J29" i="7"/>
  <c r="I29" i="7"/>
  <c r="H29" i="7"/>
  <c r="G29" i="7"/>
  <c r="AE29" i="7" s="1"/>
  <c r="AF29" i="7" s="1"/>
  <c r="AG29" i="7" s="1"/>
  <c r="F29" i="7"/>
  <c r="AD29" i="7" s="1"/>
  <c r="E29" i="7"/>
  <c r="D29" i="7"/>
  <c r="B29" i="7"/>
  <c r="A29" i="7"/>
  <c r="B28" i="7"/>
  <c r="A28" i="7"/>
  <c r="AB27" i="7"/>
  <c r="Z27" i="7"/>
  <c r="X27" i="7"/>
  <c r="V27" i="7"/>
  <c r="T27" i="7"/>
  <c r="R27" i="7"/>
  <c r="Q27" i="7"/>
  <c r="P27" i="7"/>
  <c r="E27" i="7" s="1"/>
  <c r="O27" i="7"/>
  <c r="N27" i="7"/>
  <c r="M27" i="7"/>
  <c r="L27" i="7"/>
  <c r="K27" i="7"/>
  <c r="J27" i="7"/>
  <c r="I27" i="7"/>
  <c r="H27" i="7"/>
  <c r="G27" i="7"/>
  <c r="AE27" i="7" s="1"/>
  <c r="F27" i="7"/>
  <c r="AD27" i="7" s="1"/>
  <c r="D27" i="7"/>
  <c r="B27" i="7"/>
  <c r="A27" i="7"/>
  <c r="AB26" i="7"/>
  <c r="Z26" i="7"/>
  <c r="X26" i="7"/>
  <c r="V26" i="7"/>
  <c r="T26" i="7"/>
  <c r="R26" i="7"/>
  <c r="Q26" i="7"/>
  <c r="P26" i="7"/>
  <c r="O26" i="7"/>
  <c r="N26" i="7"/>
  <c r="M26" i="7"/>
  <c r="L26" i="7"/>
  <c r="K26" i="7"/>
  <c r="J26" i="7"/>
  <c r="I26" i="7"/>
  <c r="H26" i="7"/>
  <c r="G26" i="7"/>
  <c r="AE26" i="7" s="1"/>
  <c r="AF26" i="7" s="1"/>
  <c r="AG26" i="7" s="1"/>
  <c r="F26" i="7"/>
  <c r="E26" i="7" s="1"/>
  <c r="D26" i="7"/>
  <c r="B26" i="7"/>
  <c r="A26" i="7"/>
  <c r="AB25" i="7"/>
  <c r="E25" i="7" s="1"/>
  <c r="Z25" i="7"/>
  <c r="X25" i="7"/>
  <c r="V25" i="7"/>
  <c r="T25" i="7"/>
  <c r="R25" i="7"/>
  <c r="Q25" i="7"/>
  <c r="P25" i="7"/>
  <c r="O25" i="7"/>
  <c r="N25" i="7"/>
  <c r="M25" i="7"/>
  <c r="L25" i="7"/>
  <c r="K25" i="7"/>
  <c r="J25" i="7"/>
  <c r="I25" i="7"/>
  <c r="H25" i="7"/>
  <c r="G25" i="7"/>
  <c r="AE25" i="7" s="1"/>
  <c r="F25" i="7"/>
  <c r="AD25" i="7" s="1"/>
  <c r="D25" i="7"/>
  <c r="B25" i="7"/>
  <c r="A25" i="7"/>
  <c r="AB24" i="7"/>
  <c r="Z24" i="7"/>
  <c r="X24" i="7"/>
  <c r="V24" i="7"/>
  <c r="T24" i="7"/>
  <c r="R24" i="7"/>
  <c r="Q24" i="7"/>
  <c r="P24" i="7"/>
  <c r="O24" i="7"/>
  <c r="N24" i="7"/>
  <c r="M24" i="7"/>
  <c r="AE24" i="7" s="1"/>
  <c r="L24" i="7"/>
  <c r="K24" i="7"/>
  <c r="J24" i="7"/>
  <c r="I24" i="7"/>
  <c r="H24" i="7"/>
  <c r="G24" i="7"/>
  <c r="F24" i="7"/>
  <c r="AD24" i="7" s="1"/>
  <c r="D24" i="7"/>
  <c r="B24" i="7"/>
  <c r="A24" i="7"/>
  <c r="AB23" i="7"/>
  <c r="Z23" i="7"/>
  <c r="X23" i="7"/>
  <c r="V23" i="7"/>
  <c r="T23" i="7"/>
  <c r="R23" i="7"/>
  <c r="Q23" i="7"/>
  <c r="P23" i="7"/>
  <c r="O23" i="7"/>
  <c r="N23" i="7"/>
  <c r="M23" i="7"/>
  <c r="L23" i="7"/>
  <c r="K23" i="7"/>
  <c r="J23" i="7"/>
  <c r="I23" i="7"/>
  <c r="H23" i="7"/>
  <c r="G23" i="7"/>
  <c r="AE23" i="7" s="1"/>
  <c r="AF23" i="7" s="1"/>
  <c r="AG23" i="7" s="1"/>
  <c r="F23" i="7"/>
  <c r="AD23" i="7" s="1"/>
  <c r="E23" i="7"/>
  <c r="D23" i="7"/>
  <c r="B23" i="7"/>
  <c r="A23" i="7"/>
  <c r="AB22" i="7"/>
  <c r="Z22" i="7"/>
  <c r="X22" i="7"/>
  <c r="V22" i="7"/>
  <c r="T22" i="7"/>
  <c r="R22" i="7"/>
  <c r="Q22" i="7"/>
  <c r="P22" i="7"/>
  <c r="O22" i="7"/>
  <c r="N22" i="7"/>
  <c r="M22" i="7"/>
  <c r="L22" i="7"/>
  <c r="K22" i="7"/>
  <c r="J22" i="7"/>
  <c r="I22" i="7"/>
  <c r="H22" i="7"/>
  <c r="G22" i="7"/>
  <c r="AE22" i="7" s="1"/>
  <c r="AF22" i="7" s="1"/>
  <c r="AG22" i="7" s="1"/>
  <c r="F22" i="7"/>
  <c r="AD22" i="7" s="1"/>
  <c r="E22" i="7"/>
  <c r="D22" i="7"/>
  <c r="B22" i="7"/>
  <c r="A22" i="7"/>
  <c r="AB21" i="7"/>
  <c r="Z21" i="7"/>
  <c r="X21" i="7"/>
  <c r="V21" i="7"/>
  <c r="T21" i="7"/>
  <c r="R21" i="7"/>
  <c r="Q21" i="7"/>
  <c r="P21" i="7"/>
  <c r="O21" i="7"/>
  <c r="N21" i="7"/>
  <c r="M21" i="7"/>
  <c r="L21" i="7"/>
  <c r="K21" i="7"/>
  <c r="J21" i="7"/>
  <c r="I21" i="7"/>
  <c r="H21" i="7"/>
  <c r="G21" i="7"/>
  <c r="AE21" i="7" s="1"/>
  <c r="F21" i="7"/>
  <c r="E21" i="7" s="1"/>
  <c r="D21" i="7"/>
  <c r="B21" i="7"/>
  <c r="A21" i="7"/>
  <c r="AB20" i="7"/>
  <c r="Z20" i="7"/>
  <c r="X20" i="7"/>
  <c r="E20" i="7" s="1"/>
  <c r="V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20" i="7" s="1"/>
  <c r="F20" i="7"/>
  <c r="AD20" i="7" s="1"/>
  <c r="D20" i="7"/>
  <c r="B20" i="7"/>
  <c r="A20" i="7"/>
  <c r="AB19" i="7"/>
  <c r="E19" i="7" s="1"/>
  <c r="Z19" i="7"/>
  <c r="X19" i="7"/>
  <c r="V19" i="7"/>
  <c r="T19" i="7"/>
  <c r="R19" i="7"/>
  <c r="Q19" i="7"/>
  <c r="P19" i="7"/>
  <c r="O19" i="7"/>
  <c r="N19" i="7"/>
  <c r="M19" i="7"/>
  <c r="L19" i="7"/>
  <c r="K19" i="7"/>
  <c r="AE19" i="7" s="1"/>
  <c r="AF19" i="7" s="1"/>
  <c r="AG19" i="7" s="1"/>
  <c r="J19" i="7"/>
  <c r="I19" i="7"/>
  <c r="H19" i="7"/>
  <c r="G19" i="7"/>
  <c r="F19" i="7"/>
  <c r="AD19" i="7" s="1"/>
  <c r="D19" i="7"/>
  <c r="B19" i="7"/>
  <c r="A19" i="7"/>
  <c r="AB18" i="7"/>
  <c r="Z18" i="7"/>
  <c r="X18" i="7"/>
  <c r="V18" i="7"/>
  <c r="T18" i="7"/>
  <c r="R18" i="7"/>
  <c r="Q18" i="7"/>
  <c r="P18" i="7"/>
  <c r="O18" i="7"/>
  <c r="N18" i="7"/>
  <c r="M18" i="7"/>
  <c r="AE18" i="7" s="1"/>
  <c r="AF18" i="7" s="1"/>
  <c r="AG18" i="7" s="1"/>
  <c r="L18" i="7"/>
  <c r="K18" i="7"/>
  <c r="J18" i="7"/>
  <c r="I18" i="7"/>
  <c r="H18" i="7"/>
  <c r="G18" i="7"/>
  <c r="F18" i="7"/>
  <c r="AD18" i="7" s="1"/>
  <c r="E18" i="7"/>
  <c r="D18" i="7"/>
  <c r="B18" i="7"/>
  <c r="A18" i="7"/>
  <c r="AB17" i="7"/>
  <c r="Z17" i="7"/>
  <c r="X17" i="7"/>
  <c r="V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7" i="7" s="1"/>
  <c r="AF17" i="7" s="1"/>
  <c r="AG17" i="7" s="1"/>
  <c r="F17" i="7"/>
  <c r="AD17" i="7" s="1"/>
  <c r="E17" i="7"/>
  <c r="D17" i="7"/>
  <c r="B17" i="7"/>
  <c r="A17" i="7"/>
  <c r="AB16" i="7"/>
  <c r="Z16" i="7"/>
  <c r="X16" i="7"/>
  <c r="V16" i="7"/>
  <c r="T16" i="7"/>
  <c r="R16" i="7"/>
  <c r="Q16" i="7"/>
  <c r="P16" i="7"/>
  <c r="O16" i="7"/>
  <c r="N16" i="7"/>
  <c r="M16" i="7"/>
  <c r="L16" i="7"/>
  <c r="K16" i="7"/>
  <c r="J16" i="7"/>
  <c r="I16" i="7"/>
  <c r="H16" i="7"/>
  <c r="G16" i="7"/>
  <c r="AE16" i="7" s="1"/>
  <c r="AF16" i="7" s="1"/>
  <c r="AG16" i="7" s="1"/>
  <c r="F16" i="7"/>
  <c r="AD16" i="7" s="1"/>
  <c r="E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F20" i="7" l="1"/>
  <c r="AG20" i="7" s="1"/>
  <c r="AF39" i="7"/>
  <c r="AG39" i="7" s="1"/>
  <c r="AF45" i="7"/>
  <c r="AG45" i="7" s="1"/>
  <c r="AF50" i="7"/>
  <c r="AG50" i="7" s="1"/>
  <c r="AF36" i="7"/>
  <c r="AG36" i="7" s="1"/>
  <c r="AF38" i="7"/>
  <c r="AG38" i="7" s="1"/>
  <c r="AF44" i="7"/>
  <c r="AG44" i="7" s="1"/>
  <c r="AF27" i="7"/>
  <c r="AG27" i="7" s="1"/>
  <c r="AF33" i="7"/>
  <c r="AG33" i="7" s="1"/>
  <c r="AF55" i="7"/>
  <c r="AG55" i="7" s="1"/>
  <c r="AF63" i="7"/>
  <c r="AG63" i="7" s="1"/>
  <c r="AF62" i="7"/>
  <c r="AG62" i="7" s="1"/>
  <c r="AF51" i="7"/>
  <c r="AG51" i="7" s="1"/>
  <c r="AF21" i="7"/>
  <c r="AG21" i="7" s="1"/>
  <c r="AF25" i="7"/>
  <c r="AG25" i="7" s="1"/>
  <c r="AF31" i="7"/>
  <c r="AG31" i="7" s="1"/>
  <c r="AF37" i="7"/>
  <c r="AG37" i="7" s="1"/>
  <c r="AF57" i="7"/>
  <c r="AG57" i="7" s="1"/>
  <c r="AD37" i="7"/>
  <c r="AD49" i="7"/>
  <c r="AD55" i="7"/>
  <c r="AD61" i="7"/>
  <c r="E59" i="7"/>
  <c r="AF59" i="7" s="1"/>
  <c r="AG59" i="7" s="1"/>
  <c r="E65" i="7"/>
  <c r="AF65" i="7" s="1"/>
  <c r="AG65" i="7" s="1"/>
  <c r="AD26" i="7"/>
  <c r="AD38" i="7"/>
  <c r="AD44" i="7"/>
  <c r="AD50" i="7"/>
  <c r="AD56" i="7"/>
  <c r="E24" i="7"/>
  <c r="AF24" i="7" s="1"/>
  <c r="AG24" i="7" s="1"/>
  <c r="E36" i="7"/>
  <c r="E48" i="7"/>
  <c r="AF48" i="7" s="1"/>
  <c r="AG48" i="7" s="1"/>
  <c r="AD21" i="7"/>
  <c r="AD33" i="7"/>
  <c r="AD39" i="7"/>
  <c r="AD45" i="7"/>
  <c r="AD51" i="7"/>
  <c r="AD57" i="7"/>
  <c r="AA84" i="6" l="1"/>
  <c r="J84" i="6"/>
  <c r="B84" i="6"/>
  <c r="AA83" i="6"/>
  <c r="J83" i="6"/>
  <c r="B83" i="6"/>
  <c r="AA80" i="6"/>
  <c r="J80" i="6"/>
  <c r="B80" i="6"/>
  <c r="AB66" i="6"/>
  <c r="Z66" i="6"/>
  <c r="X66" i="6"/>
  <c r="E66" i="6" s="1"/>
  <c r="V66" i="6"/>
  <c r="T66" i="6"/>
  <c r="R66" i="6"/>
  <c r="Q66" i="6"/>
  <c r="P66" i="6"/>
  <c r="O66" i="6"/>
  <c r="N66" i="6"/>
  <c r="M66" i="6"/>
  <c r="L66" i="6"/>
  <c r="K66" i="6"/>
  <c r="J66" i="6"/>
  <c r="I66" i="6"/>
  <c r="AE66" i="6" s="1"/>
  <c r="AF66" i="6" s="1"/>
  <c r="AG66" i="6" s="1"/>
  <c r="H66" i="6"/>
  <c r="G66" i="6"/>
  <c r="F66" i="6"/>
  <c r="AD66" i="6" s="1"/>
  <c r="D66" i="6"/>
  <c r="B66" i="6"/>
  <c r="A66" i="6"/>
  <c r="AE65" i="6"/>
  <c r="AB65" i="6"/>
  <c r="Z65" i="6"/>
  <c r="X65" i="6"/>
  <c r="V65" i="6"/>
  <c r="T65" i="6"/>
  <c r="R65" i="6"/>
  <c r="Q65" i="6"/>
  <c r="P65" i="6"/>
  <c r="O65" i="6"/>
  <c r="N65" i="6"/>
  <c r="M65" i="6"/>
  <c r="L65" i="6"/>
  <c r="AD65" i="6" s="1"/>
  <c r="K65" i="6"/>
  <c r="J65" i="6"/>
  <c r="I65" i="6"/>
  <c r="H65" i="6"/>
  <c r="G65" i="6"/>
  <c r="F65" i="6"/>
  <c r="D65" i="6"/>
  <c r="B65" i="6"/>
  <c r="A65" i="6"/>
  <c r="AB64" i="6"/>
  <c r="Z64" i="6"/>
  <c r="X64" i="6"/>
  <c r="V64" i="6"/>
  <c r="T64" i="6"/>
  <c r="R64" i="6"/>
  <c r="Q64" i="6"/>
  <c r="P64" i="6"/>
  <c r="O64" i="6"/>
  <c r="N64" i="6"/>
  <c r="M64" i="6"/>
  <c r="AE64" i="6" s="1"/>
  <c r="AF64" i="6" s="1"/>
  <c r="AG64" i="6" s="1"/>
  <c r="L64" i="6"/>
  <c r="K64" i="6"/>
  <c r="J64" i="6"/>
  <c r="I64" i="6"/>
  <c r="H64" i="6"/>
  <c r="G64" i="6"/>
  <c r="F64" i="6"/>
  <c r="AD64" i="6" s="1"/>
  <c r="E64" i="6"/>
  <c r="D64" i="6"/>
  <c r="B64" i="6"/>
  <c r="A64" i="6"/>
  <c r="AB63" i="6"/>
  <c r="Z63" i="6"/>
  <c r="X63" i="6"/>
  <c r="V63" i="6"/>
  <c r="T63" i="6"/>
  <c r="E63" i="6" s="1"/>
  <c r="R63" i="6"/>
  <c r="Q63" i="6"/>
  <c r="P63" i="6"/>
  <c r="O63" i="6"/>
  <c r="N63" i="6"/>
  <c r="M63" i="6"/>
  <c r="L63" i="6"/>
  <c r="AD63" i="6" s="1"/>
  <c r="K63" i="6"/>
  <c r="J63" i="6"/>
  <c r="I63" i="6"/>
  <c r="H63" i="6"/>
  <c r="G63" i="6"/>
  <c r="AE63" i="6" s="1"/>
  <c r="AF63" i="6" s="1"/>
  <c r="AG63" i="6" s="1"/>
  <c r="F63" i="6"/>
  <c r="D63" i="6"/>
  <c r="B63" i="6"/>
  <c r="A63" i="6"/>
  <c r="AB62" i="6"/>
  <c r="Z62" i="6"/>
  <c r="X62" i="6"/>
  <c r="E62" i="6" s="1"/>
  <c r="V62" i="6"/>
  <c r="T62" i="6"/>
  <c r="R62" i="6"/>
  <c r="Q62" i="6"/>
  <c r="P62" i="6"/>
  <c r="O62" i="6"/>
  <c r="N62" i="6"/>
  <c r="M62" i="6"/>
  <c r="L62" i="6"/>
  <c r="K62" i="6"/>
  <c r="J62" i="6"/>
  <c r="I62" i="6"/>
  <c r="H62" i="6"/>
  <c r="G62" i="6"/>
  <c r="AE62" i="6" s="1"/>
  <c r="AF62" i="6" s="1"/>
  <c r="AG62" i="6" s="1"/>
  <c r="F62" i="6"/>
  <c r="AD62" i="6" s="1"/>
  <c r="D62" i="6"/>
  <c r="B62" i="6"/>
  <c r="A62" i="6"/>
  <c r="AB61" i="6"/>
  <c r="Z61" i="6"/>
  <c r="X61" i="6"/>
  <c r="V61" i="6"/>
  <c r="T61" i="6"/>
  <c r="R61" i="6"/>
  <c r="Q61" i="6"/>
  <c r="P61" i="6"/>
  <c r="O61" i="6"/>
  <c r="N61" i="6"/>
  <c r="M61" i="6"/>
  <c r="L61" i="6"/>
  <c r="K61" i="6"/>
  <c r="J61" i="6"/>
  <c r="I61" i="6"/>
  <c r="H61" i="6"/>
  <c r="E61" i="6" s="1"/>
  <c r="G61" i="6"/>
  <c r="AE61" i="6" s="1"/>
  <c r="F61" i="6"/>
  <c r="AD61" i="6" s="1"/>
  <c r="D61" i="6"/>
  <c r="B61" i="6"/>
  <c r="A61" i="6"/>
  <c r="AB60" i="6"/>
  <c r="Z60" i="6"/>
  <c r="X60" i="6"/>
  <c r="V60" i="6"/>
  <c r="T60" i="6"/>
  <c r="R60" i="6"/>
  <c r="Q60" i="6"/>
  <c r="P60" i="6"/>
  <c r="O60" i="6"/>
  <c r="N60" i="6"/>
  <c r="M60" i="6"/>
  <c r="AE60" i="6" s="1"/>
  <c r="AF60" i="6" s="1"/>
  <c r="AG60" i="6" s="1"/>
  <c r="L60" i="6"/>
  <c r="K60" i="6"/>
  <c r="J60" i="6"/>
  <c r="I60" i="6"/>
  <c r="H60" i="6"/>
  <c r="G60" i="6"/>
  <c r="F60" i="6"/>
  <c r="AD60" i="6" s="1"/>
  <c r="E60" i="6"/>
  <c r="D60" i="6"/>
  <c r="B60" i="6"/>
  <c r="A60" i="6"/>
  <c r="AB59" i="6"/>
  <c r="Z59" i="6"/>
  <c r="X59" i="6"/>
  <c r="V59" i="6"/>
  <c r="T59" i="6"/>
  <c r="E59" i="6" s="1"/>
  <c r="R59" i="6"/>
  <c r="Q59" i="6"/>
  <c r="P59" i="6"/>
  <c r="O59" i="6"/>
  <c r="N59" i="6"/>
  <c r="M59" i="6"/>
  <c r="L59" i="6"/>
  <c r="AD59" i="6" s="1"/>
  <c r="K59" i="6"/>
  <c r="J59" i="6"/>
  <c r="I59" i="6"/>
  <c r="H59" i="6"/>
  <c r="G59" i="6"/>
  <c r="AE59" i="6" s="1"/>
  <c r="AF59" i="6" s="1"/>
  <c r="AG59" i="6" s="1"/>
  <c r="F59" i="6"/>
  <c r="D59" i="6"/>
  <c r="B59" i="6"/>
  <c r="A59" i="6"/>
  <c r="AB58" i="6"/>
  <c r="Z58" i="6"/>
  <c r="X58" i="6"/>
  <c r="V58" i="6"/>
  <c r="T58" i="6"/>
  <c r="R58" i="6"/>
  <c r="Q58" i="6"/>
  <c r="P58" i="6"/>
  <c r="O58" i="6"/>
  <c r="N58" i="6"/>
  <c r="M58" i="6"/>
  <c r="L58" i="6"/>
  <c r="K58" i="6"/>
  <c r="J58" i="6"/>
  <c r="I58" i="6"/>
  <c r="AE58" i="6" s="1"/>
  <c r="AF58" i="6" s="1"/>
  <c r="AG58" i="6" s="1"/>
  <c r="H58" i="6"/>
  <c r="G58" i="6"/>
  <c r="F58" i="6"/>
  <c r="AD58" i="6" s="1"/>
  <c r="E58" i="6"/>
  <c r="D58" i="6"/>
  <c r="B58" i="6"/>
  <c r="A58" i="6"/>
  <c r="AB57" i="6"/>
  <c r="Z57" i="6"/>
  <c r="X57" i="6"/>
  <c r="V57" i="6"/>
  <c r="T57" i="6"/>
  <c r="E57" i="6" s="1"/>
  <c r="R57" i="6"/>
  <c r="Q57" i="6"/>
  <c r="P57" i="6"/>
  <c r="O57" i="6"/>
  <c r="N57" i="6"/>
  <c r="M57" i="6"/>
  <c r="L57" i="6"/>
  <c r="AD57" i="6" s="1"/>
  <c r="K57" i="6"/>
  <c r="J57" i="6"/>
  <c r="I57" i="6"/>
  <c r="H57" i="6"/>
  <c r="G57" i="6"/>
  <c r="AE57" i="6" s="1"/>
  <c r="AF57" i="6" s="1"/>
  <c r="AG57" i="6" s="1"/>
  <c r="F57" i="6"/>
  <c r="D57" i="6"/>
  <c r="B57" i="6"/>
  <c r="A57" i="6"/>
  <c r="AB56" i="6"/>
  <c r="Z56" i="6"/>
  <c r="X56" i="6"/>
  <c r="E56" i="6" s="1"/>
  <c r="V56" i="6"/>
  <c r="T56" i="6"/>
  <c r="R56" i="6"/>
  <c r="Q56" i="6"/>
  <c r="P56" i="6"/>
  <c r="O56" i="6"/>
  <c r="N56" i="6"/>
  <c r="M56" i="6"/>
  <c r="L56" i="6"/>
  <c r="K56" i="6"/>
  <c r="J56" i="6"/>
  <c r="I56" i="6"/>
  <c r="H56" i="6"/>
  <c r="G56" i="6"/>
  <c r="AE56" i="6" s="1"/>
  <c r="AF56" i="6" s="1"/>
  <c r="AG56" i="6" s="1"/>
  <c r="F56" i="6"/>
  <c r="AD56" i="6" s="1"/>
  <c r="D56" i="6"/>
  <c r="B56" i="6"/>
  <c r="A56" i="6"/>
  <c r="AB55" i="6"/>
  <c r="Z55" i="6"/>
  <c r="X55" i="6"/>
  <c r="V55" i="6"/>
  <c r="T55" i="6"/>
  <c r="R55" i="6"/>
  <c r="Q55" i="6"/>
  <c r="P55" i="6"/>
  <c r="O55" i="6"/>
  <c r="N55" i="6"/>
  <c r="M55" i="6"/>
  <c r="L55" i="6"/>
  <c r="K55" i="6"/>
  <c r="J55" i="6"/>
  <c r="I55" i="6"/>
  <c r="H55" i="6"/>
  <c r="E55" i="6" s="1"/>
  <c r="G55" i="6"/>
  <c r="AE55" i="6" s="1"/>
  <c r="AF55" i="6" s="1"/>
  <c r="AG55" i="6" s="1"/>
  <c r="F55" i="6"/>
  <c r="AD55" i="6" s="1"/>
  <c r="D55" i="6"/>
  <c r="B55" i="6"/>
  <c r="A55" i="6"/>
  <c r="B54" i="6"/>
  <c r="A54" i="6"/>
  <c r="AB53" i="6"/>
  <c r="Z53" i="6"/>
  <c r="X53" i="6"/>
  <c r="V53" i="6"/>
  <c r="T53" i="6"/>
  <c r="R53" i="6"/>
  <c r="Q53" i="6"/>
  <c r="P53" i="6"/>
  <c r="O53" i="6"/>
  <c r="N53" i="6"/>
  <c r="M53" i="6"/>
  <c r="L53" i="6"/>
  <c r="AD53" i="6" s="1"/>
  <c r="K53" i="6"/>
  <c r="J53" i="6"/>
  <c r="I53" i="6"/>
  <c r="H53" i="6"/>
  <c r="G53" i="6"/>
  <c r="AE53" i="6" s="1"/>
  <c r="F53" i="6"/>
  <c r="D53" i="6"/>
  <c r="B53" i="6"/>
  <c r="A53" i="6"/>
  <c r="AB52" i="6"/>
  <c r="Z52" i="6"/>
  <c r="X52" i="6"/>
  <c r="V52" i="6"/>
  <c r="T52" i="6"/>
  <c r="R52" i="6"/>
  <c r="Q52" i="6"/>
  <c r="P52" i="6"/>
  <c r="O52" i="6"/>
  <c r="N52" i="6"/>
  <c r="M52" i="6"/>
  <c r="AE52" i="6" s="1"/>
  <c r="AF52" i="6" s="1"/>
  <c r="AG52" i="6" s="1"/>
  <c r="L52" i="6"/>
  <c r="K52" i="6"/>
  <c r="J52" i="6"/>
  <c r="I52" i="6"/>
  <c r="H52" i="6"/>
  <c r="G52" i="6"/>
  <c r="F52" i="6"/>
  <c r="AD52" i="6" s="1"/>
  <c r="E52" i="6"/>
  <c r="D52" i="6"/>
  <c r="B52" i="6"/>
  <c r="A52" i="6"/>
  <c r="AB51" i="6"/>
  <c r="Z51" i="6"/>
  <c r="X51" i="6"/>
  <c r="V51" i="6"/>
  <c r="T51" i="6"/>
  <c r="R51" i="6"/>
  <c r="Q51" i="6"/>
  <c r="P51" i="6"/>
  <c r="O51" i="6"/>
  <c r="N51" i="6"/>
  <c r="M51" i="6"/>
  <c r="L51" i="6"/>
  <c r="E51" i="6" s="1"/>
  <c r="K51" i="6"/>
  <c r="J51" i="6"/>
  <c r="I51" i="6"/>
  <c r="H51" i="6"/>
  <c r="G51" i="6"/>
  <c r="AE51" i="6" s="1"/>
  <c r="AF51" i="6" s="1"/>
  <c r="AG51" i="6" s="1"/>
  <c r="F51" i="6"/>
  <c r="D51" i="6"/>
  <c r="B51" i="6"/>
  <c r="A51" i="6"/>
  <c r="AB50" i="6"/>
  <c r="Z50" i="6"/>
  <c r="X50" i="6"/>
  <c r="E50" i="6" s="1"/>
  <c r="V50" i="6"/>
  <c r="T50" i="6"/>
  <c r="R50" i="6"/>
  <c r="Q50" i="6"/>
  <c r="P50" i="6"/>
  <c r="O50" i="6"/>
  <c r="N50" i="6"/>
  <c r="M50" i="6"/>
  <c r="L50" i="6"/>
  <c r="K50" i="6"/>
  <c r="J50" i="6"/>
  <c r="I50" i="6"/>
  <c r="AE50" i="6" s="1"/>
  <c r="AF50" i="6" s="1"/>
  <c r="AG50" i="6" s="1"/>
  <c r="H50" i="6"/>
  <c r="G50" i="6"/>
  <c r="F50" i="6"/>
  <c r="AD50" i="6" s="1"/>
  <c r="D50" i="6"/>
  <c r="B50" i="6"/>
  <c r="A50" i="6"/>
  <c r="AB49" i="6"/>
  <c r="Z49" i="6"/>
  <c r="X49" i="6"/>
  <c r="V49" i="6"/>
  <c r="T49" i="6"/>
  <c r="R49" i="6"/>
  <c r="Q49" i="6"/>
  <c r="P49" i="6"/>
  <c r="O49" i="6"/>
  <c r="N49" i="6"/>
  <c r="M49" i="6"/>
  <c r="L49" i="6"/>
  <c r="K49" i="6"/>
  <c r="J49" i="6"/>
  <c r="I49" i="6"/>
  <c r="H49" i="6"/>
  <c r="E49" i="6" s="1"/>
  <c r="G49" i="6"/>
  <c r="AE49" i="6" s="1"/>
  <c r="AF49" i="6" s="1"/>
  <c r="AG49" i="6" s="1"/>
  <c r="F49" i="6"/>
  <c r="AD49" i="6" s="1"/>
  <c r="D49" i="6"/>
  <c r="B49" i="6"/>
  <c r="A49" i="6"/>
  <c r="AB48" i="6"/>
  <c r="Z48" i="6"/>
  <c r="X48" i="6"/>
  <c r="V48" i="6"/>
  <c r="T48" i="6"/>
  <c r="R48" i="6"/>
  <c r="Q48" i="6"/>
  <c r="P48" i="6"/>
  <c r="O48" i="6"/>
  <c r="N48" i="6"/>
  <c r="M48" i="6"/>
  <c r="AE48" i="6" s="1"/>
  <c r="AF48" i="6" s="1"/>
  <c r="AG48" i="6" s="1"/>
  <c r="L48" i="6"/>
  <c r="K48" i="6"/>
  <c r="J48" i="6"/>
  <c r="I48" i="6"/>
  <c r="H48" i="6"/>
  <c r="G48" i="6"/>
  <c r="F48" i="6"/>
  <c r="AD48" i="6" s="1"/>
  <c r="E48" i="6"/>
  <c r="D48" i="6"/>
  <c r="B48" i="6"/>
  <c r="A48" i="6"/>
  <c r="AB47" i="6"/>
  <c r="Z47" i="6"/>
  <c r="X47" i="6"/>
  <c r="V47" i="6"/>
  <c r="T47" i="6"/>
  <c r="R47" i="6"/>
  <c r="Q47" i="6"/>
  <c r="P47" i="6"/>
  <c r="O47" i="6"/>
  <c r="N47" i="6"/>
  <c r="M47" i="6"/>
  <c r="L47" i="6"/>
  <c r="AD47" i="6" s="1"/>
  <c r="K47" i="6"/>
  <c r="J47" i="6"/>
  <c r="I47" i="6"/>
  <c r="H47" i="6"/>
  <c r="G47" i="6"/>
  <c r="AE47" i="6" s="1"/>
  <c r="F47" i="6"/>
  <c r="D47" i="6"/>
  <c r="B47" i="6"/>
  <c r="A47" i="6"/>
  <c r="AB46" i="6"/>
  <c r="Z46" i="6"/>
  <c r="X46" i="6"/>
  <c r="V46" i="6"/>
  <c r="T46" i="6"/>
  <c r="R46" i="6"/>
  <c r="Q46" i="6"/>
  <c r="P46" i="6"/>
  <c r="O46" i="6"/>
  <c r="N46" i="6"/>
  <c r="M46" i="6"/>
  <c r="L46" i="6"/>
  <c r="K46" i="6"/>
  <c r="J46" i="6"/>
  <c r="I46" i="6"/>
  <c r="AE46" i="6" s="1"/>
  <c r="AF46" i="6" s="1"/>
  <c r="AG46" i="6" s="1"/>
  <c r="H46" i="6"/>
  <c r="G46" i="6"/>
  <c r="F46" i="6"/>
  <c r="AD46" i="6" s="1"/>
  <c r="E46" i="6"/>
  <c r="D46" i="6"/>
  <c r="B46" i="6"/>
  <c r="A46" i="6"/>
  <c r="AB45" i="6"/>
  <c r="Z45" i="6"/>
  <c r="X45" i="6"/>
  <c r="V45" i="6"/>
  <c r="T45" i="6"/>
  <c r="E45" i="6" s="1"/>
  <c r="R45" i="6"/>
  <c r="Q45" i="6"/>
  <c r="P45" i="6"/>
  <c r="AD45" i="6" s="1"/>
  <c r="O45" i="6"/>
  <c r="N45" i="6"/>
  <c r="M45" i="6"/>
  <c r="L45" i="6"/>
  <c r="K45" i="6"/>
  <c r="J45" i="6"/>
  <c r="I45" i="6"/>
  <c r="H45" i="6"/>
  <c r="G45" i="6"/>
  <c r="AE45" i="6" s="1"/>
  <c r="AF45" i="6" s="1"/>
  <c r="AG45" i="6" s="1"/>
  <c r="F45" i="6"/>
  <c r="D45" i="6"/>
  <c r="B45" i="6"/>
  <c r="A45" i="6"/>
  <c r="AB44" i="6"/>
  <c r="Z44" i="6"/>
  <c r="X44" i="6"/>
  <c r="E44" i="6" s="1"/>
  <c r="V44" i="6"/>
  <c r="T44" i="6"/>
  <c r="R44" i="6"/>
  <c r="Q44" i="6"/>
  <c r="P44" i="6"/>
  <c r="O44" i="6"/>
  <c r="N44" i="6"/>
  <c r="M44" i="6"/>
  <c r="L44" i="6"/>
  <c r="K44" i="6"/>
  <c r="J44" i="6"/>
  <c r="I44" i="6"/>
  <c r="AE44" i="6" s="1"/>
  <c r="AF44" i="6" s="1"/>
  <c r="AG44" i="6" s="1"/>
  <c r="H44" i="6"/>
  <c r="G44" i="6"/>
  <c r="F44" i="6"/>
  <c r="AD44" i="6" s="1"/>
  <c r="D44" i="6"/>
  <c r="B44" i="6"/>
  <c r="A44" i="6"/>
  <c r="AB43" i="6"/>
  <c r="Z43" i="6"/>
  <c r="X43" i="6"/>
  <c r="V43" i="6"/>
  <c r="T43" i="6"/>
  <c r="R43" i="6"/>
  <c r="Q43" i="6"/>
  <c r="P43" i="6"/>
  <c r="O43" i="6"/>
  <c r="N43" i="6"/>
  <c r="M43" i="6"/>
  <c r="L43" i="6"/>
  <c r="K43" i="6"/>
  <c r="J43" i="6"/>
  <c r="I43" i="6"/>
  <c r="H43" i="6"/>
  <c r="E43" i="6" s="1"/>
  <c r="G43" i="6"/>
  <c r="AE43" i="6" s="1"/>
  <c r="AF43" i="6" s="1"/>
  <c r="AG43" i="6" s="1"/>
  <c r="F43" i="6"/>
  <c r="AD43" i="6" s="1"/>
  <c r="D43" i="6"/>
  <c r="B43" i="6"/>
  <c r="A43" i="6"/>
  <c r="AB42" i="6"/>
  <c r="Z42" i="6"/>
  <c r="X42" i="6"/>
  <c r="V42" i="6"/>
  <c r="T42" i="6"/>
  <c r="R42" i="6"/>
  <c r="Q42" i="6"/>
  <c r="P42" i="6"/>
  <c r="O42" i="6"/>
  <c r="N42" i="6"/>
  <c r="M42" i="6"/>
  <c r="AE42" i="6" s="1"/>
  <c r="AF42" i="6" s="1"/>
  <c r="AG42" i="6" s="1"/>
  <c r="L42" i="6"/>
  <c r="K42" i="6"/>
  <c r="J42" i="6"/>
  <c r="I42" i="6"/>
  <c r="H42" i="6"/>
  <c r="G42" i="6"/>
  <c r="F42" i="6"/>
  <c r="AD42" i="6" s="1"/>
  <c r="E42" i="6"/>
  <c r="D42" i="6"/>
  <c r="B42" i="6"/>
  <c r="A42" i="6"/>
  <c r="B41" i="6"/>
  <c r="A41" i="6"/>
  <c r="AB40" i="6"/>
  <c r="Z40" i="6"/>
  <c r="X40" i="6"/>
  <c r="E40" i="6" s="1"/>
  <c r="V40" i="6"/>
  <c r="T40" i="6"/>
  <c r="R40" i="6"/>
  <c r="Q40" i="6"/>
  <c r="P40" i="6"/>
  <c r="O40" i="6"/>
  <c r="N40" i="6"/>
  <c r="M40" i="6"/>
  <c r="L40" i="6"/>
  <c r="K40" i="6"/>
  <c r="J40" i="6"/>
  <c r="I40" i="6"/>
  <c r="AE40" i="6" s="1"/>
  <c r="AF40" i="6" s="1"/>
  <c r="AG40" i="6" s="1"/>
  <c r="H40" i="6"/>
  <c r="AD40" i="6" s="1"/>
  <c r="G40" i="6"/>
  <c r="F40" i="6"/>
  <c r="D40" i="6"/>
  <c r="B40" i="6"/>
  <c r="A40" i="6"/>
  <c r="AB39" i="6"/>
  <c r="Z39" i="6"/>
  <c r="X39" i="6"/>
  <c r="V39" i="6"/>
  <c r="T39" i="6"/>
  <c r="R39" i="6"/>
  <c r="Q39" i="6"/>
  <c r="P39" i="6"/>
  <c r="E39" i="6" s="1"/>
  <c r="O39" i="6"/>
  <c r="N39" i="6"/>
  <c r="M39" i="6"/>
  <c r="L39" i="6"/>
  <c r="AD39" i="6" s="1"/>
  <c r="K39" i="6"/>
  <c r="J39" i="6"/>
  <c r="I39" i="6"/>
  <c r="H39" i="6"/>
  <c r="G39" i="6"/>
  <c r="AE39" i="6" s="1"/>
  <c r="F39" i="6"/>
  <c r="D39" i="6"/>
  <c r="B39" i="6"/>
  <c r="A39" i="6"/>
  <c r="AB38" i="6"/>
  <c r="Z38" i="6"/>
  <c r="X38" i="6"/>
  <c r="E38" i="6" s="1"/>
  <c r="V38" i="6"/>
  <c r="T38" i="6"/>
  <c r="R38" i="6"/>
  <c r="Q38" i="6"/>
  <c r="P38" i="6"/>
  <c r="O38" i="6"/>
  <c r="N38" i="6"/>
  <c r="M38" i="6"/>
  <c r="L38" i="6"/>
  <c r="K38" i="6"/>
  <c r="J38" i="6"/>
  <c r="I38" i="6"/>
  <c r="AE38" i="6" s="1"/>
  <c r="AF38" i="6" s="1"/>
  <c r="AG38" i="6" s="1"/>
  <c r="H38" i="6"/>
  <c r="G38" i="6"/>
  <c r="F38" i="6"/>
  <c r="AD38" i="6" s="1"/>
  <c r="D38" i="6"/>
  <c r="B38" i="6"/>
  <c r="A38" i="6"/>
  <c r="AB37" i="6"/>
  <c r="Z37" i="6"/>
  <c r="X37" i="6"/>
  <c r="V37" i="6"/>
  <c r="T37" i="6"/>
  <c r="R37" i="6"/>
  <c r="Q37" i="6"/>
  <c r="P37" i="6"/>
  <c r="O37" i="6"/>
  <c r="N37" i="6"/>
  <c r="M37" i="6"/>
  <c r="L37" i="6"/>
  <c r="K37" i="6"/>
  <c r="J37" i="6"/>
  <c r="I37" i="6"/>
  <c r="H37" i="6"/>
  <c r="E37" i="6" s="1"/>
  <c r="G37" i="6"/>
  <c r="AE37" i="6" s="1"/>
  <c r="AF37" i="6" s="1"/>
  <c r="AG37" i="6" s="1"/>
  <c r="F37" i="6"/>
  <c r="AD37" i="6" s="1"/>
  <c r="D37" i="6"/>
  <c r="B37" i="6"/>
  <c r="A37" i="6"/>
  <c r="AB36" i="6"/>
  <c r="Z36" i="6"/>
  <c r="X36" i="6"/>
  <c r="V36" i="6"/>
  <c r="T36" i="6"/>
  <c r="R36" i="6"/>
  <c r="Q36" i="6"/>
  <c r="P36" i="6"/>
  <c r="O36" i="6"/>
  <c r="N36" i="6"/>
  <c r="M36" i="6"/>
  <c r="AE36" i="6" s="1"/>
  <c r="AF36" i="6" s="1"/>
  <c r="AG36" i="6" s="1"/>
  <c r="L36" i="6"/>
  <c r="K36" i="6"/>
  <c r="J36" i="6"/>
  <c r="I36" i="6"/>
  <c r="H36" i="6"/>
  <c r="G36" i="6"/>
  <c r="F36" i="6"/>
  <c r="AD36" i="6" s="1"/>
  <c r="E36" i="6"/>
  <c r="D36" i="6"/>
  <c r="B36" i="6"/>
  <c r="A36" i="6"/>
  <c r="AB35" i="6"/>
  <c r="Z35" i="6"/>
  <c r="X35" i="6"/>
  <c r="V35" i="6"/>
  <c r="T35" i="6"/>
  <c r="R35" i="6"/>
  <c r="Q35" i="6"/>
  <c r="P35" i="6"/>
  <c r="O35" i="6"/>
  <c r="N35" i="6"/>
  <c r="M35" i="6"/>
  <c r="L35" i="6"/>
  <c r="AD35" i="6" s="1"/>
  <c r="K35" i="6"/>
  <c r="J35" i="6"/>
  <c r="I35" i="6"/>
  <c r="H35" i="6"/>
  <c r="G35" i="6"/>
  <c r="AE35" i="6" s="1"/>
  <c r="F35" i="6"/>
  <c r="D35" i="6"/>
  <c r="B35" i="6"/>
  <c r="A35" i="6"/>
  <c r="AB34" i="6"/>
  <c r="Z34" i="6"/>
  <c r="X34" i="6"/>
  <c r="V34" i="6"/>
  <c r="T34" i="6"/>
  <c r="R34" i="6"/>
  <c r="Q34" i="6"/>
  <c r="P34" i="6"/>
  <c r="O34" i="6"/>
  <c r="N34" i="6"/>
  <c r="M34" i="6"/>
  <c r="L34" i="6"/>
  <c r="K34" i="6"/>
  <c r="J34" i="6"/>
  <c r="AD34" i="6" s="1"/>
  <c r="I34" i="6"/>
  <c r="AE34" i="6" s="1"/>
  <c r="AF34" i="6" s="1"/>
  <c r="AG34" i="6" s="1"/>
  <c r="H34" i="6"/>
  <c r="G34" i="6"/>
  <c r="F34" i="6"/>
  <c r="E34" i="6"/>
  <c r="D34" i="6"/>
  <c r="B34" i="6"/>
  <c r="A34" i="6"/>
  <c r="AB33" i="6"/>
  <c r="Z33" i="6"/>
  <c r="X33" i="6"/>
  <c r="V33" i="6"/>
  <c r="T33" i="6"/>
  <c r="R33" i="6"/>
  <c r="Q33" i="6"/>
  <c r="P33" i="6"/>
  <c r="E33" i="6" s="1"/>
  <c r="O33" i="6"/>
  <c r="N33" i="6"/>
  <c r="M33" i="6"/>
  <c r="L33" i="6"/>
  <c r="AD33" i="6" s="1"/>
  <c r="K33" i="6"/>
  <c r="J33" i="6"/>
  <c r="I33" i="6"/>
  <c r="H33" i="6"/>
  <c r="G33" i="6"/>
  <c r="AE33" i="6" s="1"/>
  <c r="F33" i="6"/>
  <c r="D33" i="6"/>
  <c r="B33" i="6"/>
  <c r="A33" i="6"/>
  <c r="AB32" i="6"/>
  <c r="Z32" i="6"/>
  <c r="X32" i="6"/>
  <c r="E32" i="6" s="1"/>
  <c r="V32" i="6"/>
  <c r="T32" i="6"/>
  <c r="R32" i="6"/>
  <c r="Q32" i="6"/>
  <c r="P32" i="6"/>
  <c r="O32" i="6"/>
  <c r="N32" i="6"/>
  <c r="M32" i="6"/>
  <c r="L32" i="6"/>
  <c r="K32" i="6"/>
  <c r="J32" i="6"/>
  <c r="I32" i="6"/>
  <c r="AE32" i="6" s="1"/>
  <c r="AF32" i="6" s="1"/>
  <c r="AG32" i="6" s="1"/>
  <c r="H32" i="6"/>
  <c r="G32" i="6"/>
  <c r="F32" i="6"/>
  <c r="AD32" i="6" s="1"/>
  <c r="D32" i="6"/>
  <c r="B32" i="6"/>
  <c r="A32" i="6"/>
  <c r="AB31" i="6"/>
  <c r="Z31" i="6"/>
  <c r="X31" i="6"/>
  <c r="V31" i="6"/>
  <c r="T31" i="6"/>
  <c r="R31" i="6"/>
  <c r="Q31" i="6"/>
  <c r="P31" i="6"/>
  <c r="O31" i="6"/>
  <c r="N31" i="6"/>
  <c r="M31" i="6"/>
  <c r="L31" i="6"/>
  <c r="K31" i="6"/>
  <c r="J31" i="6"/>
  <c r="I31" i="6"/>
  <c r="H31" i="6"/>
  <c r="E31" i="6" s="1"/>
  <c r="G31" i="6"/>
  <c r="AE31" i="6" s="1"/>
  <c r="F31" i="6"/>
  <c r="AD31" i="6" s="1"/>
  <c r="D31" i="6"/>
  <c r="B31" i="6"/>
  <c r="A31" i="6"/>
  <c r="AB30" i="6"/>
  <c r="Z30" i="6"/>
  <c r="X30" i="6"/>
  <c r="V30" i="6"/>
  <c r="T30" i="6"/>
  <c r="R30" i="6"/>
  <c r="Q30" i="6"/>
  <c r="P30" i="6"/>
  <c r="O30" i="6"/>
  <c r="N30" i="6"/>
  <c r="M30" i="6"/>
  <c r="AE30" i="6" s="1"/>
  <c r="AF30" i="6" s="1"/>
  <c r="AG30" i="6" s="1"/>
  <c r="L30" i="6"/>
  <c r="K30" i="6"/>
  <c r="J30" i="6"/>
  <c r="I30" i="6"/>
  <c r="H30" i="6"/>
  <c r="G30" i="6"/>
  <c r="F30" i="6"/>
  <c r="AD30" i="6" s="1"/>
  <c r="E30" i="6"/>
  <c r="D30" i="6"/>
  <c r="B30" i="6"/>
  <c r="A30" i="6"/>
  <c r="AB29" i="6"/>
  <c r="Z29" i="6"/>
  <c r="X29" i="6"/>
  <c r="V29" i="6"/>
  <c r="T29" i="6"/>
  <c r="R29" i="6"/>
  <c r="Q29" i="6"/>
  <c r="P29" i="6"/>
  <c r="O29" i="6"/>
  <c r="N29" i="6"/>
  <c r="M29" i="6"/>
  <c r="L29" i="6"/>
  <c r="AD29" i="6" s="1"/>
  <c r="K29" i="6"/>
  <c r="J29" i="6"/>
  <c r="I29" i="6"/>
  <c r="H29" i="6"/>
  <c r="G29" i="6"/>
  <c r="AE29" i="6" s="1"/>
  <c r="F29" i="6"/>
  <c r="D29" i="6"/>
  <c r="B29" i="6"/>
  <c r="A29" i="6"/>
  <c r="B28" i="6"/>
  <c r="A28" i="6"/>
  <c r="AB27" i="6"/>
  <c r="Z27" i="6"/>
  <c r="X27" i="6"/>
  <c r="V27" i="6"/>
  <c r="T27" i="6"/>
  <c r="R27" i="6"/>
  <c r="Q27" i="6"/>
  <c r="P27" i="6"/>
  <c r="E27" i="6" s="1"/>
  <c r="O27" i="6"/>
  <c r="N27" i="6"/>
  <c r="M27" i="6"/>
  <c r="L27" i="6"/>
  <c r="AD27" i="6" s="1"/>
  <c r="K27" i="6"/>
  <c r="J27" i="6"/>
  <c r="I27" i="6"/>
  <c r="H27" i="6"/>
  <c r="G27" i="6"/>
  <c r="AE27" i="6" s="1"/>
  <c r="F27" i="6"/>
  <c r="D27" i="6"/>
  <c r="B27" i="6"/>
  <c r="A27" i="6"/>
  <c r="AB26" i="6"/>
  <c r="Z26" i="6"/>
  <c r="X26" i="6"/>
  <c r="V26" i="6"/>
  <c r="T26" i="6"/>
  <c r="R26" i="6"/>
  <c r="Q26" i="6"/>
  <c r="P26" i="6"/>
  <c r="O26" i="6"/>
  <c r="N26" i="6"/>
  <c r="M26" i="6"/>
  <c r="L26" i="6"/>
  <c r="K26" i="6"/>
  <c r="J26" i="6"/>
  <c r="I26" i="6"/>
  <c r="AE26" i="6" s="1"/>
  <c r="AF26" i="6" s="1"/>
  <c r="AG26" i="6" s="1"/>
  <c r="H26" i="6"/>
  <c r="G26" i="6"/>
  <c r="F26" i="6"/>
  <c r="AD26" i="6" s="1"/>
  <c r="E26" i="6"/>
  <c r="D26" i="6"/>
  <c r="B26" i="6"/>
  <c r="A26" i="6"/>
  <c r="AB25" i="6"/>
  <c r="Z25" i="6"/>
  <c r="X25" i="6"/>
  <c r="V25" i="6"/>
  <c r="T25" i="6"/>
  <c r="R25" i="6"/>
  <c r="Q25" i="6"/>
  <c r="P25" i="6"/>
  <c r="O25" i="6"/>
  <c r="N25" i="6"/>
  <c r="M25" i="6"/>
  <c r="L25" i="6"/>
  <c r="K25" i="6"/>
  <c r="J25" i="6"/>
  <c r="I25" i="6"/>
  <c r="H25" i="6"/>
  <c r="E25" i="6" s="1"/>
  <c r="G25" i="6"/>
  <c r="AE25" i="6" s="1"/>
  <c r="AF25" i="6" s="1"/>
  <c r="AG25" i="6" s="1"/>
  <c r="F25" i="6"/>
  <c r="AD25" i="6" s="1"/>
  <c r="D25" i="6"/>
  <c r="B25" i="6"/>
  <c r="A25" i="6"/>
  <c r="AB24" i="6"/>
  <c r="Z24" i="6"/>
  <c r="X24" i="6"/>
  <c r="E24" i="6" s="1"/>
  <c r="V24" i="6"/>
  <c r="T24" i="6"/>
  <c r="R24" i="6"/>
  <c r="Q24" i="6"/>
  <c r="P24" i="6"/>
  <c r="O24" i="6"/>
  <c r="N24" i="6"/>
  <c r="M24" i="6"/>
  <c r="L24" i="6"/>
  <c r="K24" i="6"/>
  <c r="J24" i="6"/>
  <c r="I24" i="6"/>
  <c r="AE24" i="6" s="1"/>
  <c r="AF24" i="6" s="1"/>
  <c r="AG24" i="6" s="1"/>
  <c r="H24" i="6"/>
  <c r="G24" i="6"/>
  <c r="F24" i="6"/>
  <c r="AD24" i="6" s="1"/>
  <c r="D24" i="6"/>
  <c r="B24" i="6"/>
  <c r="A24" i="6"/>
  <c r="AB23" i="6"/>
  <c r="Z23" i="6"/>
  <c r="X23" i="6"/>
  <c r="V23" i="6"/>
  <c r="T23" i="6"/>
  <c r="R23" i="6"/>
  <c r="Q23" i="6"/>
  <c r="P23" i="6"/>
  <c r="O23" i="6"/>
  <c r="N23" i="6"/>
  <c r="M23" i="6"/>
  <c r="L23" i="6"/>
  <c r="AD23" i="6" s="1"/>
  <c r="K23" i="6"/>
  <c r="J23" i="6"/>
  <c r="I23" i="6"/>
  <c r="H23" i="6"/>
  <c r="G23" i="6"/>
  <c r="AE23" i="6" s="1"/>
  <c r="F23" i="6"/>
  <c r="D23" i="6"/>
  <c r="B23" i="6"/>
  <c r="A23" i="6"/>
  <c r="AB22" i="6"/>
  <c r="Z22" i="6"/>
  <c r="X22" i="6"/>
  <c r="V22" i="6"/>
  <c r="T22" i="6"/>
  <c r="R22" i="6"/>
  <c r="Q22" i="6"/>
  <c r="P22" i="6"/>
  <c r="O22" i="6"/>
  <c r="N22" i="6"/>
  <c r="M22" i="6"/>
  <c r="AE22" i="6" s="1"/>
  <c r="AF22" i="6" s="1"/>
  <c r="AG22" i="6" s="1"/>
  <c r="L22" i="6"/>
  <c r="K22" i="6"/>
  <c r="J22" i="6"/>
  <c r="I22" i="6"/>
  <c r="H22" i="6"/>
  <c r="G22" i="6"/>
  <c r="F22" i="6"/>
  <c r="AD22" i="6" s="1"/>
  <c r="E22" i="6"/>
  <c r="D22" i="6"/>
  <c r="B22" i="6"/>
  <c r="A22" i="6"/>
  <c r="AB21" i="6"/>
  <c r="Z21" i="6"/>
  <c r="X21" i="6"/>
  <c r="V21" i="6"/>
  <c r="T21" i="6"/>
  <c r="R21" i="6"/>
  <c r="Q21" i="6"/>
  <c r="P21" i="6"/>
  <c r="E21" i="6" s="1"/>
  <c r="O21" i="6"/>
  <c r="N21" i="6"/>
  <c r="M21" i="6"/>
  <c r="L21" i="6"/>
  <c r="AD21" i="6" s="1"/>
  <c r="K21" i="6"/>
  <c r="J21" i="6"/>
  <c r="I21" i="6"/>
  <c r="H21" i="6"/>
  <c r="G21" i="6"/>
  <c r="AE21" i="6" s="1"/>
  <c r="AF21" i="6" s="1"/>
  <c r="AG21" i="6" s="1"/>
  <c r="F21" i="6"/>
  <c r="D21" i="6"/>
  <c r="B21" i="6"/>
  <c r="A21" i="6"/>
  <c r="AB20" i="6"/>
  <c r="Z20" i="6"/>
  <c r="X20" i="6"/>
  <c r="V20" i="6"/>
  <c r="T20" i="6"/>
  <c r="R20" i="6"/>
  <c r="Q20" i="6"/>
  <c r="P20" i="6"/>
  <c r="O20" i="6"/>
  <c r="N20" i="6"/>
  <c r="M20" i="6"/>
  <c r="L20" i="6"/>
  <c r="K20" i="6"/>
  <c r="J20" i="6"/>
  <c r="I20" i="6"/>
  <c r="AE20" i="6" s="1"/>
  <c r="AF20" i="6" s="1"/>
  <c r="AG20" i="6" s="1"/>
  <c r="H20" i="6"/>
  <c r="G20" i="6"/>
  <c r="F20" i="6"/>
  <c r="AD20" i="6" s="1"/>
  <c r="E20" i="6"/>
  <c r="D20" i="6"/>
  <c r="B20" i="6"/>
  <c r="A20" i="6"/>
  <c r="AB19" i="6"/>
  <c r="Z19" i="6"/>
  <c r="X19" i="6"/>
  <c r="V19" i="6"/>
  <c r="T19" i="6"/>
  <c r="R19" i="6"/>
  <c r="Q19" i="6"/>
  <c r="P19" i="6"/>
  <c r="O19" i="6"/>
  <c r="N19" i="6"/>
  <c r="M19" i="6"/>
  <c r="L19" i="6"/>
  <c r="K19" i="6"/>
  <c r="J19" i="6"/>
  <c r="I19" i="6"/>
  <c r="H19" i="6"/>
  <c r="E19" i="6" s="1"/>
  <c r="G19" i="6"/>
  <c r="AE19" i="6" s="1"/>
  <c r="F19" i="6"/>
  <c r="AD19" i="6" s="1"/>
  <c r="D19" i="6"/>
  <c r="B19" i="6"/>
  <c r="A19" i="6"/>
  <c r="AB18" i="6"/>
  <c r="Z18" i="6"/>
  <c r="X18" i="6"/>
  <c r="E18" i="6" s="1"/>
  <c r="V18" i="6"/>
  <c r="T18" i="6"/>
  <c r="R18" i="6"/>
  <c r="Q18" i="6"/>
  <c r="P18" i="6"/>
  <c r="O18" i="6"/>
  <c r="N18" i="6"/>
  <c r="M18" i="6"/>
  <c r="L18" i="6"/>
  <c r="K18" i="6"/>
  <c r="J18" i="6"/>
  <c r="I18" i="6"/>
  <c r="AE18" i="6" s="1"/>
  <c r="AF18" i="6" s="1"/>
  <c r="AG18" i="6" s="1"/>
  <c r="H18" i="6"/>
  <c r="G18" i="6"/>
  <c r="F18" i="6"/>
  <c r="AD18" i="6" s="1"/>
  <c r="D18" i="6"/>
  <c r="B18" i="6"/>
  <c r="A18" i="6"/>
  <c r="AB17" i="6"/>
  <c r="Z17" i="6"/>
  <c r="X17" i="6"/>
  <c r="V17" i="6"/>
  <c r="T17" i="6"/>
  <c r="AD17" i="6" s="1"/>
  <c r="R17" i="6"/>
  <c r="Q17" i="6"/>
  <c r="P17" i="6"/>
  <c r="O17" i="6"/>
  <c r="N17" i="6"/>
  <c r="M17" i="6"/>
  <c r="L17" i="6"/>
  <c r="E17" i="6" s="1"/>
  <c r="K17" i="6"/>
  <c r="J17" i="6"/>
  <c r="I17" i="6"/>
  <c r="H17" i="6"/>
  <c r="G17" i="6"/>
  <c r="AE17" i="6" s="1"/>
  <c r="AF17" i="6" s="1"/>
  <c r="AG17" i="6" s="1"/>
  <c r="F17" i="6"/>
  <c r="D17" i="6"/>
  <c r="B17" i="6"/>
  <c r="A17" i="6"/>
  <c r="AB16" i="6"/>
  <c r="Z16" i="6"/>
  <c r="X16" i="6"/>
  <c r="V16" i="6"/>
  <c r="T16" i="6"/>
  <c r="R16" i="6"/>
  <c r="Q16" i="6"/>
  <c r="P16" i="6"/>
  <c r="O16" i="6"/>
  <c r="N16" i="6"/>
  <c r="M16" i="6"/>
  <c r="AE16" i="6" s="1"/>
  <c r="AF16" i="6" s="1"/>
  <c r="AG16" i="6" s="1"/>
  <c r="L16" i="6"/>
  <c r="K16" i="6"/>
  <c r="J16" i="6"/>
  <c r="AD16" i="6" s="1"/>
  <c r="I16" i="6"/>
  <c r="H16" i="6"/>
  <c r="G16" i="6"/>
  <c r="F16" i="6"/>
  <c r="E16" i="6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F35" i="6" l="1"/>
  <c r="AG35" i="6" s="1"/>
  <c r="AF39" i="6"/>
  <c r="AG39" i="6" s="1"/>
  <c r="AF19" i="6"/>
  <c r="AG19" i="6" s="1"/>
  <c r="AF27" i="6"/>
  <c r="AG27" i="6" s="1"/>
  <c r="AF33" i="6"/>
  <c r="AG33" i="6" s="1"/>
  <c r="AF65" i="6"/>
  <c r="AG65" i="6" s="1"/>
  <c r="AF31" i="6"/>
  <c r="AG31" i="6" s="1"/>
  <c r="AF61" i="6"/>
  <c r="AG61" i="6" s="1"/>
  <c r="E23" i="6"/>
  <c r="AF23" i="6" s="1"/>
  <c r="AG23" i="6" s="1"/>
  <c r="E29" i="6"/>
  <c r="AF29" i="6" s="1"/>
  <c r="AG29" i="6" s="1"/>
  <c r="E47" i="6"/>
  <c r="AF47" i="6" s="1"/>
  <c r="AG47" i="6" s="1"/>
  <c r="E53" i="6"/>
  <c r="AF53" i="6" s="1"/>
  <c r="AG53" i="6" s="1"/>
  <c r="E65" i="6"/>
  <c r="E35" i="6"/>
  <c r="AD51" i="6"/>
  <c r="AA84" i="5" l="1"/>
  <c r="J84" i="5"/>
  <c r="B84" i="5"/>
  <c r="AA83" i="5"/>
  <c r="J83" i="5"/>
  <c r="B83" i="5"/>
  <c r="AA80" i="5"/>
  <c r="J80" i="5"/>
  <c r="B80" i="5"/>
  <c r="AB66" i="5"/>
  <c r="Z66" i="5"/>
  <c r="X66" i="5"/>
  <c r="V66" i="5"/>
  <c r="T66" i="5"/>
  <c r="R66" i="5"/>
  <c r="Q66" i="5"/>
  <c r="P66" i="5"/>
  <c r="O66" i="5"/>
  <c r="N66" i="5"/>
  <c r="M66" i="5"/>
  <c r="AE66" i="5" s="1"/>
  <c r="L66" i="5"/>
  <c r="K66" i="5"/>
  <c r="J66" i="5"/>
  <c r="I66" i="5"/>
  <c r="H66" i="5"/>
  <c r="E66" i="5" s="1"/>
  <c r="G66" i="5"/>
  <c r="F66" i="5"/>
  <c r="AD66" i="5" s="1"/>
  <c r="D66" i="5"/>
  <c r="B66" i="5"/>
  <c r="A66" i="5"/>
  <c r="AB65" i="5"/>
  <c r="Z65" i="5"/>
  <c r="X65" i="5"/>
  <c r="V65" i="5"/>
  <c r="T65" i="5"/>
  <c r="R65" i="5"/>
  <c r="Q65" i="5"/>
  <c r="P65" i="5"/>
  <c r="O65" i="5"/>
  <c r="N65" i="5"/>
  <c r="M65" i="5"/>
  <c r="L65" i="5"/>
  <c r="K65" i="5"/>
  <c r="AE65" i="5" s="1"/>
  <c r="J65" i="5"/>
  <c r="I65" i="5"/>
  <c r="H65" i="5"/>
  <c r="G65" i="5"/>
  <c r="F65" i="5"/>
  <c r="AD65" i="5" s="1"/>
  <c r="D65" i="5"/>
  <c r="B65" i="5"/>
  <c r="A65" i="5"/>
  <c r="AB64" i="5"/>
  <c r="Z64" i="5"/>
  <c r="X64" i="5"/>
  <c r="V64" i="5"/>
  <c r="T64" i="5"/>
  <c r="R64" i="5"/>
  <c r="Q64" i="5"/>
  <c r="P64" i="5"/>
  <c r="O64" i="5"/>
  <c r="N64" i="5"/>
  <c r="M64" i="5"/>
  <c r="L64" i="5"/>
  <c r="AD64" i="5" s="1"/>
  <c r="K64" i="5"/>
  <c r="J64" i="5"/>
  <c r="I64" i="5"/>
  <c r="AE64" i="5" s="1"/>
  <c r="AF64" i="5" s="1"/>
  <c r="AG64" i="5" s="1"/>
  <c r="H64" i="5"/>
  <c r="G64" i="5"/>
  <c r="F64" i="5"/>
  <c r="E64" i="5"/>
  <c r="D64" i="5"/>
  <c r="B64" i="5"/>
  <c r="A64" i="5"/>
  <c r="AB63" i="5"/>
  <c r="Z63" i="5"/>
  <c r="X63" i="5"/>
  <c r="V63" i="5"/>
  <c r="T63" i="5"/>
  <c r="E63" i="5" s="1"/>
  <c r="R63" i="5"/>
  <c r="Q63" i="5"/>
  <c r="P63" i="5"/>
  <c r="O63" i="5"/>
  <c r="N63" i="5"/>
  <c r="M63" i="5"/>
  <c r="L63" i="5"/>
  <c r="K63" i="5"/>
  <c r="J63" i="5"/>
  <c r="I63" i="5"/>
  <c r="H63" i="5"/>
  <c r="G63" i="5"/>
  <c r="AE63" i="5" s="1"/>
  <c r="AF63" i="5" s="1"/>
  <c r="AG63" i="5" s="1"/>
  <c r="F63" i="5"/>
  <c r="AD63" i="5" s="1"/>
  <c r="D63" i="5"/>
  <c r="B63" i="5"/>
  <c r="A63" i="5"/>
  <c r="AB62" i="5"/>
  <c r="Z62" i="5"/>
  <c r="X62" i="5"/>
  <c r="V62" i="5"/>
  <c r="T62" i="5"/>
  <c r="E62" i="5" s="1"/>
  <c r="R62" i="5"/>
  <c r="Q62" i="5"/>
  <c r="P62" i="5"/>
  <c r="O62" i="5"/>
  <c r="N62" i="5"/>
  <c r="M62" i="5"/>
  <c r="L62" i="5"/>
  <c r="K62" i="5"/>
  <c r="J62" i="5"/>
  <c r="I62" i="5"/>
  <c r="H62" i="5"/>
  <c r="G62" i="5"/>
  <c r="AE62" i="5" s="1"/>
  <c r="AF62" i="5" s="1"/>
  <c r="AG62" i="5" s="1"/>
  <c r="F62" i="5"/>
  <c r="AD62" i="5" s="1"/>
  <c r="D62" i="5"/>
  <c r="B62" i="5"/>
  <c r="A62" i="5"/>
  <c r="AB61" i="5"/>
  <c r="Z61" i="5"/>
  <c r="X61" i="5"/>
  <c r="V61" i="5"/>
  <c r="T61" i="5"/>
  <c r="R61" i="5"/>
  <c r="Q61" i="5"/>
  <c r="P61" i="5"/>
  <c r="O61" i="5"/>
  <c r="N61" i="5"/>
  <c r="M61" i="5"/>
  <c r="L61" i="5"/>
  <c r="K61" i="5"/>
  <c r="J61" i="5"/>
  <c r="I61" i="5"/>
  <c r="H61" i="5"/>
  <c r="G61" i="5"/>
  <c r="AE61" i="5" s="1"/>
  <c r="F61" i="5"/>
  <c r="E61" i="5" s="1"/>
  <c r="D61" i="5"/>
  <c r="B61" i="5"/>
  <c r="A61" i="5"/>
  <c r="AE60" i="5"/>
  <c r="AF60" i="5" s="1"/>
  <c r="AG60" i="5" s="1"/>
  <c r="AB60" i="5"/>
  <c r="Z60" i="5"/>
  <c r="X60" i="5"/>
  <c r="V60" i="5"/>
  <c r="T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AD60" i="5" s="1"/>
  <c r="E60" i="5"/>
  <c r="D60" i="5"/>
  <c r="B60" i="5"/>
  <c r="A60" i="5"/>
  <c r="AB59" i="5"/>
  <c r="Z59" i="5"/>
  <c r="X59" i="5"/>
  <c r="V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AE59" i="5" s="1"/>
  <c r="F59" i="5"/>
  <c r="AD59" i="5" s="1"/>
  <c r="D59" i="5"/>
  <c r="B59" i="5"/>
  <c r="A59" i="5"/>
  <c r="AB58" i="5"/>
  <c r="Z58" i="5"/>
  <c r="X58" i="5"/>
  <c r="V58" i="5"/>
  <c r="T58" i="5"/>
  <c r="R58" i="5"/>
  <c r="Q58" i="5"/>
  <c r="P58" i="5"/>
  <c r="O58" i="5"/>
  <c r="N58" i="5"/>
  <c r="M58" i="5"/>
  <c r="L58" i="5"/>
  <c r="K58" i="5"/>
  <c r="J58" i="5"/>
  <c r="I58" i="5"/>
  <c r="AE58" i="5" s="1"/>
  <c r="AF58" i="5" s="1"/>
  <c r="AG58" i="5" s="1"/>
  <c r="H58" i="5"/>
  <c r="AD58" i="5" s="1"/>
  <c r="G58" i="5"/>
  <c r="F58" i="5"/>
  <c r="E58" i="5"/>
  <c r="D58" i="5"/>
  <c r="B58" i="5"/>
  <c r="A58" i="5"/>
  <c r="AB57" i="5"/>
  <c r="Z57" i="5"/>
  <c r="X57" i="5"/>
  <c r="V57" i="5"/>
  <c r="T57" i="5"/>
  <c r="E57" i="5" s="1"/>
  <c r="R57" i="5"/>
  <c r="Q57" i="5"/>
  <c r="P57" i="5"/>
  <c r="O57" i="5"/>
  <c r="N57" i="5"/>
  <c r="M57" i="5"/>
  <c r="L57" i="5"/>
  <c r="K57" i="5"/>
  <c r="J57" i="5"/>
  <c r="I57" i="5"/>
  <c r="H57" i="5"/>
  <c r="G57" i="5"/>
  <c r="AE57" i="5" s="1"/>
  <c r="AF57" i="5" s="1"/>
  <c r="AG57" i="5" s="1"/>
  <c r="F57" i="5"/>
  <c r="AD57" i="5" s="1"/>
  <c r="D57" i="5"/>
  <c r="B57" i="5"/>
  <c r="A57" i="5"/>
  <c r="AB56" i="5"/>
  <c r="Z56" i="5"/>
  <c r="X56" i="5"/>
  <c r="E56" i="5" s="1"/>
  <c r="V56" i="5"/>
  <c r="T56" i="5"/>
  <c r="R56" i="5"/>
  <c r="Q56" i="5"/>
  <c r="P56" i="5"/>
  <c r="O56" i="5"/>
  <c r="N56" i="5"/>
  <c r="M56" i="5"/>
  <c r="L56" i="5"/>
  <c r="K56" i="5"/>
  <c r="J56" i="5"/>
  <c r="I56" i="5"/>
  <c r="H56" i="5"/>
  <c r="G56" i="5"/>
  <c r="AE56" i="5" s="1"/>
  <c r="F56" i="5"/>
  <c r="AD56" i="5" s="1"/>
  <c r="D56" i="5"/>
  <c r="B56" i="5"/>
  <c r="A56" i="5"/>
  <c r="AB55" i="5"/>
  <c r="Z55" i="5"/>
  <c r="X55" i="5"/>
  <c r="V55" i="5"/>
  <c r="T55" i="5"/>
  <c r="R55" i="5"/>
  <c r="Q55" i="5"/>
  <c r="P55" i="5"/>
  <c r="O55" i="5"/>
  <c r="N55" i="5"/>
  <c r="M55" i="5"/>
  <c r="L55" i="5"/>
  <c r="K55" i="5"/>
  <c r="J55" i="5"/>
  <c r="I55" i="5"/>
  <c r="H55" i="5"/>
  <c r="G55" i="5"/>
  <c r="AE55" i="5" s="1"/>
  <c r="F55" i="5"/>
  <c r="E55" i="5" s="1"/>
  <c r="D55" i="5"/>
  <c r="B55" i="5"/>
  <c r="A55" i="5"/>
  <c r="B54" i="5"/>
  <c r="A54" i="5"/>
  <c r="AB53" i="5"/>
  <c r="Z53" i="5"/>
  <c r="X53" i="5"/>
  <c r="V53" i="5"/>
  <c r="T53" i="5"/>
  <c r="R53" i="5"/>
  <c r="Q53" i="5"/>
  <c r="P53" i="5"/>
  <c r="O53" i="5"/>
  <c r="N53" i="5"/>
  <c r="M53" i="5"/>
  <c r="L53" i="5"/>
  <c r="K53" i="5"/>
  <c r="J53" i="5"/>
  <c r="I53" i="5"/>
  <c r="H53" i="5"/>
  <c r="G53" i="5"/>
  <c r="AE53" i="5" s="1"/>
  <c r="F53" i="5"/>
  <c r="AD53" i="5" s="1"/>
  <c r="D53" i="5"/>
  <c r="B53" i="5"/>
  <c r="A53" i="5"/>
  <c r="AB52" i="5"/>
  <c r="Z52" i="5"/>
  <c r="X52" i="5"/>
  <c r="V52" i="5"/>
  <c r="T52" i="5"/>
  <c r="R52" i="5"/>
  <c r="Q52" i="5"/>
  <c r="P52" i="5"/>
  <c r="O52" i="5"/>
  <c r="N52" i="5"/>
  <c r="M52" i="5"/>
  <c r="L52" i="5"/>
  <c r="AD52" i="5" s="1"/>
  <c r="K52" i="5"/>
  <c r="J52" i="5"/>
  <c r="I52" i="5"/>
  <c r="AE52" i="5" s="1"/>
  <c r="AF52" i="5" s="1"/>
  <c r="AG52" i="5" s="1"/>
  <c r="H52" i="5"/>
  <c r="G52" i="5"/>
  <c r="F52" i="5"/>
  <c r="E52" i="5"/>
  <c r="D52" i="5"/>
  <c r="B52" i="5"/>
  <c r="A52" i="5"/>
  <c r="AB51" i="5"/>
  <c r="Z51" i="5"/>
  <c r="X51" i="5"/>
  <c r="V51" i="5"/>
  <c r="T51" i="5"/>
  <c r="E51" i="5" s="1"/>
  <c r="R51" i="5"/>
  <c r="Q51" i="5"/>
  <c r="P51" i="5"/>
  <c r="O51" i="5"/>
  <c r="N51" i="5"/>
  <c r="M51" i="5"/>
  <c r="L51" i="5"/>
  <c r="K51" i="5"/>
  <c r="J51" i="5"/>
  <c r="I51" i="5"/>
  <c r="H51" i="5"/>
  <c r="G51" i="5"/>
  <c r="AE51" i="5" s="1"/>
  <c r="AF51" i="5" s="1"/>
  <c r="AG51" i="5" s="1"/>
  <c r="F51" i="5"/>
  <c r="AD51" i="5" s="1"/>
  <c r="D51" i="5"/>
  <c r="B51" i="5"/>
  <c r="A51" i="5"/>
  <c r="AB50" i="5"/>
  <c r="Z50" i="5"/>
  <c r="X50" i="5"/>
  <c r="E50" i="5" s="1"/>
  <c r="V50" i="5"/>
  <c r="T50" i="5"/>
  <c r="R50" i="5"/>
  <c r="Q50" i="5"/>
  <c r="P50" i="5"/>
  <c r="O50" i="5"/>
  <c r="N50" i="5"/>
  <c r="M50" i="5"/>
  <c r="L50" i="5"/>
  <c r="K50" i="5"/>
  <c r="J50" i="5"/>
  <c r="I50" i="5"/>
  <c r="H50" i="5"/>
  <c r="G50" i="5"/>
  <c r="AE50" i="5" s="1"/>
  <c r="F50" i="5"/>
  <c r="AD50" i="5" s="1"/>
  <c r="D50" i="5"/>
  <c r="B50" i="5"/>
  <c r="A50" i="5"/>
  <c r="AB49" i="5"/>
  <c r="Z49" i="5"/>
  <c r="X49" i="5"/>
  <c r="V49" i="5"/>
  <c r="T49" i="5"/>
  <c r="R49" i="5"/>
  <c r="Q49" i="5"/>
  <c r="P49" i="5"/>
  <c r="O49" i="5"/>
  <c r="N49" i="5"/>
  <c r="M49" i="5"/>
  <c r="L49" i="5"/>
  <c r="K49" i="5"/>
  <c r="J49" i="5"/>
  <c r="I49" i="5"/>
  <c r="H49" i="5"/>
  <c r="G49" i="5"/>
  <c r="AE49" i="5" s="1"/>
  <c r="F49" i="5"/>
  <c r="E49" i="5" s="1"/>
  <c r="D49" i="5"/>
  <c r="B49" i="5"/>
  <c r="A49" i="5"/>
  <c r="AB48" i="5"/>
  <c r="Z48" i="5"/>
  <c r="X48" i="5"/>
  <c r="V48" i="5"/>
  <c r="T48" i="5"/>
  <c r="R48" i="5"/>
  <c r="Q48" i="5"/>
  <c r="P48" i="5"/>
  <c r="O48" i="5"/>
  <c r="N48" i="5"/>
  <c r="M48" i="5"/>
  <c r="AE48" i="5" s="1"/>
  <c r="L48" i="5"/>
  <c r="K48" i="5"/>
  <c r="J48" i="5"/>
  <c r="I48" i="5"/>
  <c r="H48" i="5"/>
  <c r="E48" i="5" s="1"/>
  <c r="G48" i="5"/>
  <c r="F48" i="5"/>
  <c r="AD48" i="5" s="1"/>
  <c r="D48" i="5"/>
  <c r="B48" i="5"/>
  <c r="A48" i="5"/>
  <c r="AB47" i="5"/>
  <c r="Z47" i="5"/>
  <c r="X47" i="5"/>
  <c r="V47" i="5"/>
  <c r="T47" i="5"/>
  <c r="R47" i="5"/>
  <c r="Q47" i="5"/>
  <c r="P47" i="5"/>
  <c r="O47" i="5"/>
  <c r="N47" i="5"/>
  <c r="M47" i="5"/>
  <c r="L47" i="5"/>
  <c r="K47" i="5"/>
  <c r="J47" i="5"/>
  <c r="AD47" i="5" s="1"/>
  <c r="I47" i="5"/>
  <c r="H47" i="5"/>
  <c r="G47" i="5"/>
  <c r="AE47" i="5" s="1"/>
  <c r="AF47" i="5" s="1"/>
  <c r="AG47" i="5" s="1"/>
  <c r="F47" i="5"/>
  <c r="E47" i="5" s="1"/>
  <c r="D47" i="5"/>
  <c r="B47" i="5"/>
  <c r="A47" i="5"/>
  <c r="AB46" i="5"/>
  <c r="Z46" i="5"/>
  <c r="X46" i="5"/>
  <c r="V46" i="5"/>
  <c r="T46" i="5"/>
  <c r="R46" i="5"/>
  <c r="Q46" i="5"/>
  <c r="P46" i="5"/>
  <c r="O46" i="5"/>
  <c r="N46" i="5"/>
  <c r="M46" i="5"/>
  <c r="L46" i="5"/>
  <c r="AD46" i="5" s="1"/>
  <c r="K46" i="5"/>
  <c r="J46" i="5"/>
  <c r="I46" i="5"/>
  <c r="AE46" i="5" s="1"/>
  <c r="AF46" i="5" s="1"/>
  <c r="AG46" i="5" s="1"/>
  <c r="H46" i="5"/>
  <c r="G46" i="5"/>
  <c r="F46" i="5"/>
  <c r="E46" i="5"/>
  <c r="D46" i="5"/>
  <c r="B46" i="5"/>
  <c r="A46" i="5"/>
  <c r="AB45" i="5"/>
  <c r="Z45" i="5"/>
  <c r="X45" i="5"/>
  <c r="V45" i="5"/>
  <c r="T45" i="5"/>
  <c r="E45" i="5" s="1"/>
  <c r="R45" i="5"/>
  <c r="Q45" i="5"/>
  <c r="P45" i="5"/>
  <c r="O45" i="5"/>
  <c r="N45" i="5"/>
  <c r="M45" i="5"/>
  <c r="L45" i="5"/>
  <c r="K45" i="5"/>
  <c r="J45" i="5"/>
  <c r="I45" i="5"/>
  <c r="H45" i="5"/>
  <c r="G45" i="5"/>
  <c r="AE45" i="5" s="1"/>
  <c r="AF45" i="5" s="1"/>
  <c r="AG45" i="5" s="1"/>
  <c r="F45" i="5"/>
  <c r="AD45" i="5" s="1"/>
  <c r="D45" i="5"/>
  <c r="B45" i="5"/>
  <c r="A45" i="5"/>
  <c r="AB44" i="5"/>
  <c r="Z44" i="5"/>
  <c r="X44" i="5"/>
  <c r="V44" i="5"/>
  <c r="T44" i="5"/>
  <c r="R44" i="5"/>
  <c r="Q44" i="5"/>
  <c r="P44" i="5"/>
  <c r="O44" i="5"/>
  <c r="N44" i="5"/>
  <c r="M44" i="5"/>
  <c r="L44" i="5"/>
  <c r="K44" i="5"/>
  <c r="J44" i="5"/>
  <c r="I44" i="5"/>
  <c r="H44" i="5"/>
  <c r="G44" i="5"/>
  <c r="AE44" i="5" s="1"/>
  <c r="AF44" i="5" s="1"/>
  <c r="AG44" i="5" s="1"/>
  <c r="F44" i="5"/>
  <c r="E44" i="5" s="1"/>
  <c r="D44" i="5"/>
  <c r="B44" i="5"/>
  <c r="A44" i="5"/>
  <c r="AB43" i="5"/>
  <c r="Z43" i="5"/>
  <c r="X43" i="5"/>
  <c r="V43" i="5"/>
  <c r="T43" i="5"/>
  <c r="R43" i="5"/>
  <c r="Q43" i="5"/>
  <c r="P43" i="5"/>
  <c r="O43" i="5"/>
  <c r="N43" i="5"/>
  <c r="M43" i="5"/>
  <c r="L43" i="5"/>
  <c r="K43" i="5"/>
  <c r="J43" i="5"/>
  <c r="I43" i="5"/>
  <c r="H43" i="5"/>
  <c r="G43" i="5"/>
  <c r="AE43" i="5" s="1"/>
  <c r="AF43" i="5" s="1"/>
  <c r="AG43" i="5" s="1"/>
  <c r="F43" i="5"/>
  <c r="E43" i="5" s="1"/>
  <c r="D43" i="5"/>
  <c r="B43" i="5"/>
  <c r="A43" i="5"/>
  <c r="AB42" i="5"/>
  <c r="Z42" i="5"/>
  <c r="X42" i="5"/>
  <c r="V42" i="5"/>
  <c r="T42" i="5"/>
  <c r="R42" i="5"/>
  <c r="Q42" i="5"/>
  <c r="P42" i="5"/>
  <c r="O42" i="5"/>
  <c r="N42" i="5"/>
  <c r="M42" i="5"/>
  <c r="AE42" i="5" s="1"/>
  <c r="L42" i="5"/>
  <c r="K42" i="5"/>
  <c r="J42" i="5"/>
  <c r="E42" i="5" s="1"/>
  <c r="I42" i="5"/>
  <c r="H42" i="5"/>
  <c r="G42" i="5"/>
  <c r="F42" i="5"/>
  <c r="AD42" i="5" s="1"/>
  <c r="D42" i="5"/>
  <c r="B42" i="5"/>
  <c r="A42" i="5"/>
  <c r="B41" i="5"/>
  <c r="A41" i="5"/>
  <c r="AB40" i="5"/>
  <c r="Z40" i="5"/>
  <c r="X40" i="5"/>
  <c r="V40" i="5"/>
  <c r="T40" i="5"/>
  <c r="R40" i="5"/>
  <c r="Q40" i="5"/>
  <c r="P40" i="5"/>
  <c r="O40" i="5"/>
  <c r="N40" i="5"/>
  <c r="M40" i="5"/>
  <c r="L40" i="5"/>
  <c r="AD40" i="5" s="1"/>
  <c r="K40" i="5"/>
  <c r="J40" i="5"/>
  <c r="I40" i="5"/>
  <c r="AE40" i="5" s="1"/>
  <c r="AF40" i="5" s="1"/>
  <c r="AG40" i="5" s="1"/>
  <c r="H40" i="5"/>
  <c r="G40" i="5"/>
  <c r="F40" i="5"/>
  <c r="E40" i="5"/>
  <c r="D40" i="5"/>
  <c r="B40" i="5"/>
  <c r="A40" i="5"/>
  <c r="AB39" i="5"/>
  <c r="Z39" i="5"/>
  <c r="X39" i="5"/>
  <c r="V39" i="5"/>
  <c r="T39" i="5"/>
  <c r="R39" i="5"/>
  <c r="Q39" i="5"/>
  <c r="P39" i="5"/>
  <c r="E39" i="5" s="1"/>
  <c r="O39" i="5"/>
  <c r="N39" i="5"/>
  <c r="M39" i="5"/>
  <c r="L39" i="5"/>
  <c r="K39" i="5"/>
  <c r="J39" i="5"/>
  <c r="I39" i="5"/>
  <c r="H39" i="5"/>
  <c r="G39" i="5"/>
  <c r="AE39" i="5" s="1"/>
  <c r="AF39" i="5" s="1"/>
  <c r="AG39" i="5" s="1"/>
  <c r="F39" i="5"/>
  <c r="AD39" i="5" s="1"/>
  <c r="D39" i="5"/>
  <c r="B39" i="5"/>
  <c r="A39" i="5"/>
  <c r="AB38" i="5"/>
  <c r="Z38" i="5"/>
  <c r="X38" i="5"/>
  <c r="V38" i="5"/>
  <c r="T38" i="5"/>
  <c r="R38" i="5"/>
  <c r="Q38" i="5"/>
  <c r="P38" i="5"/>
  <c r="O38" i="5"/>
  <c r="N38" i="5"/>
  <c r="M38" i="5"/>
  <c r="L38" i="5"/>
  <c r="K38" i="5"/>
  <c r="J38" i="5"/>
  <c r="I38" i="5"/>
  <c r="H38" i="5"/>
  <c r="G38" i="5"/>
  <c r="AE38" i="5" s="1"/>
  <c r="AF38" i="5" s="1"/>
  <c r="AG38" i="5" s="1"/>
  <c r="F38" i="5"/>
  <c r="E38" i="5" s="1"/>
  <c r="D38" i="5"/>
  <c r="B38" i="5"/>
  <c r="A38" i="5"/>
  <c r="AB37" i="5"/>
  <c r="Z37" i="5"/>
  <c r="X37" i="5"/>
  <c r="V37" i="5"/>
  <c r="T37" i="5"/>
  <c r="R37" i="5"/>
  <c r="Q37" i="5"/>
  <c r="P37" i="5"/>
  <c r="O37" i="5"/>
  <c r="N37" i="5"/>
  <c r="M37" i="5"/>
  <c r="L37" i="5"/>
  <c r="K37" i="5"/>
  <c r="J37" i="5"/>
  <c r="I37" i="5"/>
  <c r="H37" i="5"/>
  <c r="G37" i="5"/>
  <c r="AE37" i="5" s="1"/>
  <c r="AF37" i="5" s="1"/>
  <c r="AG37" i="5" s="1"/>
  <c r="F37" i="5"/>
  <c r="E37" i="5" s="1"/>
  <c r="D37" i="5"/>
  <c r="B37" i="5"/>
  <c r="A37" i="5"/>
  <c r="AE36" i="5"/>
  <c r="AB36" i="5"/>
  <c r="Z36" i="5"/>
  <c r="X36" i="5"/>
  <c r="V36" i="5"/>
  <c r="T36" i="5"/>
  <c r="R36" i="5"/>
  <c r="Q36" i="5"/>
  <c r="P36" i="5"/>
  <c r="O36" i="5"/>
  <c r="N36" i="5"/>
  <c r="M36" i="5"/>
  <c r="L36" i="5"/>
  <c r="K36" i="5"/>
  <c r="J36" i="5"/>
  <c r="I36" i="5"/>
  <c r="H36" i="5"/>
  <c r="E36" i="5" s="1"/>
  <c r="G36" i="5"/>
  <c r="F36" i="5"/>
  <c r="AD36" i="5" s="1"/>
  <c r="D36" i="5"/>
  <c r="B36" i="5"/>
  <c r="A36" i="5"/>
  <c r="AB35" i="5"/>
  <c r="Z35" i="5"/>
  <c r="X35" i="5"/>
  <c r="V35" i="5"/>
  <c r="T35" i="5"/>
  <c r="R35" i="5"/>
  <c r="Q35" i="5"/>
  <c r="P35" i="5"/>
  <c r="O35" i="5"/>
  <c r="N35" i="5"/>
  <c r="M35" i="5"/>
  <c r="AE35" i="5" s="1"/>
  <c r="AF35" i="5" s="1"/>
  <c r="AG35" i="5" s="1"/>
  <c r="L35" i="5"/>
  <c r="AD35" i="5" s="1"/>
  <c r="K35" i="5"/>
  <c r="J35" i="5"/>
  <c r="I35" i="5"/>
  <c r="H35" i="5"/>
  <c r="G35" i="5"/>
  <c r="F35" i="5"/>
  <c r="E35" i="5" s="1"/>
  <c r="D35" i="5"/>
  <c r="B35" i="5"/>
  <c r="A35" i="5"/>
  <c r="AB34" i="5"/>
  <c r="Z34" i="5"/>
  <c r="X34" i="5"/>
  <c r="V34" i="5"/>
  <c r="T34" i="5"/>
  <c r="R34" i="5"/>
  <c r="Q34" i="5"/>
  <c r="P34" i="5"/>
  <c r="O34" i="5"/>
  <c r="N34" i="5"/>
  <c r="M34" i="5"/>
  <c r="L34" i="5"/>
  <c r="AD34" i="5" s="1"/>
  <c r="K34" i="5"/>
  <c r="J34" i="5"/>
  <c r="I34" i="5"/>
  <c r="AE34" i="5" s="1"/>
  <c r="AF34" i="5" s="1"/>
  <c r="AG34" i="5" s="1"/>
  <c r="H34" i="5"/>
  <c r="G34" i="5"/>
  <c r="F34" i="5"/>
  <c r="E34" i="5"/>
  <c r="D34" i="5"/>
  <c r="B34" i="5"/>
  <c r="A34" i="5"/>
  <c r="AB33" i="5"/>
  <c r="Z33" i="5"/>
  <c r="X33" i="5"/>
  <c r="V33" i="5"/>
  <c r="T33" i="5"/>
  <c r="R33" i="5"/>
  <c r="Q33" i="5"/>
  <c r="P33" i="5"/>
  <c r="E33" i="5" s="1"/>
  <c r="O33" i="5"/>
  <c r="N33" i="5"/>
  <c r="M33" i="5"/>
  <c r="L33" i="5"/>
  <c r="K33" i="5"/>
  <c r="J33" i="5"/>
  <c r="I33" i="5"/>
  <c r="H33" i="5"/>
  <c r="G33" i="5"/>
  <c r="AE33" i="5" s="1"/>
  <c r="F33" i="5"/>
  <c r="AD33" i="5" s="1"/>
  <c r="D33" i="5"/>
  <c r="B33" i="5"/>
  <c r="A33" i="5"/>
  <c r="AB32" i="5"/>
  <c r="Z32" i="5"/>
  <c r="X32" i="5"/>
  <c r="V32" i="5"/>
  <c r="T32" i="5"/>
  <c r="R32" i="5"/>
  <c r="Q32" i="5"/>
  <c r="P32" i="5"/>
  <c r="O32" i="5"/>
  <c r="N32" i="5"/>
  <c r="M32" i="5"/>
  <c r="L32" i="5"/>
  <c r="K32" i="5"/>
  <c r="J32" i="5"/>
  <c r="I32" i="5"/>
  <c r="H32" i="5"/>
  <c r="G32" i="5"/>
  <c r="AE32" i="5" s="1"/>
  <c r="AF32" i="5" s="1"/>
  <c r="AG32" i="5" s="1"/>
  <c r="F32" i="5"/>
  <c r="E32" i="5" s="1"/>
  <c r="D32" i="5"/>
  <c r="B32" i="5"/>
  <c r="A32" i="5"/>
  <c r="AB31" i="5"/>
  <c r="Z31" i="5"/>
  <c r="X31" i="5"/>
  <c r="V31" i="5"/>
  <c r="T31" i="5"/>
  <c r="R31" i="5"/>
  <c r="Q31" i="5"/>
  <c r="P31" i="5"/>
  <c r="O31" i="5"/>
  <c r="N31" i="5"/>
  <c r="M31" i="5"/>
  <c r="L31" i="5"/>
  <c r="K31" i="5"/>
  <c r="J31" i="5"/>
  <c r="I31" i="5"/>
  <c r="H31" i="5"/>
  <c r="G31" i="5"/>
  <c r="AE31" i="5" s="1"/>
  <c r="F31" i="5"/>
  <c r="E31" i="5" s="1"/>
  <c r="D31" i="5"/>
  <c r="B31" i="5"/>
  <c r="A31" i="5"/>
  <c r="AB30" i="5"/>
  <c r="Z30" i="5"/>
  <c r="X30" i="5"/>
  <c r="V30" i="5"/>
  <c r="T30" i="5"/>
  <c r="R30" i="5"/>
  <c r="Q30" i="5"/>
  <c r="P30" i="5"/>
  <c r="O30" i="5"/>
  <c r="N30" i="5"/>
  <c r="M30" i="5"/>
  <c r="AE30" i="5" s="1"/>
  <c r="AF30" i="5" s="1"/>
  <c r="AG30" i="5" s="1"/>
  <c r="L30" i="5"/>
  <c r="K30" i="5"/>
  <c r="J30" i="5"/>
  <c r="E30" i="5" s="1"/>
  <c r="I30" i="5"/>
  <c r="H30" i="5"/>
  <c r="G30" i="5"/>
  <c r="F30" i="5"/>
  <c r="AD30" i="5" s="1"/>
  <c r="D30" i="5"/>
  <c r="B30" i="5"/>
  <c r="A30" i="5"/>
  <c r="AB29" i="5"/>
  <c r="Z29" i="5"/>
  <c r="X29" i="5"/>
  <c r="V29" i="5"/>
  <c r="T29" i="5"/>
  <c r="R29" i="5"/>
  <c r="Q29" i="5"/>
  <c r="P29" i="5"/>
  <c r="O29" i="5"/>
  <c r="N29" i="5"/>
  <c r="M29" i="5"/>
  <c r="AE29" i="5" s="1"/>
  <c r="L29" i="5"/>
  <c r="AD29" i="5" s="1"/>
  <c r="K29" i="5"/>
  <c r="J29" i="5"/>
  <c r="I29" i="5"/>
  <c r="H29" i="5"/>
  <c r="G29" i="5"/>
  <c r="F29" i="5"/>
  <c r="E29" i="5" s="1"/>
  <c r="D29" i="5"/>
  <c r="B29" i="5"/>
  <c r="A29" i="5"/>
  <c r="B28" i="5"/>
  <c r="A28" i="5"/>
  <c r="AB27" i="5"/>
  <c r="Z27" i="5"/>
  <c r="X27" i="5"/>
  <c r="V27" i="5"/>
  <c r="T27" i="5"/>
  <c r="E27" i="5" s="1"/>
  <c r="R27" i="5"/>
  <c r="Q27" i="5"/>
  <c r="P27" i="5"/>
  <c r="O27" i="5"/>
  <c r="N27" i="5"/>
  <c r="M27" i="5"/>
  <c r="L27" i="5"/>
  <c r="K27" i="5"/>
  <c r="J27" i="5"/>
  <c r="I27" i="5"/>
  <c r="H27" i="5"/>
  <c r="G27" i="5"/>
  <c r="AE27" i="5" s="1"/>
  <c r="AF27" i="5" s="1"/>
  <c r="AG27" i="5" s="1"/>
  <c r="F27" i="5"/>
  <c r="AD27" i="5" s="1"/>
  <c r="D27" i="5"/>
  <c r="B27" i="5"/>
  <c r="A27" i="5"/>
  <c r="AB26" i="5"/>
  <c r="Z26" i="5"/>
  <c r="X26" i="5"/>
  <c r="V26" i="5"/>
  <c r="T26" i="5"/>
  <c r="R26" i="5"/>
  <c r="Q26" i="5"/>
  <c r="P26" i="5"/>
  <c r="O26" i="5"/>
  <c r="N26" i="5"/>
  <c r="M26" i="5"/>
  <c r="L26" i="5"/>
  <c r="K26" i="5"/>
  <c r="J26" i="5"/>
  <c r="I26" i="5"/>
  <c r="H26" i="5"/>
  <c r="G26" i="5"/>
  <c r="AE26" i="5" s="1"/>
  <c r="F26" i="5"/>
  <c r="E26" i="5" s="1"/>
  <c r="D26" i="5"/>
  <c r="B26" i="5"/>
  <c r="A26" i="5"/>
  <c r="AB25" i="5"/>
  <c r="Z25" i="5"/>
  <c r="X25" i="5"/>
  <c r="V25" i="5"/>
  <c r="T25" i="5"/>
  <c r="R25" i="5"/>
  <c r="Q25" i="5"/>
  <c r="P25" i="5"/>
  <c r="O25" i="5"/>
  <c r="N25" i="5"/>
  <c r="M25" i="5"/>
  <c r="L25" i="5"/>
  <c r="K25" i="5"/>
  <c r="J25" i="5"/>
  <c r="I25" i="5"/>
  <c r="H25" i="5"/>
  <c r="G25" i="5"/>
  <c r="AE25" i="5" s="1"/>
  <c r="F25" i="5"/>
  <c r="E25" i="5" s="1"/>
  <c r="D25" i="5"/>
  <c r="B25" i="5"/>
  <c r="A25" i="5"/>
  <c r="AB24" i="5"/>
  <c r="Z24" i="5"/>
  <c r="X24" i="5"/>
  <c r="V24" i="5"/>
  <c r="T24" i="5"/>
  <c r="R24" i="5"/>
  <c r="Q24" i="5"/>
  <c r="P24" i="5"/>
  <c r="O24" i="5"/>
  <c r="N24" i="5"/>
  <c r="M24" i="5"/>
  <c r="AE24" i="5" s="1"/>
  <c r="L24" i="5"/>
  <c r="K24" i="5"/>
  <c r="J24" i="5"/>
  <c r="E24" i="5" s="1"/>
  <c r="I24" i="5"/>
  <c r="H24" i="5"/>
  <c r="G24" i="5"/>
  <c r="F24" i="5"/>
  <c r="AD24" i="5" s="1"/>
  <c r="D24" i="5"/>
  <c r="B24" i="5"/>
  <c r="A24" i="5"/>
  <c r="AB23" i="5"/>
  <c r="Z23" i="5"/>
  <c r="X23" i="5"/>
  <c r="V23" i="5"/>
  <c r="T23" i="5"/>
  <c r="R23" i="5"/>
  <c r="Q23" i="5"/>
  <c r="P23" i="5"/>
  <c r="O23" i="5"/>
  <c r="N23" i="5"/>
  <c r="M23" i="5"/>
  <c r="AE23" i="5" s="1"/>
  <c r="L23" i="5"/>
  <c r="AD23" i="5" s="1"/>
  <c r="K23" i="5"/>
  <c r="J23" i="5"/>
  <c r="I23" i="5"/>
  <c r="H23" i="5"/>
  <c r="G23" i="5"/>
  <c r="F23" i="5"/>
  <c r="E23" i="5" s="1"/>
  <c r="D23" i="5"/>
  <c r="B23" i="5"/>
  <c r="A23" i="5"/>
  <c r="AB22" i="5"/>
  <c r="Z22" i="5"/>
  <c r="X22" i="5"/>
  <c r="V22" i="5"/>
  <c r="T22" i="5"/>
  <c r="R22" i="5"/>
  <c r="Q22" i="5"/>
  <c r="P22" i="5"/>
  <c r="O22" i="5"/>
  <c r="N22" i="5"/>
  <c r="M22" i="5"/>
  <c r="L22" i="5"/>
  <c r="K22" i="5"/>
  <c r="J22" i="5"/>
  <c r="I22" i="5"/>
  <c r="AE22" i="5" s="1"/>
  <c r="AF22" i="5" s="1"/>
  <c r="AG22" i="5" s="1"/>
  <c r="H22" i="5"/>
  <c r="AD22" i="5" s="1"/>
  <c r="G22" i="5"/>
  <c r="F22" i="5"/>
  <c r="E22" i="5"/>
  <c r="D22" i="5"/>
  <c r="B22" i="5"/>
  <c r="A22" i="5"/>
  <c r="AB21" i="5"/>
  <c r="Z21" i="5"/>
  <c r="X21" i="5"/>
  <c r="V21" i="5"/>
  <c r="T21" i="5"/>
  <c r="E21" i="5" s="1"/>
  <c r="R21" i="5"/>
  <c r="Q21" i="5"/>
  <c r="P21" i="5"/>
  <c r="O21" i="5"/>
  <c r="N21" i="5"/>
  <c r="M21" i="5"/>
  <c r="L21" i="5"/>
  <c r="K21" i="5"/>
  <c r="J21" i="5"/>
  <c r="I21" i="5"/>
  <c r="H21" i="5"/>
  <c r="G21" i="5"/>
  <c r="AE21" i="5" s="1"/>
  <c r="AF21" i="5" s="1"/>
  <c r="AG21" i="5" s="1"/>
  <c r="F21" i="5"/>
  <c r="AD21" i="5" s="1"/>
  <c r="D21" i="5"/>
  <c r="B21" i="5"/>
  <c r="A21" i="5"/>
  <c r="AB20" i="5"/>
  <c r="Z20" i="5"/>
  <c r="X20" i="5"/>
  <c r="V20" i="5"/>
  <c r="T20" i="5"/>
  <c r="R20" i="5"/>
  <c r="Q20" i="5"/>
  <c r="P20" i="5"/>
  <c r="O20" i="5"/>
  <c r="N20" i="5"/>
  <c r="M20" i="5"/>
  <c r="L20" i="5"/>
  <c r="K20" i="5"/>
  <c r="J20" i="5"/>
  <c r="I20" i="5"/>
  <c r="H20" i="5"/>
  <c r="G20" i="5"/>
  <c r="AE20" i="5" s="1"/>
  <c r="F20" i="5"/>
  <c r="E20" i="5" s="1"/>
  <c r="D20" i="5"/>
  <c r="B20" i="5"/>
  <c r="A20" i="5"/>
  <c r="AB19" i="5"/>
  <c r="Z19" i="5"/>
  <c r="X19" i="5"/>
  <c r="V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AE19" i="5" s="1"/>
  <c r="F19" i="5"/>
  <c r="E19" i="5" s="1"/>
  <c r="D19" i="5"/>
  <c r="B19" i="5"/>
  <c r="A19" i="5"/>
  <c r="AE18" i="5"/>
  <c r="AB18" i="5"/>
  <c r="Z18" i="5"/>
  <c r="X18" i="5"/>
  <c r="V18" i="5"/>
  <c r="T18" i="5"/>
  <c r="R18" i="5"/>
  <c r="Q18" i="5"/>
  <c r="P18" i="5"/>
  <c r="O18" i="5"/>
  <c r="N18" i="5"/>
  <c r="M18" i="5"/>
  <c r="L18" i="5"/>
  <c r="K18" i="5"/>
  <c r="J18" i="5"/>
  <c r="E18" i="5" s="1"/>
  <c r="I18" i="5"/>
  <c r="H18" i="5"/>
  <c r="G18" i="5"/>
  <c r="F18" i="5"/>
  <c r="AD18" i="5" s="1"/>
  <c r="D18" i="5"/>
  <c r="B18" i="5"/>
  <c r="A18" i="5"/>
  <c r="AB17" i="5"/>
  <c r="Z17" i="5"/>
  <c r="X17" i="5"/>
  <c r="V17" i="5"/>
  <c r="T17" i="5"/>
  <c r="R17" i="5"/>
  <c r="Q17" i="5"/>
  <c r="P17" i="5"/>
  <c r="O17" i="5"/>
  <c r="AE17" i="5" s="1"/>
  <c r="AF17" i="5" s="1"/>
  <c r="AG17" i="5" s="1"/>
  <c r="N17" i="5"/>
  <c r="M17" i="5"/>
  <c r="L17" i="5"/>
  <c r="AD17" i="5" s="1"/>
  <c r="K17" i="5"/>
  <c r="J17" i="5"/>
  <c r="I17" i="5"/>
  <c r="H17" i="5"/>
  <c r="G17" i="5"/>
  <c r="F17" i="5"/>
  <c r="E17" i="5" s="1"/>
  <c r="D17" i="5"/>
  <c r="B17" i="5"/>
  <c r="A17" i="5"/>
  <c r="AB16" i="5"/>
  <c r="Z16" i="5"/>
  <c r="X16" i="5"/>
  <c r="V16" i="5"/>
  <c r="T16" i="5"/>
  <c r="R16" i="5"/>
  <c r="Q16" i="5"/>
  <c r="P16" i="5"/>
  <c r="O16" i="5"/>
  <c r="N16" i="5"/>
  <c r="M16" i="5"/>
  <c r="L16" i="5"/>
  <c r="K16" i="5"/>
  <c r="J16" i="5"/>
  <c r="I16" i="5"/>
  <c r="AE16" i="5" s="1"/>
  <c r="AF16" i="5" s="1"/>
  <c r="AG16" i="5" s="1"/>
  <c r="H16" i="5"/>
  <c r="AD16" i="5" s="1"/>
  <c r="G16" i="5"/>
  <c r="F16" i="5"/>
  <c r="E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F29" i="5" l="1"/>
  <c r="AG29" i="5" s="1"/>
  <c r="AF31" i="5"/>
  <c r="AG31" i="5" s="1"/>
  <c r="AF48" i="5"/>
  <c r="AG48" i="5" s="1"/>
  <c r="AF50" i="5"/>
  <c r="AG50" i="5" s="1"/>
  <c r="AF56" i="5"/>
  <c r="AG56" i="5" s="1"/>
  <c r="AF61" i="5"/>
  <c r="AG61" i="5" s="1"/>
  <c r="AF18" i="5"/>
  <c r="AG18" i="5" s="1"/>
  <c r="AF23" i="5"/>
  <c r="AG23" i="5" s="1"/>
  <c r="AF25" i="5"/>
  <c r="AG25" i="5" s="1"/>
  <c r="AF20" i="5"/>
  <c r="AG20" i="5" s="1"/>
  <c r="AF36" i="5"/>
  <c r="AG36" i="5" s="1"/>
  <c r="AF49" i="5"/>
  <c r="AG49" i="5" s="1"/>
  <c r="AF55" i="5"/>
  <c r="AG55" i="5" s="1"/>
  <c r="AF66" i="5"/>
  <c r="AG66" i="5" s="1"/>
  <c r="AF42" i="5"/>
  <c r="AG42" i="5" s="1"/>
  <c r="AF19" i="5"/>
  <c r="AG19" i="5" s="1"/>
  <c r="AF33" i="5"/>
  <c r="AG33" i="5" s="1"/>
  <c r="AF26" i="5"/>
  <c r="AG26" i="5" s="1"/>
  <c r="AF24" i="5"/>
  <c r="AG24" i="5" s="1"/>
  <c r="AD19" i="5"/>
  <c r="AD25" i="5"/>
  <c r="AD31" i="5"/>
  <c r="AD37" i="5"/>
  <c r="AD43" i="5"/>
  <c r="AD49" i="5"/>
  <c r="AD55" i="5"/>
  <c r="AD61" i="5"/>
  <c r="E53" i="5"/>
  <c r="AF53" i="5" s="1"/>
  <c r="AG53" i="5" s="1"/>
  <c r="E59" i="5"/>
  <c r="AF59" i="5" s="1"/>
  <c r="AG59" i="5" s="1"/>
  <c r="E65" i="5"/>
  <c r="AF65" i="5" s="1"/>
  <c r="AG65" i="5" s="1"/>
  <c r="AD20" i="5"/>
  <c r="AD26" i="5"/>
  <c r="AD32" i="5"/>
  <c r="AD38" i="5"/>
  <c r="AD44" i="5"/>
  <c r="AA84" i="4" l="1"/>
  <c r="J84" i="4"/>
  <c r="B84" i="4"/>
  <c r="AA83" i="4"/>
  <c r="J83" i="4"/>
  <c r="B83" i="4"/>
  <c r="AA80" i="4"/>
  <c r="J80" i="4"/>
  <c r="B80" i="4"/>
  <c r="AB66" i="4"/>
  <c r="Z66" i="4"/>
  <c r="X66" i="4"/>
  <c r="V66" i="4"/>
  <c r="T66" i="4"/>
  <c r="R66" i="4"/>
  <c r="Q66" i="4"/>
  <c r="P66" i="4"/>
  <c r="O66" i="4"/>
  <c r="N66" i="4"/>
  <c r="M66" i="4"/>
  <c r="AE66" i="4" s="1"/>
  <c r="L66" i="4"/>
  <c r="K66" i="4"/>
  <c r="J66" i="4"/>
  <c r="I66" i="4"/>
  <c r="H66" i="4"/>
  <c r="E66" i="4" s="1"/>
  <c r="G66" i="4"/>
  <c r="F66" i="4"/>
  <c r="AD66" i="4" s="1"/>
  <c r="D66" i="4"/>
  <c r="B66" i="4"/>
  <c r="A66" i="4"/>
  <c r="AB65" i="4"/>
  <c r="Z65" i="4"/>
  <c r="X65" i="4"/>
  <c r="V65" i="4"/>
  <c r="T65" i="4"/>
  <c r="R65" i="4"/>
  <c r="Q65" i="4"/>
  <c r="P65" i="4"/>
  <c r="O65" i="4"/>
  <c r="N65" i="4"/>
  <c r="M65" i="4"/>
  <c r="L65" i="4"/>
  <c r="AD65" i="4" s="1"/>
  <c r="K65" i="4"/>
  <c r="AE65" i="4" s="1"/>
  <c r="J65" i="4"/>
  <c r="I65" i="4"/>
  <c r="H65" i="4"/>
  <c r="G65" i="4"/>
  <c r="F65" i="4"/>
  <c r="E65" i="4" s="1"/>
  <c r="D65" i="4"/>
  <c r="B65" i="4"/>
  <c r="A65" i="4"/>
  <c r="AB64" i="4"/>
  <c r="Z64" i="4"/>
  <c r="X64" i="4"/>
  <c r="V64" i="4"/>
  <c r="T64" i="4"/>
  <c r="R64" i="4"/>
  <c r="Q64" i="4"/>
  <c r="P64" i="4"/>
  <c r="O64" i="4"/>
  <c r="N64" i="4"/>
  <c r="M64" i="4"/>
  <c r="AE64" i="4" s="1"/>
  <c r="AF64" i="4" s="1"/>
  <c r="AG64" i="4" s="1"/>
  <c r="L64" i="4"/>
  <c r="AD64" i="4" s="1"/>
  <c r="K64" i="4"/>
  <c r="J64" i="4"/>
  <c r="I64" i="4"/>
  <c r="H64" i="4"/>
  <c r="G64" i="4"/>
  <c r="F64" i="4"/>
  <c r="E64" i="4"/>
  <c r="D64" i="4"/>
  <c r="B64" i="4"/>
  <c r="A64" i="4"/>
  <c r="AB63" i="4"/>
  <c r="Z63" i="4"/>
  <c r="X63" i="4"/>
  <c r="V63" i="4"/>
  <c r="T63" i="4"/>
  <c r="R63" i="4"/>
  <c r="Q63" i="4"/>
  <c r="P63" i="4"/>
  <c r="E63" i="4" s="1"/>
  <c r="O63" i="4"/>
  <c r="N63" i="4"/>
  <c r="M63" i="4"/>
  <c r="L63" i="4"/>
  <c r="K63" i="4"/>
  <c r="J63" i="4"/>
  <c r="I63" i="4"/>
  <c r="H63" i="4"/>
  <c r="G63" i="4"/>
  <c r="AE63" i="4" s="1"/>
  <c r="F63" i="4"/>
  <c r="AD63" i="4" s="1"/>
  <c r="D63" i="4"/>
  <c r="B63" i="4"/>
  <c r="A63" i="4"/>
  <c r="AB62" i="4"/>
  <c r="Z62" i="4"/>
  <c r="X62" i="4"/>
  <c r="V62" i="4"/>
  <c r="T62" i="4"/>
  <c r="R62" i="4"/>
  <c r="Q62" i="4"/>
  <c r="P62" i="4"/>
  <c r="O62" i="4"/>
  <c r="N62" i="4"/>
  <c r="M62" i="4"/>
  <c r="L62" i="4"/>
  <c r="K62" i="4"/>
  <c r="J62" i="4"/>
  <c r="I62" i="4"/>
  <c r="H62" i="4"/>
  <c r="G62" i="4"/>
  <c r="AE62" i="4" s="1"/>
  <c r="AF62" i="4" s="1"/>
  <c r="AG62" i="4" s="1"/>
  <c r="F62" i="4"/>
  <c r="E62" i="4" s="1"/>
  <c r="D62" i="4"/>
  <c r="B62" i="4"/>
  <c r="A62" i="4"/>
  <c r="AB61" i="4"/>
  <c r="Z61" i="4"/>
  <c r="X61" i="4"/>
  <c r="V61" i="4"/>
  <c r="T61" i="4"/>
  <c r="R61" i="4"/>
  <c r="Q61" i="4"/>
  <c r="P61" i="4"/>
  <c r="O61" i="4"/>
  <c r="N61" i="4"/>
  <c r="M61" i="4"/>
  <c r="L61" i="4"/>
  <c r="K61" i="4"/>
  <c r="J61" i="4"/>
  <c r="I61" i="4"/>
  <c r="H61" i="4"/>
  <c r="G61" i="4"/>
  <c r="AE61" i="4" s="1"/>
  <c r="F61" i="4"/>
  <c r="E61" i="4" s="1"/>
  <c r="D61" i="4"/>
  <c r="B61" i="4"/>
  <c r="A61" i="4"/>
  <c r="AE60" i="4"/>
  <c r="AF60" i="4" s="1"/>
  <c r="AG60" i="4" s="1"/>
  <c r="AB60" i="4"/>
  <c r="Z60" i="4"/>
  <c r="X60" i="4"/>
  <c r="V60" i="4"/>
  <c r="T60" i="4"/>
  <c r="R60" i="4"/>
  <c r="Q60" i="4"/>
  <c r="P60" i="4"/>
  <c r="O60" i="4"/>
  <c r="N60" i="4"/>
  <c r="M60" i="4"/>
  <c r="L60" i="4"/>
  <c r="K60" i="4"/>
  <c r="J60" i="4"/>
  <c r="I60" i="4"/>
  <c r="H60" i="4"/>
  <c r="E60" i="4" s="1"/>
  <c r="G60" i="4"/>
  <c r="F60" i="4"/>
  <c r="AD60" i="4" s="1"/>
  <c r="D60" i="4"/>
  <c r="B60" i="4"/>
  <c r="A60" i="4"/>
  <c r="AB59" i="4"/>
  <c r="Z59" i="4"/>
  <c r="X59" i="4"/>
  <c r="V59" i="4"/>
  <c r="T59" i="4"/>
  <c r="R59" i="4"/>
  <c r="Q59" i="4"/>
  <c r="P59" i="4"/>
  <c r="O59" i="4"/>
  <c r="N59" i="4"/>
  <c r="M59" i="4"/>
  <c r="AE59" i="4" s="1"/>
  <c r="AF59" i="4" s="1"/>
  <c r="AG59" i="4" s="1"/>
  <c r="L59" i="4"/>
  <c r="AD59" i="4" s="1"/>
  <c r="K59" i="4"/>
  <c r="J59" i="4"/>
  <c r="I59" i="4"/>
  <c r="H59" i="4"/>
  <c r="G59" i="4"/>
  <c r="F59" i="4"/>
  <c r="E59" i="4" s="1"/>
  <c r="D59" i="4"/>
  <c r="B59" i="4"/>
  <c r="A59" i="4"/>
  <c r="AB58" i="4"/>
  <c r="Z58" i="4"/>
  <c r="X58" i="4"/>
  <c r="V58" i="4"/>
  <c r="T58" i="4"/>
  <c r="R58" i="4"/>
  <c r="Q58" i="4"/>
  <c r="P58" i="4"/>
  <c r="O58" i="4"/>
  <c r="N58" i="4"/>
  <c r="M58" i="4"/>
  <c r="AE58" i="4" s="1"/>
  <c r="AF58" i="4" s="1"/>
  <c r="AG58" i="4" s="1"/>
  <c r="L58" i="4"/>
  <c r="AD58" i="4" s="1"/>
  <c r="K58" i="4"/>
  <c r="J58" i="4"/>
  <c r="I58" i="4"/>
  <c r="H58" i="4"/>
  <c r="G58" i="4"/>
  <c r="F58" i="4"/>
  <c r="E58" i="4"/>
  <c r="D58" i="4"/>
  <c r="B58" i="4"/>
  <c r="A58" i="4"/>
  <c r="AB57" i="4"/>
  <c r="Z57" i="4"/>
  <c r="X57" i="4"/>
  <c r="V57" i="4"/>
  <c r="T57" i="4"/>
  <c r="E57" i="4" s="1"/>
  <c r="R57" i="4"/>
  <c r="Q57" i="4"/>
  <c r="P57" i="4"/>
  <c r="O57" i="4"/>
  <c r="N57" i="4"/>
  <c r="M57" i="4"/>
  <c r="L57" i="4"/>
  <c r="K57" i="4"/>
  <c r="J57" i="4"/>
  <c r="I57" i="4"/>
  <c r="H57" i="4"/>
  <c r="G57" i="4"/>
  <c r="AE57" i="4" s="1"/>
  <c r="AF57" i="4" s="1"/>
  <c r="AG57" i="4" s="1"/>
  <c r="F57" i="4"/>
  <c r="AD57" i="4" s="1"/>
  <c r="D57" i="4"/>
  <c r="B57" i="4"/>
  <c r="A57" i="4"/>
  <c r="AB56" i="4"/>
  <c r="Z56" i="4"/>
  <c r="X56" i="4"/>
  <c r="V56" i="4"/>
  <c r="T56" i="4"/>
  <c r="R56" i="4"/>
  <c r="Q56" i="4"/>
  <c r="P56" i="4"/>
  <c r="O56" i="4"/>
  <c r="N56" i="4"/>
  <c r="M56" i="4"/>
  <c r="L56" i="4"/>
  <c r="K56" i="4"/>
  <c r="J56" i="4"/>
  <c r="I56" i="4"/>
  <c r="H56" i="4"/>
  <c r="G56" i="4"/>
  <c r="AE56" i="4" s="1"/>
  <c r="F56" i="4"/>
  <c r="E56" i="4" s="1"/>
  <c r="D56" i="4"/>
  <c r="B56" i="4"/>
  <c r="A56" i="4"/>
  <c r="AB55" i="4"/>
  <c r="Z55" i="4"/>
  <c r="X55" i="4"/>
  <c r="V55" i="4"/>
  <c r="T55" i="4"/>
  <c r="R55" i="4"/>
  <c r="Q55" i="4"/>
  <c r="P55" i="4"/>
  <c r="O55" i="4"/>
  <c r="N55" i="4"/>
  <c r="M55" i="4"/>
  <c r="L55" i="4"/>
  <c r="K55" i="4"/>
  <c r="J55" i="4"/>
  <c r="I55" i="4"/>
  <c r="H55" i="4"/>
  <c r="G55" i="4"/>
  <c r="AE55" i="4" s="1"/>
  <c r="F55" i="4"/>
  <c r="E55" i="4" s="1"/>
  <c r="D55" i="4"/>
  <c r="B55" i="4"/>
  <c r="A55" i="4"/>
  <c r="B54" i="4"/>
  <c r="A54" i="4"/>
  <c r="AB53" i="4"/>
  <c r="Z53" i="4"/>
  <c r="X53" i="4"/>
  <c r="V53" i="4"/>
  <c r="T53" i="4"/>
  <c r="R53" i="4"/>
  <c r="Q53" i="4"/>
  <c r="P53" i="4"/>
  <c r="O53" i="4"/>
  <c r="N53" i="4"/>
  <c r="M53" i="4"/>
  <c r="AE53" i="4" s="1"/>
  <c r="L53" i="4"/>
  <c r="AD53" i="4" s="1"/>
  <c r="K53" i="4"/>
  <c r="J53" i="4"/>
  <c r="E53" i="4" s="1"/>
  <c r="I53" i="4"/>
  <c r="H53" i="4"/>
  <c r="G53" i="4"/>
  <c r="F53" i="4"/>
  <c r="D53" i="4"/>
  <c r="B53" i="4"/>
  <c r="A53" i="4"/>
  <c r="AB52" i="4"/>
  <c r="Z52" i="4"/>
  <c r="X52" i="4"/>
  <c r="V52" i="4"/>
  <c r="T52" i="4"/>
  <c r="R52" i="4"/>
  <c r="Q52" i="4"/>
  <c r="P52" i="4"/>
  <c r="O52" i="4"/>
  <c r="N52" i="4"/>
  <c r="M52" i="4"/>
  <c r="AE52" i="4" s="1"/>
  <c r="AF52" i="4" s="1"/>
  <c r="AG52" i="4" s="1"/>
  <c r="L52" i="4"/>
  <c r="AD52" i="4" s="1"/>
  <c r="K52" i="4"/>
  <c r="J52" i="4"/>
  <c r="I52" i="4"/>
  <c r="H52" i="4"/>
  <c r="G52" i="4"/>
  <c r="F52" i="4"/>
  <c r="E52" i="4"/>
  <c r="D52" i="4"/>
  <c r="B52" i="4"/>
  <c r="A52" i="4"/>
  <c r="AB51" i="4"/>
  <c r="Z51" i="4"/>
  <c r="X51" i="4"/>
  <c r="V51" i="4"/>
  <c r="T51" i="4"/>
  <c r="E51" i="4" s="1"/>
  <c r="R51" i="4"/>
  <c r="Q51" i="4"/>
  <c r="P51" i="4"/>
  <c r="O51" i="4"/>
  <c r="N51" i="4"/>
  <c r="M51" i="4"/>
  <c r="L51" i="4"/>
  <c r="K51" i="4"/>
  <c r="J51" i="4"/>
  <c r="I51" i="4"/>
  <c r="H51" i="4"/>
  <c r="G51" i="4"/>
  <c r="AE51" i="4" s="1"/>
  <c r="AF51" i="4" s="1"/>
  <c r="AG51" i="4" s="1"/>
  <c r="F51" i="4"/>
  <c r="AD51" i="4" s="1"/>
  <c r="D51" i="4"/>
  <c r="B51" i="4"/>
  <c r="A51" i="4"/>
  <c r="AB50" i="4"/>
  <c r="Z50" i="4"/>
  <c r="X50" i="4"/>
  <c r="V50" i="4"/>
  <c r="T50" i="4"/>
  <c r="R50" i="4"/>
  <c r="Q50" i="4"/>
  <c r="P50" i="4"/>
  <c r="O50" i="4"/>
  <c r="N50" i="4"/>
  <c r="M50" i="4"/>
  <c r="L50" i="4"/>
  <c r="K50" i="4"/>
  <c r="J50" i="4"/>
  <c r="I50" i="4"/>
  <c r="H50" i="4"/>
  <c r="G50" i="4"/>
  <c r="AE50" i="4" s="1"/>
  <c r="F50" i="4"/>
  <c r="E50" i="4" s="1"/>
  <c r="D50" i="4"/>
  <c r="B50" i="4"/>
  <c r="A50" i="4"/>
  <c r="AB49" i="4"/>
  <c r="Z49" i="4"/>
  <c r="X49" i="4"/>
  <c r="V49" i="4"/>
  <c r="T49" i="4"/>
  <c r="R49" i="4"/>
  <c r="Q49" i="4"/>
  <c r="P49" i="4"/>
  <c r="O49" i="4"/>
  <c r="N49" i="4"/>
  <c r="M49" i="4"/>
  <c r="L49" i="4"/>
  <c r="K49" i="4"/>
  <c r="J49" i="4"/>
  <c r="I49" i="4"/>
  <c r="H49" i="4"/>
  <c r="G49" i="4"/>
  <c r="AE49" i="4" s="1"/>
  <c r="F49" i="4"/>
  <c r="E49" i="4" s="1"/>
  <c r="D49" i="4"/>
  <c r="B49" i="4"/>
  <c r="A49" i="4"/>
  <c r="AB48" i="4"/>
  <c r="Z48" i="4"/>
  <c r="X48" i="4"/>
  <c r="V48" i="4"/>
  <c r="T48" i="4"/>
  <c r="R48" i="4"/>
  <c r="Q48" i="4"/>
  <c r="P48" i="4"/>
  <c r="O48" i="4"/>
  <c r="N48" i="4"/>
  <c r="M48" i="4"/>
  <c r="AE48" i="4" s="1"/>
  <c r="L48" i="4"/>
  <c r="K48" i="4"/>
  <c r="J48" i="4"/>
  <c r="I48" i="4"/>
  <c r="H48" i="4"/>
  <c r="E48" i="4" s="1"/>
  <c r="G48" i="4"/>
  <c r="F48" i="4"/>
  <c r="AD48" i="4" s="1"/>
  <c r="D48" i="4"/>
  <c r="B48" i="4"/>
  <c r="A48" i="4"/>
  <c r="AB47" i="4"/>
  <c r="Z47" i="4"/>
  <c r="X47" i="4"/>
  <c r="V47" i="4"/>
  <c r="T47" i="4"/>
  <c r="R47" i="4"/>
  <c r="Q47" i="4"/>
  <c r="P47" i="4"/>
  <c r="O47" i="4"/>
  <c r="N47" i="4"/>
  <c r="M47" i="4"/>
  <c r="AE47" i="4" s="1"/>
  <c r="L47" i="4"/>
  <c r="AD47" i="4" s="1"/>
  <c r="K47" i="4"/>
  <c r="J47" i="4"/>
  <c r="E47" i="4" s="1"/>
  <c r="I47" i="4"/>
  <c r="H47" i="4"/>
  <c r="G47" i="4"/>
  <c r="F47" i="4"/>
  <c r="D47" i="4"/>
  <c r="B47" i="4"/>
  <c r="A47" i="4"/>
  <c r="AB46" i="4"/>
  <c r="Z46" i="4"/>
  <c r="X46" i="4"/>
  <c r="V46" i="4"/>
  <c r="T46" i="4"/>
  <c r="R46" i="4"/>
  <c r="Q46" i="4"/>
  <c r="P46" i="4"/>
  <c r="O46" i="4"/>
  <c r="N46" i="4"/>
  <c r="M46" i="4"/>
  <c r="AE46" i="4" s="1"/>
  <c r="AF46" i="4" s="1"/>
  <c r="AG46" i="4" s="1"/>
  <c r="L46" i="4"/>
  <c r="AD46" i="4" s="1"/>
  <c r="K46" i="4"/>
  <c r="J46" i="4"/>
  <c r="I46" i="4"/>
  <c r="H46" i="4"/>
  <c r="G46" i="4"/>
  <c r="F46" i="4"/>
  <c r="E46" i="4"/>
  <c r="D46" i="4"/>
  <c r="B46" i="4"/>
  <c r="A46" i="4"/>
  <c r="AB45" i="4"/>
  <c r="Z45" i="4"/>
  <c r="X45" i="4"/>
  <c r="V45" i="4"/>
  <c r="T45" i="4"/>
  <c r="E45" i="4" s="1"/>
  <c r="R45" i="4"/>
  <c r="Q45" i="4"/>
  <c r="P45" i="4"/>
  <c r="O45" i="4"/>
  <c r="N45" i="4"/>
  <c r="M45" i="4"/>
  <c r="L45" i="4"/>
  <c r="K45" i="4"/>
  <c r="J45" i="4"/>
  <c r="I45" i="4"/>
  <c r="H45" i="4"/>
  <c r="G45" i="4"/>
  <c r="AE45" i="4" s="1"/>
  <c r="AF45" i="4" s="1"/>
  <c r="AG45" i="4" s="1"/>
  <c r="F45" i="4"/>
  <c r="AD45" i="4" s="1"/>
  <c r="D45" i="4"/>
  <c r="B45" i="4"/>
  <c r="A45" i="4"/>
  <c r="AB44" i="4"/>
  <c r="Z44" i="4"/>
  <c r="X44" i="4"/>
  <c r="V44" i="4"/>
  <c r="T44" i="4"/>
  <c r="E44" i="4" s="1"/>
  <c r="R44" i="4"/>
  <c r="Q44" i="4"/>
  <c r="P44" i="4"/>
  <c r="O44" i="4"/>
  <c r="N44" i="4"/>
  <c r="M44" i="4"/>
  <c r="L44" i="4"/>
  <c r="K44" i="4"/>
  <c r="J44" i="4"/>
  <c r="I44" i="4"/>
  <c r="H44" i="4"/>
  <c r="G44" i="4"/>
  <c r="AE44" i="4" s="1"/>
  <c r="AF44" i="4" s="1"/>
  <c r="AG44" i="4" s="1"/>
  <c r="F44" i="4"/>
  <c r="AD44" i="4" s="1"/>
  <c r="D44" i="4"/>
  <c r="B44" i="4"/>
  <c r="A44" i="4"/>
  <c r="AB43" i="4"/>
  <c r="Z43" i="4"/>
  <c r="X43" i="4"/>
  <c r="V43" i="4"/>
  <c r="T43" i="4"/>
  <c r="R43" i="4"/>
  <c r="Q43" i="4"/>
  <c r="P43" i="4"/>
  <c r="O43" i="4"/>
  <c r="N43" i="4"/>
  <c r="M43" i="4"/>
  <c r="L43" i="4"/>
  <c r="K43" i="4"/>
  <c r="J43" i="4"/>
  <c r="I43" i="4"/>
  <c r="H43" i="4"/>
  <c r="G43" i="4"/>
  <c r="AE43" i="4" s="1"/>
  <c r="AF43" i="4" s="1"/>
  <c r="AG43" i="4" s="1"/>
  <c r="F43" i="4"/>
  <c r="E43" i="4" s="1"/>
  <c r="D43" i="4"/>
  <c r="B43" i="4"/>
  <c r="A43" i="4"/>
  <c r="AE42" i="4"/>
  <c r="AB42" i="4"/>
  <c r="Z42" i="4"/>
  <c r="X42" i="4"/>
  <c r="V42" i="4"/>
  <c r="T42" i="4"/>
  <c r="R42" i="4"/>
  <c r="Q42" i="4"/>
  <c r="P42" i="4"/>
  <c r="O42" i="4"/>
  <c r="N42" i="4"/>
  <c r="M42" i="4"/>
  <c r="L42" i="4"/>
  <c r="K42" i="4"/>
  <c r="J42" i="4"/>
  <c r="I42" i="4"/>
  <c r="H42" i="4"/>
  <c r="E42" i="4" s="1"/>
  <c r="G42" i="4"/>
  <c r="F42" i="4"/>
  <c r="AD42" i="4" s="1"/>
  <c r="D42" i="4"/>
  <c r="B42" i="4"/>
  <c r="A42" i="4"/>
  <c r="B41" i="4"/>
  <c r="A41" i="4"/>
  <c r="AB40" i="4"/>
  <c r="Z40" i="4"/>
  <c r="X40" i="4"/>
  <c r="V40" i="4"/>
  <c r="T40" i="4"/>
  <c r="R40" i="4"/>
  <c r="Q40" i="4"/>
  <c r="P40" i="4"/>
  <c r="O40" i="4"/>
  <c r="N40" i="4"/>
  <c r="M40" i="4"/>
  <c r="AE40" i="4" s="1"/>
  <c r="AF40" i="4" s="1"/>
  <c r="AG40" i="4" s="1"/>
  <c r="L40" i="4"/>
  <c r="AD40" i="4" s="1"/>
  <c r="K40" i="4"/>
  <c r="J40" i="4"/>
  <c r="I40" i="4"/>
  <c r="H40" i="4"/>
  <c r="G40" i="4"/>
  <c r="F40" i="4"/>
  <c r="E40" i="4"/>
  <c r="D40" i="4"/>
  <c r="B40" i="4"/>
  <c r="A40" i="4"/>
  <c r="AB39" i="4"/>
  <c r="Z39" i="4"/>
  <c r="X39" i="4"/>
  <c r="V39" i="4"/>
  <c r="T39" i="4"/>
  <c r="E39" i="4" s="1"/>
  <c r="R39" i="4"/>
  <c r="Q39" i="4"/>
  <c r="P39" i="4"/>
  <c r="O39" i="4"/>
  <c r="N39" i="4"/>
  <c r="M39" i="4"/>
  <c r="L39" i="4"/>
  <c r="K39" i="4"/>
  <c r="J39" i="4"/>
  <c r="I39" i="4"/>
  <c r="H39" i="4"/>
  <c r="G39" i="4"/>
  <c r="AE39" i="4" s="1"/>
  <c r="AF39" i="4" s="1"/>
  <c r="AG39" i="4" s="1"/>
  <c r="F39" i="4"/>
  <c r="AD39" i="4" s="1"/>
  <c r="D39" i="4"/>
  <c r="B39" i="4"/>
  <c r="A39" i="4"/>
  <c r="AB38" i="4"/>
  <c r="Z38" i="4"/>
  <c r="X38" i="4"/>
  <c r="V38" i="4"/>
  <c r="T38" i="4"/>
  <c r="E38" i="4" s="1"/>
  <c r="R38" i="4"/>
  <c r="Q38" i="4"/>
  <c r="P38" i="4"/>
  <c r="O38" i="4"/>
  <c r="N38" i="4"/>
  <c r="M38" i="4"/>
  <c r="L38" i="4"/>
  <c r="K38" i="4"/>
  <c r="J38" i="4"/>
  <c r="I38" i="4"/>
  <c r="H38" i="4"/>
  <c r="G38" i="4"/>
  <c r="AE38" i="4" s="1"/>
  <c r="AF38" i="4" s="1"/>
  <c r="AG38" i="4" s="1"/>
  <c r="F38" i="4"/>
  <c r="AD38" i="4" s="1"/>
  <c r="D38" i="4"/>
  <c r="B38" i="4"/>
  <c r="A38" i="4"/>
  <c r="AB37" i="4"/>
  <c r="Z37" i="4"/>
  <c r="X37" i="4"/>
  <c r="V37" i="4"/>
  <c r="T37" i="4"/>
  <c r="R37" i="4"/>
  <c r="Q37" i="4"/>
  <c r="P37" i="4"/>
  <c r="O37" i="4"/>
  <c r="N37" i="4"/>
  <c r="M37" i="4"/>
  <c r="L37" i="4"/>
  <c r="K37" i="4"/>
  <c r="J37" i="4"/>
  <c r="I37" i="4"/>
  <c r="H37" i="4"/>
  <c r="G37" i="4"/>
  <c r="AE37" i="4" s="1"/>
  <c r="F37" i="4"/>
  <c r="E37" i="4" s="1"/>
  <c r="D37" i="4"/>
  <c r="B37" i="4"/>
  <c r="A37" i="4"/>
  <c r="AB36" i="4"/>
  <c r="Z36" i="4"/>
  <c r="X36" i="4"/>
  <c r="V36" i="4"/>
  <c r="T36" i="4"/>
  <c r="R36" i="4"/>
  <c r="Q36" i="4"/>
  <c r="P36" i="4"/>
  <c r="O36" i="4"/>
  <c r="N36" i="4"/>
  <c r="M36" i="4"/>
  <c r="AE36" i="4" s="1"/>
  <c r="L36" i="4"/>
  <c r="K36" i="4"/>
  <c r="J36" i="4"/>
  <c r="I36" i="4"/>
  <c r="H36" i="4"/>
  <c r="E36" i="4" s="1"/>
  <c r="G36" i="4"/>
  <c r="F36" i="4"/>
  <c r="AD36" i="4" s="1"/>
  <c r="D36" i="4"/>
  <c r="B36" i="4"/>
  <c r="A36" i="4"/>
  <c r="AB35" i="4"/>
  <c r="Z35" i="4"/>
  <c r="X35" i="4"/>
  <c r="V35" i="4"/>
  <c r="T35" i="4"/>
  <c r="R35" i="4"/>
  <c r="Q35" i="4"/>
  <c r="P35" i="4"/>
  <c r="O35" i="4"/>
  <c r="N35" i="4"/>
  <c r="M35" i="4"/>
  <c r="AE35" i="4" s="1"/>
  <c r="L35" i="4"/>
  <c r="AD35" i="4" s="1"/>
  <c r="K35" i="4"/>
  <c r="J35" i="4"/>
  <c r="I35" i="4"/>
  <c r="H35" i="4"/>
  <c r="G35" i="4"/>
  <c r="F35" i="4"/>
  <c r="D35" i="4"/>
  <c r="B35" i="4"/>
  <c r="A35" i="4"/>
  <c r="AB34" i="4"/>
  <c r="Z34" i="4"/>
  <c r="X34" i="4"/>
  <c r="V34" i="4"/>
  <c r="T34" i="4"/>
  <c r="R34" i="4"/>
  <c r="Q34" i="4"/>
  <c r="P34" i="4"/>
  <c r="O34" i="4"/>
  <c r="N34" i="4"/>
  <c r="M34" i="4"/>
  <c r="AE34" i="4" s="1"/>
  <c r="AF34" i="4" s="1"/>
  <c r="AG34" i="4" s="1"/>
  <c r="L34" i="4"/>
  <c r="AD34" i="4" s="1"/>
  <c r="K34" i="4"/>
  <c r="J34" i="4"/>
  <c r="I34" i="4"/>
  <c r="H34" i="4"/>
  <c r="G34" i="4"/>
  <c r="F34" i="4"/>
  <c r="E34" i="4"/>
  <c r="D34" i="4"/>
  <c r="B34" i="4"/>
  <c r="A34" i="4"/>
  <c r="AB33" i="4"/>
  <c r="Z33" i="4"/>
  <c r="X33" i="4"/>
  <c r="V33" i="4"/>
  <c r="T33" i="4"/>
  <c r="E33" i="4" s="1"/>
  <c r="R33" i="4"/>
  <c r="Q33" i="4"/>
  <c r="P33" i="4"/>
  <c r="O33" i="4"/>
  <c r="N33" i="4"/>
  <c r="M33" i="4"/>
  <c r="L33" i="4"/>
  <c r="K33" i="4"/>
  <c r="J33" i="4"/>
  <c r="I33" i="4"/>
  <c r="H33" i="4"/>
  <c r="G33" i="4"/>
  <c r="AE33" i="4" s="1"/>
  <c r="AF33" i="4" s="1"/>
  <c r="AG33" i="4" s="1"/>
  <c r="F33" i="4"/>
  <c r="AD33" i="4" s="1"/>
  <c r="D33" i="4"/>
  <c r="B33" i="4"/>
  <c r="A33" i="4"/>
  <c r="AB32" i="4"/>
  <c r="Z32" i="4"/>
  <c r="X32" i="4"/>
  <c r="V32" i="4"/>
  <c r="T32" i="4"/>
  <c r="E32" i="4" s="1"/>
  <c r="R32" i="4"/>
  <c r="Q32" i="4"/>
  <c r="P32" i="4"/>
  <c r="O32" i="4"/>
  <c r="N32" i="4"/>
  <c r="M32" i="4"/>
  <c r="L32" i="4"/>
  <c r="K32" i="4"/>
  <c r="J32" i="4"/>
  <c r="I32" i="4"/>
  <c r="H32" i="4"/>
  <c r="G32" i="4"/>
  <c r="AE32" i="4" s="1"/>
  <c r="F32" i="4"/>
  <c r="AD32" i="4" s="1"/>
  <c r="D32" i="4"/>
  <c r="B32" i="4"/>
  <c r="A32" i="4"/>
  <c r="AB31" i="4"/>
  <c r="Z31" i="4"/>
  <c r="X31" i="4"/>
  <c r="V31" i="4"/>
  <c r="T31" i="4"/>
  <c r="R31" i="4"/>
  <c r="Q31" i="4"/>
  <c r="P31" i="4"/>
  <c r="O31" i="4"/>
  <c r="N31" i="4"/>
  <c r="M31" i="4"/>
  <c r="L31" i="4"/>
  <c r="K31" i="4"/>
  <c r="J31" i="4"/>
  <c r="I31" i="4"/>
  <c r="H31" i="4"/>
  <c r="G31" i="4"/>
  <c r="AE31" i="4" s="1"/>
  <c r="F31" i="4"/>
  <c r="E31" i="4" s="1"/>
  <c r="D31" i="4"/>
  <c r="B31" i="4"/>
  <c r="A31" i="4"/>
  <c r="AB30" i="4"/>
  <c r="Z30" i="4"/>
  <c r="X30" i="4"/>
  <c r="V30" i="4"/>
  <c r="T30" i="4"/>
  <c r="R30" i="4"/>
  <c r="Q30" i="4"/>
  <c r="P30" i="4"/>
  <c r="O30" i="4"/>
  <c r="N30" i="4"/>
  <c r="M30" i="4"/>
  <c r="AE30" i="4" s="1"/>
  <c r="AF30" i="4" s="1"/>
  <c r="AG30" i="4" s="1"/>
  <c r="L30" i="4"/>
  <c r="K30" i="4"/>
  <c r="J30" i="4"/>
  <c r="I30" i="4"/>
  <c r="H30" i="4"/>
  <c r="E30" i="4" s="1"/>
  <c r="G30" i="4"/>
  <c r="F30" i="4"/>
  <c r="AD30" i="4" s="1"/>
  <c r="D30" i="4"/>
  <c r="B30" i="4"/>
  <c r="A30" i="4"/>
  <c r="AB29" i="4"/>
  <c r="E29" i="4" s="1"/>
  <c r="Z29" i="4"/>
  <c r="X29" i="4"/>
  <c r="V29" i="4"/>
  <c r="T29" i="4"/>
  <c r="R29" i="4"/>
  <c r="Q29" i="4"/>
  <c r="P29" i="4"/>
  <c r="O29" i="4"/>
  <c r="AE29" i="4" s="1"/>
  <c r="N29" i="4"/>
  <c r="M29" i="4"/>
  <c r="L29" i="4"/>
  <c r="K29" i="4"/>
  <c r="J29" i="4"/>
  <c r="AD29" i="4" s="1"/>
  <c r="I29" i="4"/>
  <c r="H29" i="4"/>
  <c r="G29" i="4"/>
  <c r="F29" i="4"/>
  <c r="D29" i="4"/>
  <c r="B29" i="4"/>
  <c r="A29" i="4"/>
  <c r="B28" i="4"/>
  <c r="A28" i="4"/>
  <c r="AB27" i="4"/>
  <c r="Z27" i="4"/>
  <c r="X27" i="4"/>
  <c r="V27" i="4"/>
  <c r="T27" i="4"/>
  <c r="E27" i="4" s="1"/>
  <c r="R27" i="4"/>
  <c r="Q27" i="4"/>
  <c r="P27" i="4"/>
  <c r="O27" i="4"/>
  <c r="N27" i="4"/>
  <c r="M27" i="4"/>
  <c r="L27" i="4"/>
  <c r="K27" i="4"/>
  <c r="J27" i="4"/>
  <c r="I27" i="4"/>
  <c r="H27" i="4"/>
  <c r="G27" i="4"/>
  <c r="AE27" i="4" s="1"/>
  <c r="AF27" i="4" s="1"/>
  <c r="AG27" i="4" s="1"/>
  <c r="F27" i="4"/>
  <c r="AD27" i="4" s="1"/>
  <c r="D27" i="4"/>
  <c r="B27" i="4"/>
  <c r="A27" i="4"/>
  <c r="AB26" i="4"/>
  <c r="Z26" i="4"/>
  <c r="X26" i="4"/>
  <c r="V26" i="4"/>
  <c r="T26" i="4"/>
  <c r="E26" i="4" s="1"/>
  <c r="R26" i="4"/>
  <c r="Q26" i="4"/>
  <c r="P26" i="4"/>
  <c r="O26" i="4"/>
  <c r="N26" i="4"/>
  <c r="M26" i="4"/>
  <c r="L26" i="4"/>
  <c r="K26" i="4"/>
  <c r="J26" i="4"/>
  <c r="I26" i="4"/>
  <c r="H26" i="4"/>
  <c r="G26" i="4"/>
  <c r="AE26" i="4" s="1"/>
  <c r="F26" i="4"/>
  <c r="AD26" i="4" s="1"/>
  <c r="D26" i="4"/>
  <c r="B26" i="4"/>
  <c r="A26" i="4"/>
  <c r="AB25" i="4"/>
  <c r="Z25" i="4"/>
  <c r="X25" i="4"/>
  <c r="V25" i="4"/>
  <c r="T25" i="4"/>
  <c r="R25" i="4"/>
  <c r="Q25" i="4"/>
  <c r="P25" i="4"/>
  <c r="O25" i="4"/>
  <c r="N25" i="4"/>
  <c r="M25" i="4"/>
  <c r="L25" i="4"/>
  <c r="K25" i="4"/>
  <c r="J25" i="4"/>
  <c r="I25" i="4"/>
  <c r="H25" i="4"/>
  <c r="G25" i="4"/>
  <c r="AE25" i="4" s="1"/>
  <c r="AF25" i="4" s="1"/>
  <c r="AG25" i="4" s="1"/>
  <c r="F25" i="4"/>
  <c r="E25" i="4" s="1"/>
  <c r="D25" i="4"/>
  <c r="B25" i="4"/>
  <c r="A25" i="4"/>
  <c r="AB24" i="4"/>
  <c r="Z24" i="4"/>
  <c r="X24" i="4"/>
  <c r="V24" i="4"/>
  <c r="T24" i="4"/>
  <c r="R24" i="4"/>
  <c r="Q24" i="4"/>
  <c r="P24" i="4"/>
  <c r="O24" i="4"/>
  <c r="N24" i="4"/>
  <c r="M24" i="4"/>
  <c r="AE24" i="4" s="1"/>
  <c r="AF24" i="4" s="1"/>
  <c r="AG24" i="4" s="1"/>
  <c r="L24" i="4"/>
  <c r="K24" i="4"/>
  <c r="J24" i="4"/>
  <c r="I24" i="4"/>
  <c r="H24" i="4"/>
  <c r="E24" i="4" s="1"/>
  <c r="G24" i="4"/>
  <c r="F24" i="4"/>
  <c r="AD24" i="4" s="1"/>
  <c r="D24" i="4"/>
  <c r="B24" i="4"/>
  <c r="A24" i="4"/>
  <c r="AB23" i="4"/>
  <c r="Z23" i="4"/>
  <c r="X23" i="4"/>
  <c r="V23" i="4"/>
  <c r="T23" i="4"/>
  <c r="R23" i="4"/>
  <c r="Q23" i="4"/>
  <c r="P23" i="4"/>
  <c r="O23" i="4"/>
  <c r="N23" i="4"/>
  <c r="M23" i="4"/>
  <c r="AE23" i="4" s="1"/>
  <c r="AF23" i="4" s="1"/>
  <c r="AG23" i="4" s="1"/>
  <c r="L23" i="4"/>
  <c r="AD23" i="4" s="1"/>
  <c r="K23" i="4"/>
  <c r="J23" i="4"/>
  <c r="I23" i="4"/>
  <c r="H23" i="4"/>
  <c r="G23" i="4"/>
  <c r="F23" i="4"/>
  <c r="E23" i="4"/>
  <c r="D23" i="4"/>
  <c r="B23" i="4"/>
  <c r="A23" i="4"/>
  <c r="AB22" i="4"/>
  <c r="Z22" i="4"/>
  <c r="X22" i="4"/>
  <c r="V22" i="4"/>
  <c r="T22" i="4"/>
  <c r="R22" i="4"/>
  <c r="Q22" i="4"/>
  <c r="P22" i="4"/>
  <c r="O22" i="4"/>
  <c r="N22" i="4"/>
  <c r="M22" i="4"/>
  <c r="L22" i="4"/>
  <c r="AD22" i="4" s="1"/>
  <c r="K22" i="4"/>
  <c r="J22" i="4"/>
  <c r="I22" i="4"/>
  <c r="H22" i="4"/>
  <c r="G22" i="4"/>
  <c r="AE22" i="4" s="1"/>
  <c r="AF22" i="4" s="1"/>
  <c r="AG22" i="4" s="1"/>
  <c r="F22" i="4"/>
  <c r="E22" i="4"/>
  <c r="D22" i="4"/>
  <c r="B22" i="4"/>
  <c r="A22" i="4"/>
  <c r="AB21" i="4"/>
  <c r="Z21" i="4"/>
  <c r="X21" i="4"/>
  <c r="V21" i="4"/>
  <c r="T21" i="4"/>
  <c r="E21" i="4" s="1"/>
  <c r="R21" i="4"/>
  <c r="Q21" i="4"/>
  <c r="P21" i="4"/>
  <c r="O21" i="4"/>
  <c r="N21" i="4"/>
  <c r="M21" i="4"/>
  <c r="L21" i="4"/>
  <c r="K21" i="4"/>
  <c r="J21" i="4"/>
  <c r="I21" i="4"/>
  <c r="H21" i="4"/>
  <c r="G21" i="4"/>
  <c r="AE21" i="4" s="1"/>
  <c r="AF21" i="4" s="1"/>
  <c r="AG21" i="4" s="1"/>
  <c r="F21" i="4"/>
  <c r="AD21" i="4" s="1"/>
  <c r="D21" i="4"/>
  <c r="B21" i="4"/>
  <c r="A21" i="4"/>
  <c r="AB20" i="4"/>
  <c r="Z20" i="4"/>
  <c r="X20" i="4"/>
  <c r="V20" i="4"/>
  <c r="T20" i="4"/>
  <c r="E20" i="4" s="1"/>
  <c r="R20" i="4"/>
  <c r="Q20" i="4"/>
  <c r="P20" i="4"/>
  <c r="O20" i="4"/>
  <c r="N20" i="4"/>
  <c r="M20" i="4"/>
  <c r="L20" i="4"/>
  <c r="K20" i="4"/>
  <c r="J20" i="4"/>
  <c r="I20" i="4"/>
  <c r="H20" i="4"/>
  <c r="G20" i="4"/>
  <c r="AE20" i="4" s="1"/>
  <c r="AF20" i="4" s="1"/>
  <c r="AG20" i="4" s="1"/>
  <c r="F20" i="4"/>
  <c r="AD20" i="4" s="1"/>
  <c r="D20" i="4"/>
  <c r="B20" i="4"/>
  <c r="A20" i="4"/>
  <c r="AB19" i="4"/>
  <c r="Z19" i="4"/>
  <c r="X19" i="4"/>
  <c r="V19" i="4"/>
  <c r="T19" i="4"/>
  <c r="R19" i="4"/>
  <c r="Q19" i="4"/>
  <c r="P19" i="4"/>
  <c r="O19" i="4"/>
  <c r="N19" i="4"/>
  <c r="M19" i="4"/>
  <c r="L19" i="4"/>
  <c r="K19" i="4"/>
  <c r="J19" i="4"/>
  <c r="I19" i="4"/>
  <c r="H19" i="4"/>
  <c r="G19" i="4"/>
  <c r="AE19" i="4" s="1"/>
  <c r="F19" i="4"/>
  <c r="E19" i="4" s="1"/>
  <c r="D19" i="4"/>
  <c r="B19" i="4"/>
  <c r="A19" i="4"/>
  <c r="AE18" i="4"/>
  <c r="AB18" i="4"/>
  <c r="Z18" i="4"/>
  <c r="X18" i="4"/>
  <c r="V18" i="4"/>
  <c r="T18" i="4"/>
  <c r="R18" i="4"/>
  <c r="Q18" i="4"/>
  <c r="P18" i="4"/>
  <c r="O18" i="4"/>
  <c r="N18" i="4"/>
  <c r="M18" i="4"/>
  <c r="L18" i="4"/>
  <c r="K18" i="4"/>
  <c r="J18" i="4"/>
  <c r="I18" i="4"/>
  <c r="H18" i="4"/>
  <c r="E18" i="4" s="1"/>
  <c r="G18" i="4"/>
  <c r="F18" i="4"/>
  <c r="AD18" i="4" s="1"/>
  <c r="D18" i="4"/>
  <c r="B18" i="4"/>
  <c r="A18" i="4"/>
  <c r="AB17" i="4"/>
  <c r="E17" i="4" s="1"/>
  <c r="Z17" i="4"/>
  <c r="X17" i="4"/>
  <c r="V17" i="4"/>
  <c r="T17" i="4"/>
  <c r="R17" i="4"/>
  <c r="Q17" i="4"/>
  <c r="P17" i="4"/>
  <c r="O17" i="4"/>
  <c r="N17" i="4"/>
  <c r="M17" i="4"/>
  <c r="AE17" i="4" s="1"/>
  <c r="L17" i="4"/>
  <c r="K17" i="4"/>
  <c r="J17" i="4"/>
  <c r="AD17" i="4" s="1"/>
  <c r="I17" i="4"/>
  <c r="H17" i="4"/>
  <c r="G17" i="4"/>
  <c r="F17" i="4"/>
  <c r="D17" i="4"/>
  <c r="B17" i="4"/>
  <c r="A17" i="4"/>
  <c r="AB16" i="4"/>
  <c r="Z16" i="4"/>
  <c r="X16" i="4"/>
  <c r="V16" i="4"/>
  <c r="T16" i="4"/>
  <c r="R16" i="4"/>
  <c r="Q16" i="4"/>
  <c r="P16" i="4"/>
  <c r="O16" i="4"/>
  <c r="N16" i="4"/>
  <c r="M16" i="4"/>
  <c r="AE16" i="4" s="1"/>
  <c r="AF16" i="4" s="1"/>
  <c r="AG16" i="4" s="1"/>
  <c r="L16" i="4"/>
  <c r="AD16" i="4" s="1"/>
  <c r="K16" i="4"/>
  <c r="J16" i="4"/>
  <c r="I16" i="4"/>
  <c r="H16" i="4"/>
  <c r="G16" i="4"/>
  <c r="F16" i="4"/>
  <c r="E16" i="4"/>
  <c r="D16" i="4"/>
  <c r="B16" i="4"/>
  <c r="A16" i="4"/>
  <c r="B15" i="4"/>
  <c r="A15" i="4"/>
  <c r="E12" i="4"/>
  <c r="D12" i="4"/>
  <c r="B12" i="4"/>
  <c r="A12" i="4"/>
  <c r="C10" i="4"/>
  <c r="A10" i="4"/>
  <c r="C9" i="4"/>
  <c r="A9" i="4"/>
  <c r="C7" i="4"/>
  <c r="A7" i="4"/>
  <c r="C6" i="4"/>
  <c r="A6" i="4"/>
  <c r="C5" i="4"/>
  <c r="A5" i="4"/>
  <c r="A3" i="4"/>
  <c r="A2" i="4"/>
  <c r="AF26" i="4" l="1"/>
  <c r="AG26" i="4" s="1"/>
  <c r="AF61" i="4"/>
  <c r="AG61" i="4" s="1"/>
  <c r="AF18" i="4"/>
  <c r="AG18" i="4" s="1"/>
  <c r="AF31" i="4"/>
  <c r="AG31" i="4" s="1"/>
  <c r="AF48" i="4"/>
  <c r="AG48" i="4" s="1"/>
  <c r="AF50" i="4"/>
  <c r="AG50" i="4" s="1"/>
  <c r="AF56" i="4"/>
  <c r="AG56" i="4" s="1"/>
  <c r="AF29" i="4"/>
  <c r="AG29" i="4" s="1"/>
  <c r="AF42" i="4"/>
  <c r="AG42" i="4" s="1"/>
  <c r="AF47" i="4"/>
  <c r="AG47" i="4" s="1"/>
  <c r="AF49" i="4"/>
  <c r="AG49" i="4" s="1"/>
  <c r="AF55" i="4"/>
  <c r="AG55" i="4" s="1"/>
  <c r="AF66" i="4"/>
  <c r="AG66" i="4" s="1"/>
  <c r="AF17" i="4"/>
  <c r="AG17" i="4" s="1"/>
  <c r="AF36" i="4"/>
  <c r="AG36" i="4" s="1"/>
  <c r="AF65" i="4"/>
  <c r="AG65" i="4" s="1"/>
  <c r="AF19" i="4"/>
  <c r="AG19" i="4" s="1"/>
  <c r="AF63" i="4"/>
  <c r="AG63" i="4" s="1"/>
  <c r="AF37" i="4"/>
  <c r="AG37" i="4" s="1"/>
  <c r="AF32" i="4"/>
  <c r="AG32" i="4" s="1"/>
  <c r="AF53" i="4"/>
  <c r="AG53" i="4" s="1"/>
  <c r="AD19" i="4"/>
  <c r="AD25" i="4"/>
  <c r="AD31" i="4"/>
  <c r="AD37" i="4"/>
  <c r="AD43" i="4"/>
  <c r="AD49" i="4"/>
  <c r="AD55" i="4"/>
  <c r="AD61" i="4"/>
  <c r="E35" i="4"/>
  <c r="AF35" i="4" s="1"/>
  <c r="AG35" i="4" s="1"/>
  <c r="AD50" i="4"/>
  <c r="AD56" i="4"/>
  <c r="AD62" i="4"/>
  <c r="AA84" i="3" l="1"/>
  <c r="J84" i="3"/>
  <c r="B84" i="3"/>
  <c r="AA83" i="3"/>
  <c r="J83" i="3"/>
  <c r="B83" i="3"/>
  <c r="AA80" i="3"/>
  <c r="J80" i="3"/>
  <c r="B80" i="3"/>
  <c r="AB66" i="3"/>
  <c r="Z66" i="3"/>
  <c r="X66" i="3"/>
  <c r="V66" i="3"/>
  <c r="T66" i="3"/>
  <c r="R66" i="3"/>
  <c r="Q66" i="3"/>
  <c r="P66" i="3"/>
  <c r="O66" i="3"/>
  <c r="N66" i="3"/>
  <c r="M66" i="3"/>
  <c r="AE66" i="3" s="1"/>
  <c r="L66" i="3"/>
  <c r="K66" i="3"/>
  <c r="J66" i="3"/>
  <c r="I66" i="3"/>
  <c r="H66" i="3"/>
  <c r="E66" i="3" s="1"/>
  <c r="G66" i="3"/>
  <c r="F66" i="3"/>
  <c r="AD66" i="3" s="1"/>
  <c r="D66" i="3"/>
  <c r="B66" i="3"/>
  <c r="A66" i="3"/>
  <c r="AB65" i="3"/>
  <c r="Z65" i="3"/>
  <c r="X65" i="3"/>
  <c r="V65" i="3"/>
  <c r="T65" i="3"/>
  <c r="R65" i="3"/>
  <c r="Q65" i="3"/>
  <c r="P65" i="3"/>
  <c r="O65" i="3"/>
  <c r="N65" i="3"/>
  <c r="M65" i="3"/>
  <c r="AE65" i="3" s="1"/>
  <c r="L65" i="3"/>
  <c r="K65" i="3"/>
  <c r="J65" i="3"/>
  <c r="I65" i="3"/>
  <c r="H65" i="3"/>
  <c r="G65" i="3"/>
  <c r="F65" i="3"/>
  <c r="AD65" i="3" s="1"/>
  <c r="D65" i="3"/>
  <c r="B65" i="3"/>
  <c r="A65" i="3"/>
  <c r="AB64" i="3"/>
  <c r="Z64" i="3"/>
  <c r="X64" i="3"/>
  <c r="V64" i="3"/>
  <c r="T64" i="3"/>
  <c r="R64" i="3"/>
  <c r="Q64" i="3"/>
  <c r="P64" i="3"/>
  <c r="O64" i="3"/>
  <c r="N64" i="3"/>
  <c r="M64" i="3"/>
  <c r="L64" i="3"/>
  <c r="K64" i="3"/>
  <c r="J64" i="3"/>
  <c r="I64" i="3"/>
  <c r="AE64" i="3" s="1"/>
  <c r="AF64" i="3" s="1"/>
  <c r="AG64" i="3" s="1"/>
  <c r="H64" i="3"/>
  <c r="AD64" i="3" s="1"/>
  <c r="G64" i="3"/>
  <c r="F64" i="3"/>
  <c r="E64" i="3"/>
  <c r="D64" i="3"/>
  <c r="B64" i="3"/>
  <c r="A64" i="3"/>
  <c r="AB63" i="3"/>
  <c r="Z63" i="3"/>
  <c r="X63" i="3"/>
  <c r="V63" i="3"/>
  <c r="T63" i="3"/>
  <c r="E63" i="3" s="1"/>
  <c r="R63" i="3"/>
  <c r="Q63" i="3"/>
  <c r="P63" i="3"/>
  <c r="O63" i="3"/>
  <c r="N63" i="3"/>
  <c r="M63" i="3"/>
  <c r="L63" i="3"/>
  <c r="K63" i="3"/>
  <c r="J63" i="3"/>
  <c r="I63" i="3"/>
  <c r="H63" i="3"/>
  <c r="G63" i="3"/>
  <c r="AE63" i="3" s="1"/>
  <c r="AF63" i="3" s="1"/>
  <c r="AG63" i="3" s="1"/>
  <c r="F63" i="3"/>
  <c r="AD63" i="3" s="1"/>
  <c r="D63" i="3"/>
  <c r="B63" i="3"/>
  <c r="A63" i="3"/>
  <c r="AB62" i="3"/>
  <c r="Z62" i="3"/>
  <c r="X62" i="3"/>
  <c r="V62" i="3"/>
  <c r="T62" i="3"/>
  <c r="E62" i="3" s="1"/>
  <c r="R62" i="3"/>
  <c r="Q62" i="3"/>
  <c r="P62" i="3"/>
  <c r="O62" i="3"/>
  <c r="N62" i="3"/>
  <c r="M62" i="3"/>
  <c r="L62" i="3"/>
  <c r="K62" i="3"/>
  <c r="J62" i="3"/>
  <c r="I62" i="3"/>
  <c r="H62" i="3"/>
  <c r="G62" i="3"/>
  <c r="AE62" i="3" s="1"/>
  <c r="AF62" i="3" s="1"/>
  <c r="AG62" i="3" s="1"/>
  <c r="F62" i="3"/>
  <c r="AD62" i="3" s="1"/>
  <c r="D62" i="3"/>
  <c r="B62" i="3"/>
  <c r="A62" i="3"/>
  <c r="AB61" i="3"/>
  <c r="Z61" i="3"/>
  <c r="X61" i="3"/>
  <c r="V61" i="3"/>
  <c r="T61" i="3"/>
  <c r="R61" i="3"/>
  <c r="Q61" i="3"/>
  <c r="P61" i="3"/>
  <c r="O61" i="3"/>
  <c r="N61" i="3"/>
  <c r="M61" i="3"/>
  <c r="L61" i="3"/>
  <c r="K61" i="3"/>
  <c r="J61" i="3"/>
  <c r="I61" i="3"/>
  <c r="H61" i="3"/>
  <c r="G61" i="3"/>
  <c r="AE61" i="3" s="1"/>
  <c r="F61" i="3"/>
  <c r="E61" i="3" s="1"/>
  <c r="D61" i="3"/>
  <c r="B61" i="3"/>
  <c r="A61" i="3"/>
  <c r="AB60" i="3"/>
  <c r="E60" i="3" s="1"/>
  <c r="Z60" i="3"/>
  <c r="X60" i="3"/>
  <c r="V60" i="3"/>
  <c r="T60" i="3"/>
  <c r="R60" i="3"/>
  <c r="Q60" i="3"/>
  <c r="P60" i="3"/>
  <c r="O60" i="3"/>
  <c r="N60" i="3"/>
  <c r="M60" i="3"/>
  <c r="AE60" i="3" s="1"/>
  <c r="AF60" i="3" s="1"/>
  <c r="AG60" i="3" s="1"/>
  <c r="L60" i="3"/>
  <c r="K60" i="3"/>
  <c r="J60" i="3"/>
  <c r="I60" i="3"/>
  <c r="H60" i="3"/>
  <c r="G60" i="3"/>
  <c r="F60" i="3"/>
  <c r="AD60" i="3" s="1"/>
  <c r="D60" i="3"/>
  <c r="B60" i="3"/>
  <c r="A60" i="3"/>
  <c r="AB59" i="3"/>
  <c r="Z59" i="3"/>
  <c r="X59" i="3"/>
  <c r="V59" i="3"/>
  <c r="T59" i="3"/>
  <c r="R59" i="3"/>
  <c r="Q59" i="3"/>
  <c r="P59" i="3"/>
  <c r="O59" i="3"/>
  <c r="N59" i="3"/>
  <c r="M59" i="3"/>
  <c r="AE59" i="3" s="1"/>
  <c r="L59" i="3"/>
  <c r="K59" i="3"/>
  <c r="J59" i="3"/>
  <c r="I59" i="3"/>
  <c r="H59" i="3"/>
  <c r="G59" i="3"/>
  <c r="F59" i="3"/>
  <c r="AD59" i="3" s="1"/>
  <c r="D59" i="3"/>
  <c r="B59" i="3"/>
  <c r="A59" i="3"/>
  <c r="AB58" i="3"/>
  <c r="Z58" i="3"/>
  <c r="X58" i="3"/>
  <c r="V58" i="3"/>
  <c r="T58" i="3"/>
  <c r="R58" i="3"/>
  <c r="Q58" i="3"/>
  <c r="P58" i="3"/>
  <c r="O58" i="3"/>
  <c r="N58" i="3"/>
  <c r="M58" i="3"/>
  <c r="L58" i="3"/>
  <c r="AD58" i="3" s="1"/>
  <c r="K58" i="3"/>
  <c r="J58" i="3"/>
  <c r="I58" i="3"/>
  <c r="AE58" i="3" s="1"/>
  <c r="AF58" i="3" s="1"/>
  <c r="AG58" i="3" s="1"/>
  <c r="H58" i="3"/>
  <c r="G58" i="3"/>
  <c r="F58" i="3"/>
  <c r="E58" i="3"/>
  <c r="D58" i="3"/>
  <c r="B58" i="3"/>
  <c r="A58" i="3"/>
  <c r="AB57" i="3"/>
  <c r="Z57" i="3"/>
  <c r="X57" i="3"/>
  <c r="V57" i="3"/>
  <c r="T57" i="3"/>
  <c r="E57" i="3" s="1"/>
  <c r="R57" i="3"/>
  <c r="Q57" i="3"/>
  <c r="P57" i="3"/>
  <c r="O57" i="3"/>
  <c r="N57" i="3"/>
  <c r="M57" i="3"/>
  <c r="L57" i="3"/>
  <c r="K57" i="3"/>
  <c r="J57" i="3"/>
  <c r="I57" i="3"/>
  <c r="H57" i="3"/>
  <c r="G57" i="3"/>
  <c r="AE57" i="3" s="1"/>
  <c r="AF57" i="3" s="1"/>
  <c r="AG57" i="3" s="1"/>
  <c r="F57" i="3"/>
  <c r="AD57" i="3" s="1"/>
  <c r="D57" i="3"/>
  <c r="B57" i="3"/>
  <c r="A57" i="3"/>
  <c r="AB56" i="3"/>
  <c r="Z56" i="3"/>
  <c r="X56" i="3"/>
  <c r="V56" i="3"/>
  <c r="T56" i="3"/>
  <c r="E56" i="3" s="1"/>
  <c r="R56" i="3"/>
  <c r="Q56" i="3"/>
  <c r="P56" i="3"/>
  <c r="O56" i="3"/>
  <c r="N56" i="3"/>
  <c r="M56" i="3"/>
  <c r="L56" i="3"/>
  <c r="K56" i="3"/>
  <c r="J56" i="3"/>
  <c r="I56" i="3"/>
  <c r="H56" i="3"/>
  <c r="G56" i="3"/>
  <c r="AE56" i="3" s="1"/>
  <c r="AF56" i="3" s="1"/>
  <c r="AG56" i="3" s="1"/>
  <c r="F56" i="3"/>
  <c r="AD56" i="3" s="1"/>
  <c r="D56" i="3"/>
  <c r="B56" i="3"/>
  <c r="A56" i="3"/>
  <c r="AB55" i="3"/>
  <c r="Z55" i="3"/>
  <c r="X55" i="3"/>
  <c r="V55" i="3"/>
  <c r="T55" i="3"/>
  <c r="R55" i="3"/>
  <c r="Q55" i="3"/>
  <c r="P55" i="3"/>
  <c r="O55" i="3"/>
  <c r="N55" i="3"/>
  <c r="M55" i="3"/>
  <c r="L55" i="3"/>
  <c r="K55" i="3"/>
  <c r="J55" i="3"/>
  <c r="I55" i="3"/>
  <c r="H55" i="3"/>
  <c r="G55" i="3"/>
  <c r="AE55" i="3" s="1"/>
  <c r="AF55" i="3" s="1"/>
  <c r="AG55" i="3" s="1"/>
  <c r="F55" i="3"/>
  <c r="E55" i="3" s="1"/>
  <c r="D55" i="3"/>
  <c r="B55" i="3"/>
  <c r="A55" i="3"/>
  <c r="B54" i="3"/>
  <c r="A54" i="3"/>
  <c r="AB53" i="3"/>
  <c r="Z53" i="3"/>
  <c r="X53" i="3"/>
  <c r="V53" i="3"/>
  <c r="T53" i="3"/>
  <c r="R53" i="3"/>
  <c r="Q53" i="3"/>
  <c r="P53" i="3"/>
  <c r="O53" i="3"/>
  <c r="N53" i="3"/>
  <c r="M53" i="3"/>
  <c r="AE53" i="3" s="1"/>
  <c r="L53" i="3"/>
  <c r="K53" i="3"/>
  <c r="J53" i="3"/>
  <c r="AD53" i="3" s="1"/>
  <c r="I53" i="3"/>
  <c r="H53" i="3"/>
  <c r="G53" i="3"/>
  <c r="F53" i="3"/>
  <c r="E53" i="3" s="1"/>
  <c r="D53" i="3"/>
  <c r="B53" i="3"/>
  <c r="A53" i="3"/>
  <c r="AB52" i="3"/>
  <c r="Z52" i="3"/>
  <c r="X52" i="3"/>
  <c r="V52" i="3"/>
  <c r="T52" i="3"/>
  <c r="R52" i="3"/>
  <c r="Q52" i="3"/>
  <c r="P52" i="3"/>
  <c r="O52" i="3"/>
  <c r="N52" i="3"/>
  <c r="M52" i="3"/>
  <c r="L52" i="3"/>
  <c r="AD52" i="3" s="1"/>
  <c r="K52" i="3"/>
  <c r="J52" i="3"/>
  <c r="I52" i="3"/>
  <c r="AE52" i="3" s="1"/>
  <c r="AF52" i="3" s="1"/>
  <c r="AG52" i="3" s="1"/>
  <c r="H52" i="3"/>
  <c r="G52" i="3"/>
  <c r="F52" i="3"/>
  <c r="E52" i="3"/>
  <c r="D52" i="3"/>
  <c r="B52" i="3"/>
  <c r="A52" i="3"/>
  <c r="AB51" i="3"/>
  <c r="Z51" i="3"/>
  <c r="X51" i="3"/>
  <c r="V51" i="3"/>
  <c r="T51" i="3"/>
  <c r="E51" i="3" s="1"/>
  <c r="R51" i="3"/>
  <c r="Q51" i="3"/>
  <c r="P51" i="3"/>
  <c r="O51" i="3"/>
  <c r="N51" i="3"/>
  <c r="M51" i="3"/>
  <c r="L51" i="3"/>
  <c r="K51" i="3"/>
  <c r="J51" i="3"/>
  <c r="I51" i="3"/>
  <c r="H51" i="3"/>
  <c r="G51" i="3"/>
  <c r="AE51" i="3" s="1"/>
  <c r="AF51" i="3" s="1"/>
  <c r="AG51" i="3" s="1"/>
  <c r="F51" i="3"/>
  <c r="AD51" i="3" s="1"/>
  <c r="D51" i="3"/>
  <c r="B51" i="3"/>
  <c r="A51" i="3"/>
  <c r="AB50" i="3"/>
  <c r="Z50" i="3"/>
  <c r="X50" i="3"/>
  <c r="V50" i="3"/>
  <c r="T50" i="3"/>
  <c r="E50" i="3" s="1"/>
  <c r="R50" i="3"/>
  <c r="Q50" i="3"/>
  <c r="P50" i="3"/>
  <c r="O50" i="3"/>
  <c r="N50" i="3"/>
  <c r="M50" i="3"/>
  <c r="L50" i="3"/>
  <c r="K50" i="3"/>
  <c r="J50" i="3"/>
  <c r="I50" i="3"/>
  <c r="H50" i="3"/>
  <c r="G50" i="3"/>
  <c r="AE50" i="3" s="1"/>
  <c r="AF50" i="3" s="1"/>
  <c r="AG50" i="3" s="1"/>
  <c r="F50" i="3"/>
  <c r="AD50" i="3" s="1"/>
  <c r="D50" i="3"/>
  <c r="B50" i="3"/>
  <c r="A50" i="3"/>
  <c r="AB49" i="3"/>
  <c r="Z49" i="3"/>
  <c r="X49" i="3"/>
  <c r="V49" i="3"/>
  <c r="T49" i="3"/>
  <c r="R49" i="3"/>
  <c r="Q49" i="3"/>
  <c r="P49" i="3"/>
  <c r="O49" i="3"/>
  <c r="N49" i="3"/>
  <c r="M49" i="3"/>
  <c r="L49" i="3"/>
  <c r="K49" i="3"/>
  <c r="J49" i="3"/>
  <c r="I49" i="3"/>
  <c r="H49" i="3"/>
  <c r="G49" i="3"/>
  <c r="AE49" i="3" s="1"/>
  <c r="AF49" i="3" s="1"/>
  <c r="AG49" i="3" s="1"/>
  <c r="F49" i="3"/>
  <c r="E49" i="3" s="1"/>
  <c r="D49" i="3"/>
  <c r="B49" i="3"/>
  <c r="A49" i="3"/>
  <c r="AB48" i="3"/>
  <c r="E48" i="3" s="1"/>
  <c r="Z48" i="3"/>
  <c r="X48" i="3"/>
  <c r="V48" i="3"/>
  <c r="T48" i="3"/>
  <c r="R48" i="3"/>
  <c r="Q48" i="3"/>
  <c r="P48" i="3"/>
  <c r="O48" i="3"/>
  <c r="N48" i="3"/>
  <c r="M48" i="3"/>
  <c r="AE48" i="3" s="1"/>
  <c r="AF48" i="3" s="1"/>
  <c r="AG48" i="3" s="1"/>
  <c r="L48" i="3"/>
  <c r="K48" i="3"/>
  <c r="J48" i="3"/>
  <c r="I48" i="3"/>
  <c r="H48" i="3"/>
  <c r="AD48" i="3" s="1"/>
  <c r="G48" i="3"/>
  <c r="F48" i="3"/>
  <c r="D48" i="3"/>
  <c r="B48" i="3"/>
  <c r="A48" i="3"/>
  <c r="AB47" i="3"/>
  <c r="Z47" i="3"/>
  <c r="X47" i="3"/>
  <c r="V47" i="3"/>
  <c r="T47" i="3"/>
  <c r="R47" i="3"/>
  <c r="Q47" i="3"/>
  <c r="P47" i="3"/>
  <c r="O47" i="3"/>
  <c r="N47" i="3"/>
  <c r="M47" i="3"/>
  <c r="L47" i="3"/>
  <c r="K47" i="3"/>
  <c r="J47" i="3"/>
  <c r="AD47" i="3" s="1"/>
  <c r="I47" i="3"/>
  <c r="H47" i="3"/>
  <c r="G47" i="3"/>
  <c r="AE47" i="3" s="1"/>
  <c r="AF47" i="3" s="1"/>
  <c r="AG47" i="3" s="1"/>
  <c r="F47" i="3"/>
  <c r="E47" i="3" s="1"/>
  <c r="D47" i="3"/>
  <c r="B47" i="3"/>
  <c r="A47" i="3"/>
  <c r="AB46" i="3"/>
  <c r="Z46" i="3"/>
  <c r="X46" i="3"/>
  <c r="V46" i="3"/>
  <c r="T46" i="3"/>
  <c r="R46" i="3"/>
  <c r="Q46" i="3"/>
  <c r="P46" i="3"/>
  <c r="O46" i="3"/>
  <c r="N46" i="3"/>
  <c r="M46" i="3"/>
  <c r="L46" i="3"/>
  <c r="AD46" i="3" s="1"/>
  <c r="K46" i="3"/>
  <c r="J46" i="3"/>
  <c r="I46" i="3"/>
  <c r="AE46" i="3" s="1"/>
  <c r="AF46" i="3" s="1"/>
  <c r="AG46" i="3" s="1"/>
  <c r="H46" i="3"/>
  <c r="G46" i="3"/>
  <c r="F46" i="3"/>
  <c r="E46" i="3"/>
  <c r="D46" i="3"/>
  <c r="B46" i="3"/>
  <c r="A46" i="3"/>
  <c r="AB45" i="3"/>
  <c r="Z45" i="3"/>
  <c r="X45" i="3"/>
  <c r="V45" i="3"/>
  <c r="T45" i="3"/>
  <c r="E45" i="3" s="1"/>
  <c r="R45" i="3"/>
  <c r="Q45" i="3"/>
  <c r="P45" i="3"/>
  <c r="O45" i="3"/>
  <c r="N45" i="3"/>
  <c r="M45" i="3"/>
  <c r="L45" i="3"/>
  <c r="K45" i="3"/>
  <c r="J45" i="3"/>
  <c r="I45" i="3"/>
  <c r="H45" i="3"/>
  <c r="G45" i="3"/>
  <c r="AE45" i="3" s="1"/>
  <c r="AF45" i="3" s="1"/>
  <c r="AG45" i="3" s="1"/>
  <c r="F45" i="3"/>
  <c r="AD45" i="3" s="1"/>
  <c r="D45" i="3"/>
  <c r="B45" i="3"/>
  <c r="A45" i="3"/>
  <c r="AB44" i="3"/>
  <c r="Z44" i="3"/>
  <c r="X44" i="3"/>
  <c r="E44" i="3" s="1"/>
  <c r="V44" i="3"/>
  <c r="T44" i="3"/>
  <c r="R44" i="3"/>
  <c r="Q44" i="3"/>
  <c r="P44" i="3"/>
  <c r="O44" i="3"/>
  <c r="N44" i="3"/>
  <c r="M44" i="3"/>
  <c r="L44" i="3"/>
  <c r="K44" i="3"/>
  <c r="J44" i="3"/>
  <c r="I44" i="3"/>
  <c r="H44" i="3"/>
  <c r="G44" i="3"/>
  <c r="AE44" i="3" s="1"/>
  <c r="AF44" i="3" s="1"/>
  <c r="AG44" i="3" s="1"/>
  <c r="F44" i="3"/>
  <c r="AD44" i="3" s="1"/>
  <c r="D44" i="3"/>
  <c r="B44" i="3"/>
  <c r="A44" i="3"/>
  <c r="AB43" i="3"/>
  <c r="Z43" i="3"/>
  <c r="X43" i="3"/>
  <c r="V43" i="3"/>
  <c r="T43" i="3"/>
  <c r="R43" i="3"/>
  <c r="Q43" i="3"/>
  <c r="P43" i="3"/>
  <c r="O43" i="3"/>
  <c r="N43" i="3"/>
  <c r="M43" i="3"/>
  <c r="L43" i="3"/>
  <c r="K43" i="3"/>
  <c r="J43" i="3"/>
  <c r="I43" i="3"/>
  <c r="H43" i="3"/>
  <c r="G43" i="3"/>
  <c r="AE43" i="3" s="1"/>
  <c r="F43" i="3"/>
  <c r="E43" i="3" s="1"/>
  <c r="D43" i="3"/>
  <c r="B43" i="3"/>
  <c r="A43" i="3"/>
  <c r="AB42" i="3"/>
  <c r="Z42" i="3"/>
  <c r="X42" i="3"/>
  <c r="V42" i="3"/>
  <c r="T42" i="3"/>
  <c r="R42" i="3"/>
  <c r="Q42" i="3"/>
  <c r="P42" i="3"/>
  <c r="O42" i="3"/>
  <c r="N42" i="3"/>
  <c r="M42" i="3"/>
  <c r="AE42" i="3" s="1"/>
  <c r="AF42" i="3" s="1"/>
  <c r="AG42" i="3" s="1"/>
  <c r="L42" i="3"/>
  <c r="K42" i="3"/>
  <c r="J42" i="3"/>
  <c r="I42" i="3"/>
  <c r="H42" i="3"/>
  <c r="G42" i="3"/>
  <c r="F42" i="3"/>
  <c r="AD42" i="3" s="1"/>
  <c r="E42" i="3"/>
  <c r="D42" i="3"/>
  <c r="B42" i="3"/>
  <c r="A42" i="3"/>
  <c r="B41" i="3"/>
  <c r="A41" i="3"/>
  <c r="AB40" i="3"/>
  <c r="Z40" i="3"/>
  <c r="X40" i="3"/>
  <c r="V40" i="3"/>
  <c r="T40" i="3"/>
  <c r="R40" i="3"/>
  <c r="Q40" i="3"/>
  <c r="P40" i="3"/>
  <c r="O40" i="3"/>
  <c r="N40" i="3"/>
  <c r="M40" i="3"/>
  <c r="L40" i="3"/>
  <c r="AD40" i="3" s="1"/>
  <c r="K40" i="3"/>
  <c r="J40" i="3"/>
  <c r="I40" i="3"/>
  <c r="AE40" i="3" s="1"/>
  <c r="AF40" i="3" s="1"/>
  <c r="AG40" i="3" s="1"/>
  <c r="H40" i="3"/>
  <c r="G40" i="3"/>
  <c r="F40" i="3"/>
  <c r="E40" i="3"/>
  <c r="D40" i="3"/>
  <c r="B40" i="3"/>
  <c r="A40" i="3"/>
  <c r="AB39" i="3"/>
  <c r="Z39" i="3"/>
  <c r="X39" i="3"/>
  <c r="V39" i="3"/>
  <c r="T39" i="3"/>
  <c r="E39" i="3" s="1"/>
  <c r="R39" i="3"/>
  <c r="Q39" i="3"/>
  <c r="P39" i="3"/>
  <c r="O39" i="3"/>
  <c r="N39" i="3"/>
  <c r="M39" i="3"/>
  <c r="L39" i="3"/>
  <c r="K39" i="3"/>
  <c r="J39" i="3"/>
  <c r="I39" i="3"/>
  <c r="H39" i="3"/>
  <c r="G39" i="3"/>
  <c r="AE39" i="3" s="1"/>
  <c r="AF39" i="3" s="1"/>
  <c r="AG39" i="3" s="1"/>
  <c r="F39" i="3"/>
  <c r="AD39" i="3" s="1"/>
  <c r="D39" i="3"/>
  <c r="B39" i="3"/>
  <c r="A39" i="3"/>
  <c r="AB38" i="3"/>
  <c r="Z38" i="3"/>
  <c r="X38" i="3"/>
  <c r="E38" i="3" s="1"/>
  <c r="V38" i="3"/>
  <c r="T38" i="3"/>
  <c r="R38" i="3"/>
  <c r="Q38" i="3"/>
  <c r="P38" i="3"/>
  <c r="O38" i="3"/>
  <c r="N38" i="3"/>
  <c r="M38" i="3"/>
  <c r="L38" i="3"/>
  <c r="K38" i="3"/>
  <c r="J38" i="3"/>
  <c r="I38" i="3"/>
  <c r="AE38" i="3" s="1"/>
  <c r="AF38" i="3" s="1"/>
  <c r="AG38" i="3" s="1"/>
  <c r="H38" i="3"/>
  <c r="G38" i="3"/>
  <c r="F38" i="3"/>
  <c r="AD38" i="3" s="1"/>
  <c r="D38" i="3"/>
  <c r="B38" i="3"/>
  <c r="A38" i="3"/>
  <c r="AB37" i="3"/>
  <c r="Z37" i="3"/>
  <c r="X37" i="3"/>
  <c r="V37" i="3"/>
  <c r="T37" i="3"/>
  <c r="R37" i="3"/>
  <c r="Q37" i="3"/>
  <c r="P37" i="3"/>
  <c r="O37" i="3"/>
  <c r="N37" i="3"/>
  <c r="M37" i="3"/>
  <c r="L37" i="3"/>
  <c r="K37" i="3"/>
  <c r="J37" i="3"/>
  <c r="I37" i="3"/>
  <c r="H37" i="3"/>
  <c r="G37" i="3"/>
  <c r="AE37" i="3" s="1"/>
  <c r="F37" i="3"/>
  <c r="E37" i="3" s="1"/>
  <c r="D37" i="3"/>
  <c r="B37" i="3"/>
  <c r="A37" i="3"/>
  <c r="AE36" i="3"/>
  <c r="AF36" i="3" s="1"/>
  <c r="AG36" i="3" s="1"/>
  <c r="AB36" i="3"/>
  <c r="Z36" i="3"/>
  <c r="X36" i="3"/>
  <c r="V36" i="3"/>
  <c r="T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AD36" i="3" s="1"/>
  <c r="E36" i="3"/>
  <c r="D36" i="3"/>
  <c r="B36" i="3"/>
  <c r="A36" i="3"/>
  <c r="AB35" i="3"/>
  <c r="Z35" i="3"/>
  <c r="X35" i="3"/>
  <c r="V35" i="3"/>
  <c r="T35" i="3"/>
  <c r="R35" i="3"/>
  <c r="Q35" i="3"/>
  <c r="P35" i="3"/>
  <c r="O35" i="3"/>
  <c r="N35" i="3"/>
  <c r="M35" i="3"/>
  <c r="L35" i="3"/>
  <c r="K35" i="3"/>
  <c r="J35" i="3"/>
  <c r="I35" i="3"/>
  <c r="H35" i="3"/>
  <c r="G35" i="3"/>
  <c r="AE35" i="3" s="1"/>
  <c r="F35" i="3"/>
  <c r="AD35" i="3" s="1"/>
  <c r="D35" i="3"/>
  <c r="B35" i="3"/>
  <c r="A35" i="3"/>
  <c r="AB34" i="3"/>
  <c r="Z34" i="3"/>
  <c r="X34" i="3"/>
  <c r="V34" i="3"/>
  <c r="T34" i="3"/>
  <c r="R34" i="3"/>
  <c r="Q34" i="3"/>
  <c r="P34" i="3"/>
  <c r="O34" i="3"/>
  <c r="N34" i="3"/>
  <c r="M34" i="3"/>
  <c r="L34" i="3"/>
  <c r="AD34" i="3" s="1"/>
  <c r="K34" i="3"/>
  <c r="J34" i="3"/>
  <c r="I34" i="3"/>
  <c r="AE34" i="3" s="1"/>
  <c r="AF34" i="3" s="1"/>
  <c r="AG34" i="3" s="1"/>
  <c r="H34" i="3"/>
  <c r="G34" i="3"/>
  <c r="F34" i="3"/>
  <c r="E34" i="3"/>
  <c r="D34" i="3"/>
  <c r="B34" i="3"/>
  <c r="A34" i="3"/>
  <c r="AB33" i="3"/>
  <c r="Z33" i="3"/>
  <c r="X33" i="3"/>
  <c r="V33" i="3"/>
  <c r="T33" i="3"/>
  <c r="E33" i="3" s="1"/>
  <c r="R33" i="3"/>
  <c r="Q33" i="3"/>
  <c r="P33" i="3"/>
  <c r="O33" i="3"/>
  <c r="N33" i="3"/>
  <c r="M33" i="3"/>
  <c r="L33" i="3"/>
  <c r="K33" i="3"/>
  <c r="J33" i="3"/>
  <c r="I33" i="3"/>
  <c r="H33" i="3"/>
  <c r="G33" i="3"/>
  <c r="AE33" i="3" s="1"/>
  <c r="AF33" i="3" s="1"/>
  <c r="AG33" i="3" s="1"/>
  <c r="F33" i="3"/>
  <c r="AD33" i="3" s="1"/>
  <c r="D33" i="3"/>
  <c r="B33" i="3"/>
  <c r="A33" i="3"/>
  <c r="AB32" i="3"/>
  <c r="Z32" i="3"/>
  <c r="X32" i="3"/>
  <c r="V32" i="3"/>
  <c r="T32" i="3"/>
  <c r="E32" i="3" s="1"/>
  <c r="R32" i="3"/>
  <c r="Q32" i="3"/>
  <c r="P32" i="3"/>
  <c r="O32" i="3"/>
  <c r="N32" i="3"/>
  <c r="M32" i="3"/>
  <c r="L32" i="3"/>
  <c r="K32" i="3"/>
  <c r="J32" i="3"/>
  <c r="I32" i="3"/>
  <c r="H32" i="3"/>
  <c r="G32" i="3"/>
  <c r="AE32" i="3" s="1"/>
  <c r="F32" i="3"/>
  <c r="AD32" i="3" s="1"/>
  <c r="D32" i="3"/>
  <c r="B32" i="3"/>
  <c r="A32" i="3"/>
  <c r="AB31" i="3"/>
  <c r="Z31" i="3"/>
  <c r="X31" i="3"/>
  <c r="V31" i="3"/>
  <c r="T31" i="3"/>
  <c r="R31" i="3"/>
  <c r="Q31" i="3"/>
  <c r="P31" i="3"/>
  <c r="O31" i="3"/>
  <c r="N31" i="3"/>
  <c r="M31" i="3"/>
  <c r="L31" i="3"/>
  <c r="K31" i="3"/>
  <c r="J31" i="3"/>
  <c r="I31" i="3"/>
  <c r="H31" i="3"/>
  <c r="G31" i="3"/>
  <c r="AE31" i="3" s="1"/>
  <c r="F31" i="3"/>
  <c r="E31" i="3" s="1"/>
  <c r="D31" i="3"/>
  <c r="B31" i="3"/>
  <c r="A31" i="3"/>
  <c r="AE30" i="3"/>
  <c r="AF30" i="3" s="1"/>
  <c r="AG30" i="3" s="1"/>
  <c r="AB30" i="3"/>
  <c r="Z30" i="3"/>
  <c r="X30" i="3"/>
  <c r="V30" i="3"/>
  <c r="T30" i="3"/>
  <c r="Q30" i="3"/>
  <c r="P30" i="3"/>
  <c r="O30" i="3"/>
  <c r="N30" i="3"/>
  <c r="M30" i="3"/>
  <c r="L30" i="3"/>
  <c r="K30" i="3"/>
  <c r="J30" i="3"/>
  <c r="I30" i="3"/>
  <c r="H30" i="3"/>
  <c r="E30" i="3" s="1"/>
  <c r="G30" i="3"/>
  <c r="F30" i="3"/>
  <c r="AD30" i="3" s="1"/>
  <c r="D30" i="3"/>
  <c r="B30" i="3"/>
  <c r="A30" i="3"/>
  <c r="AB29" i="3"/>
  <c r="Z29" i="3"/>
  <c r="X29" i="3"/>
  <c r="V29" i="3"/>
  <c r="T29" i="3"/>
  <c r="R29" i="3"/>
  <c r="Q29" i="3"/>
  <c r="P29" i="3"/>
  <c r="O29" i="3"/>
  <c r="N29" i="3"/>
  <c r="M29" i="3"/>
  <c r="L29" i="3"/>
  <c r="K29" i="3"/>
  <c r="J29" i="3"/>
  <c r="I29" i="3"/>
  <c r="H29" i="3"/>
  <c r="G29" i="3"/>
  <c r="AE29" i="3" s="1"/>
  <c r="AF29" i="3" s="1"/>
  <c r="AG29" i="3" s="1"/>
  <c r="F29" i="3"/>
  <c r="AD29" i="3" s="1"/>
  <c r="E29" i="3"/>
  <c r="D29" i="3"/>
  <c r="B29" i="3"/>
  <c r="A29" i="3"/>
  <c r="B28" i="3"/>
  <c r="A28" i="3"/>
  <c r="AB27" i="3"/>
  <c r="Z27" i="3"/>
  <c r="X27" i="3"/>
  <c r="V27" i="3"/>
  <c r="T27" i="3"/>
  <c r="R27" i="3"/>
  <c r="Q27" i="3"/>
  <c r="P27" i="3"/>
  <c r="O27" i="3"/>
  <c r="N27" i="3"/>
  <c r="M27" i="3"/>
  <c r="AE27" i="3" s="1"/>
  <c r="L27" i="3"/>
  <c r="K27" i="3"/>
  <c r="J27" i="3"/>
  <c r="I27" i="3"/>
  <c r="H27" i="3"/>
  <c r="G27" i="3"/>
  <c r="F27" i="3"/>
  <c r="E27" i="3" s="1"/>
  <c r="D27" i="3"/>
  <c r="B27" i="3"/>
  <c r="A27" i="3"/>
  <c r="AB26" i="3"/>
  <c r="Z26" i="3"/>
  <c r="X26" i="3"/>
  <c r="V26" i="3"/>
  <c r="T26" i="3"/>
  <c r="R26" i="3"/>
  <c r="Q26" i="3"/>
  <c r="P26" i="3"/>
  <c r="O26" i="3"/>
  <c r="N26" i="3"/>
  <c r="M26" i="3"/>
  <c r="L26" i="3"/>
  <c r="K26" i="3"/>
  <c r="J26" i="3"/>
  <c r="I26" i="3"/>
  <c r="H26" i="3"/>
  <c r="G26" i="3"/>
  <c r="AE26" i="3" s="1"/>
  <c r="F26" i="3"/>
  <c r="E26" i="3" s="1"/>
  <c r="D26" i="3"/>
  <c r="B26" i="3"/>
  <c r="A26" i="3"/>
  <c r="AB25" i="3"/>
  <c r="Z25" i="3"/>
  <c r="X25" i="3"/>
  <c r="V25" i="3"/>
  <c r="T25" i="3"/>
  <c r="R25" i="3"/>
  <c r="Q25" i="3"/>
  <c r="P25" i="3"/>
  <c r="O25" i="3"/>
  <c r="N25" i="3"/>
  <c r="M25" i="3"/>
  <c r="AE25" i="3" s="1"/>
  <c r="L25" i="3"/>
  <c r="K25" i="3"/>
  <c r="J25" i="3"/>
  <c r="I25" i="3"/>
  <c r="H25" i="3"/>
  <c r="G25" i="3"/>
  <c r="F25" i="3"/>
  <c r="E25" i="3" s="1"/>
  <c r="D25" i="3"/>
  <c r="B25" i="3"/>
  <c r="A25" i="3"/>
  <c r="AB24" i="3"/>
  <c r="Z24" i="3"/>
  <c r="X24" i="3"/>
  <c r="V24" i="3"/>
  <c r="T24" i="3"/>
  <c r="R24" i="3"/>
  <c r="Q24" i="3"/>
  <c r="P24" i="3"/>
  <c r="O24" i="3"/>
  <c r="N24" i="3"/>
  <c r="M24" i="3"/>
  <c r="L24" i="3"/>
  <c r="AD24" i="3" s="1"/>
  <c r="K24" i="3"/>
  <c r="J24" i="3"/>
  <c r="I24" i="3"/>
  <c r="H24" i="3"/>
  <c r="G24" i="3"/>
  <c r="AE24" i="3" s="1"/>
  <c r="F24" i="3"/>
  <c r="E24" i="3" s="1"/>
  <c r="D24" i="3"/>
  <c r="B24" i="3"/>
  <c r="A24" i="3"/>
  <c r="AB23" i="3"/>
  <c r="Z23" i="3"/>
  <c r="X23" i="3"/>
  <c r="V23" i="3"/>
  <c r="T23" i="3"/>
  <c r="R23" i="3"/>
  <c r="Q23" i="3"/>
  <c r="P23" i="3"/>
  <c r="O23" i="3"/>
  <c r="N23" i="3"/>
  <c r="M23" i="3"/>
  <c r="L23" i="3"/>
  <c r="K23" i="3"/>
  <c r="J23" i="3"/>
  <c r="I23" i="3"/>
  <c r="H23" i="3"/>
  <c r="G23" i="3"/>
  <c r="AE23" i="3" s="1"/>
  <c r="F23" i="3"/>
  <c r="AD23" i="3" s="1"/>
  <c r="D23" i="3"/>
  <c r="B23" i="3"/>
  <c r="A23" i="3"/>
  <c r="AB22" i="3"/>
  <c r="Z22" i="3"/>
  <c r="X22" i="3"/>
  <c r="V22" i="3"/>
  <c r="T22" i="3"/>
  <c r="R22" i="3"/>
  <c r="Q22" i="3"/>
  <c r="P22" i="3"/>
  <c r="O22" i="3"/>
  <c r="N22" i="3"/>
  <c r="M22" i="3"/>
  <c r="L22" i="3"/>
  <c r="K22" i="3"/>
  <c r="J22" i="3"/>
  <c r="I22" i="3"/>
  <c r="H22" i="3"/>
  <c r="AD22" i="3" s="1"/>
  <c r="G22" i="3"/>
  <c r="AE22" i="3" s="1"/>
  <c r="F22" i="3"/>
  <c r="E22" i="3" s="1"/>
  <c r="D22" i="3"/>
  <c r="B22" i="3"/>
  <c r="A22" i="3"/>
  <c r="AB21" i="3"/>
  <c r="Z21" i="3"/>
  <c r="X21" i="3"/>
  <c r="V21" i="3"/>
  <c r="T21" i="3"/>
  <c r="R21" i="3"/>
  <c r="Q21" i="3"/>
  <c r="P21" i="3"/>
  <c r="O21" i="3"/>
  <c r="N21" i="3"/>
  <c r="M21" i="3"/>
  <c r="AE21" i="3" s="1"/>
  <c r="L21" i="3"/>
  <c r="K21" i="3"/>
  <c r="J21" i="3"/>
  <c r="I21" i="3"/>
  <c r="H21" i="3"/>
  <c r="G21" i="3"/>
  <c r="F21" i="3"/>
  <c r="E21" i="3" s="1"/>
  <c r="D21" i="3"/>
  <c r="B21" i="3"/>
  <c r="A21" i="3"/>
  <c r="AB20" i="3"/>
  <c r="Z20" i="3"/>
  <c r="X20" i="3"/>
  <c r="V20" i="3"/>
  <c r="T20" i="3"/>
  <c r="R20" i="3"/>
  <c r="Q20" i="3"/>
  <c r="P20" i="3"/>
  <c r="O20" i="3"/>
  <c r="N20" i="3"/>
  <c r="M20" i="3"/>
  <c r="L20" i="3"/>
  <c r="K20" i="3"/>
  <c r="J20" i="3"/>
  <c r="I20" i="3"/>
  <c r="H20" i="3"/>
  <c r="G20" i="3"/>
  <c r="AE20" i="3" s="1"/>
  <c r="F20" i="3"/>
  <c r="E20" i="3" s="1"/>
  <c r="D20" i="3"/>
  <c r="B20" i="3"/>
  <c r="A20" i="3"/>
  <c r="AB19" i="3"/>
  <c r="Z19" i="3"/>
  <c r="X19" i="3"/>
  <c r="V19" i="3"/>
  <c r="T19" i="3"/>
  <c r="R19" i="3"/>
  <c r="Q19" i="3"/>
  <c r="P19" i="3"/>
  <c r="O19" i="3"/>
  <c r="N19" i="3"/>
  <c r="M19" i="3"/>
  <c r="L19" i="3"/>
  <c r="K19" i="3"/>
  <c r="J19" i="3"/>
  <c r="I19" i="3"/>
  <c r="H19" i="3"/>
  <c r="E19" i="3" s="1"/>
  <c r="G19" i="3"/>
  <c r="AE19" i="3" s="1"/>
  <c r="F19" i="3"/>
  <c r="AD19" i="3" s="1"/>
  <c r="D19" i="3"/>
  <c r="B19" i="3"/>
  <c r="A19" i="3"/>
  <c r="AD18" i="3"/>
  <c r="AB18" i="3"/>
  <c r="Z18" i="3"/>
  <c r="X18" i="3"/>
  <c r="V18" i="3"/>
  <c r="T18" i="3"/>
  <c r="R18" i="3"/>
  <c r="Q18" i="3"/>
  <c r="P18" i="3"/>
  <c r="O18" i="3"/>
  <c r="N18" i="3"/>
  <c r="M18" i="3"/>
  <c r="L18" i="3"/>
  <c r="K18" i="3"/>
  <c r="J18" i="3"/>
  <c r="I18" i="3"/>
  <c r="H18" i="3"/>
  <c r="E18" i="3" s="1"/>
  <c r="G18" i="3"/>
  <c r="AE18" i="3" s="1"/>
  <c r="AF18" i="3" s="1"/>
  <c r="AG18" i="3" s="1"/>
  <c r="F18" i="3"/>
  <c r="D18" i="3"/>
  <c r="B18" i="3"/>
  <c r="A18" i="3"/>
  <c r="AB17" i="3"/>
  <c r="Z17" i="3"/>
  <c r="X17" i="3"/>
  <c r="V17" i="3"/>
  <c r="T17" i="3"/>
  <c r="R17" i="3"/>
  <c r="Q17" i="3"/>
  <c r="P17" i="3"/>
  <c r="O17" i="3"/>
  <c r="N17" i="3"/>
  <c r="M17" i="3"/>
  <c r="L17" i="3"/>
  <c r="K17" i="3"/>
  <c r="J17" i="3"/>
  <c r="I17" i="3"/>
  <c r="H17" i="3"/>
  <c r="G17" i="3"/>
  <c r="AE17" i="3" s="1"/>
  <c r="F17" i="3"/>
  <c r="AD17" i="3" s="1"/>
  <c r="D17" i="3"/>
  <c r="B17" i="3"/>
  <c r="A17" i="3"/>
  <c r="AB16" i="3"/>
  <c r="Z16" i="3"/>
  <c r="X16" i="3"/>
  <c r="V16" i="3"/>
  <c r="T16" i="3"/>
  <c r="R16" i="3"/>
  <c r="Q16" i="3"/>
  <c r="P16" i="3"/>
  <c r="O16" i="3"/>
  <c r="N16" i="3"/>
  <c r="M16" i="3"/>
  <c r="L16" i="3"/>
  <c r="K16" i="3"/>
  <c r="J16" i="3"/>
  <c r="I16" i="3"/>
  <c r="H16" i="3"/>
  <c r="AD16" i="3" s="1"/>
  <c r="G16" i="3"/>
  <c r="AE16" i="3" s="1"/>
  <c r="AF16" i="3" s="1"/>
  <c r="AG16" i="3" s="1"/>
  <c r="F16" i="3"/>
  <c r="E16" i="3" s="1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F17" i="3" l="1"/>
  <c r="AG17" i="3" s="1"/>
  <c r="AF27" i="3"/>
  <c r="AG27" i="3" s="1"/>
  <c r="AF31" i="3"/>
  <c r="AG31" i="3" s="1"/>
  <c r="AF53" i="3"/>
  <c r="AG53" i="3" s="1"/>
  <c r="AF61" i="3"/>
  <c r="AG61" i="3" s="1"/>
  <c r="AF32" i="3"/>
  <c r="AG32" i="3" s="1"/>
  <c r="AF20" i="3"/>
  <c r="AG20" i="3" s="1"/>
  <c r="AF24" i="3"/>
  <c r="AG24" i="3" s="1"/>
  <c r="AF66" i="3"/>
  <c r="AG66" i="3" s="1"/>
  <c r="AF26" i="3"/>
  <c r="AG26" i="3" s="1"/>
  <c r="AF19" i="3"/>
  <c r="AG19" i="3" s="1"/>
  <c r="AF21" i="3"/>
  <c r="AG21" i="3" s="1"/>
  <c r="AF23" i="3"/>
  <c r="AG23" i="3" s="1"/>
  <c r="AF25" i="3"/>
  <c r="AG25" i="3" s="1"/>
  <c r="AF65" i="3"/>
  <c r="AG65" i="3" s="1"/>
  <c r="AF37" i="3"/>
  <c r="AG37" i="3" s="1"/>
  <c r="AF43" i="3"/>
  <c r="AG43" i="3" s="1"/>
  <c r="AF22" i="3"/>
  <c r="AG22" i="3" s="1"/>
  <c r="AD31" i="3"/>
  <c r="AD37" i="3"/>
  <c r="AD43" i="3"/>
  <c r="AD49" i="3"/>
  <c r="AD55" i="3"/>
  <c r="AD61" i="3"/>
  <c r="AD25" i="3"/>
  <c r="E35" i="3"/>
  <c r="AF35" i="3" s="1"/>
  <c r="AG35" i="3" s="1"/>
  <c r="E59" i="3"/>
  <c r="AF59" i="3" s="1"/>
  <c r="AG59" i="3" s="1"/>
  <c r="E65" i="3"/>
  <c r="E17" i="3"/>
  <c r="E23" i="3"/>
  <c r="AD20" i="3"/>
  <c r="AD26" i="3"/>
  <c r="AD21" i="3"/>
  <c r="AD27" i="3"/>
  <c r="AA84" i="2" l="1"/>
  <c r="J84" i="2"/>
  <c r="B84" i="2"/>
  <c r="AA83" i="2"/>
  <c r="J83" i="2"/>
  <c r="B83" i="2"/>
  <c r="AA80" i="2"/>
  <c r="J80" i="2"/>
  <c r="B80" i="2"/>
  <c r="AB66" i="2"/>
  <c r="Z66" i="2"/>
  <c r="X66" i="2"/>
  <c r="V66" i="2"/>
  <c r="T66" i="2"/>
  <c r="R66" i="2"/>
  <c r="Q66" i="2"/>
  <c r="P66" i="2"/>
  <c r="O66" i="2"/>
  <c r="N66" i="2"/>
  <c r="M66" i="2"/>
  <c r="L66" i="2"/>
  <c r="K66" i="2"/>
  <c r="J66" i="2"/>
  <c r="I66" i="2"/>
  <c r="H66" i="2"/>
  <c r="AD66" i="2" s="1"/>
  <c r="G66" i="2"/>
  <c r="AE66" i="2" s="1"/>
  <c r="AF66" i="2" s="1"/>
  <c r="AG66" i="2" s="1"/>
  <c r="F66" i="2"/>
  <c r="E66" i="2" s="1"/>
  <c r="D66" i="2"/>
  <c r="B66" i="2"/>
  <c r="A66" i="2"/>
  <c r="AB65" i="2"/>
  <c r="Z65" i="2"/>
  <c r="X65" i="2"/>
  <c r="V65" i="2"/>
  <c r="T65" i="2"/>
  <c r="R65" i="2"/>
  <c r="Q65" i="2"/>
  <c r="P65" i="2"/>
  <c r="O65" i="2"/>
  <c r="N65" i="2"/>
  <c r="M65" i="2"/>
  <c r="AE65" i="2" s="1"/>
  <c r="L65" i="2"/>
  <c r="K65" i="2"/>
  <c r="J65" i="2"/>
  <c r="AD65" i="2" s="1"/>
  <c r="I65" i="2"/>
  <c r="H65" i="2"/>
  <c r="G65" i="2"/>
  <c r="F65" i="2"/>
  <c r="E65" i="2" s="1"/>
  <c r="D65" i="2"/>
  <c r="B65" i="2"/>
  <c r="A65" i="2"/>
  <c r="AB64" i="2"/>
  <c r="Z64" i="2"/>
  <c r="X64" i="2"/>
  <c r="V64" i="2"/>
  <c r="T64" i="2"/>
  <c r="R64" i="2"/>
  <c r="Q64" i="2"/>
  <c r="P64" i="2"/>
  <c r="O64" i="2"/>
  <c r="N64" i="2"/>
  <c r="M64" i="2"/>
  <c r="AE64" i="2" s="1"/>
  <c r="L64" i="2"/>
  <c r="AD64" i="2" s="1"/>
  <c r="K64" i="2"/>
  <c r="J64" i="2"/>
  <c r="I64" i="2"/>
  <c r="H64" i="2"/>
  <c r="G64" i="2"/>
  <c r="F64" i="2"/>
  <c r="D64" i="2"/>
  <c r="B64" i="2"/>
  <c r="A64" i="2"/>
  <c r="AB63" i="2"/>
  <c r="Z63" i="2"/>
  <c r="X63" i="2"/>
  <c r="V63" i="2"/>
  <c r="T63" i="2"/>
  <c r="R63" i="2"/>
  <c r="Q63" i="2"/>
  <c r="P63" i="2"/>
  <c r="O63" i="2"/>
  <c r="N63" i="2"/>
  <c r="M63" i="2"/>
  <c r="L63" i="2"/>
  <c r="K63" i="2"/>
  <c r="J63" i="2"/>
  <c r="I63" i="2"/>
  <c r="H63" i="2"/>
  <c r="G63" i="2"/>
  <c r="AE63" i="2" s="1"/>
  <c r="AF63" i="2" s="1"/>
  <c r="AG63" i="2" s="1"/>
  <c r="F63" i="2"/>
  <c r="E63" i="2" s="1"/>
  <c r="D63" i="2"/>
  <c r="B63" i="2"/>
  <c r="A63" i="2"/>
  <c r="AB62" i="2"/>
  <c r="Z62" i="2"/>
  <c r="X62" i="2"/>
  <c r="V62" i="2"/>
  <c r="T62" i="2"/>
  <c r="R62" i="2"/>
  <c r="Q62" i="2"/>
  <c r="P62" i="2"/>
  <c r="O62" i="2"/>
  <c r="N62" i="2"/>
  <c r="M62" i="2"/>
  <c r="L62" i="2"/>
  <c r="K62" i="2"/>
  <c r="J62" i="2"/>
  <c r="I62" i="2"/>
  <c r="H62" i="2"/>
  <c r="G62" i="2"/>
  <c r="AE62" i="2" s="1"/>
  <c r="AF62" i="2" s="1"/>
  <c r="AG62" i="2" s="1"/>
  <c r="F62" i="2"/>
  <c r="E62" i="2" s="1"/>
  <c r="D62" i="2"/>
  <c r="B62" i="2"/>
  <c r="A62" i="2"/>
  <c r="AB61" i="2"/>
  <c r="Z61" i="2"/>
  <c r="X61" i="2"/>
  <c r="V61" i="2"/>
  <c r="T61" i="2"/>
  <c r="R61" i="2"/>
  <c r="Q61" i="2"/>
  <c r="P61" i="2"/>
  <c r="O61" i="2"/>
  <c r="N61" i="2"/>
  <c r="M61" i="2"/>
  <c r="L61" i="2"/>
  <c r="K61" i="2"/>
  <c r="J61" i="2"/>
  <c r="I61" i="2"/>
  <c r="H61" i="2"/>
  <c r="G61" i="2"/>
  <c r="AE61" i="2" s="1"/>
  <c r="F61" i="2"/>
  <c r="E61" i="2" s="1"/>
  <c r="D61" i="2"/>
  <c r="B61" i="2"/>
  <c r="A61" i="2"/>
  <c r="AB60" i="2"/>
  <c r="Z60" i="2"/>
  <c r="X60" i="2"/>
  <c r="V60" i="2"/>
  <c r="T60" i="2"/>
  <c r="R60" i="2"/>
  <c r="Q60" i="2"/>
  <c r="P60" i="2"/>
  <c r="O60" i="2"/>
  <c r="N60" i="2"/>
  <c r="M60" i="2"/>
  <c r="L60" i="2"/>
  <c r="K60" i="2"/>
  <c r="J60" i="2"/>
  <c r="I60" i="2"/>
  <c r="AE60" i="2" s="1"/>
  <c r="H60" i="2"/>
  <c r="AD60" i="2" s="1"/>
  <c r="G60" i="2"/>
  <c r="F60" i="2"/>
  <c r="E60" i="2" s="1"/>
  <c r="D60" i="2"/>
  <c r="B60" i="2"/>
  <c r="A60" i="2"/>
  <c r="AB59" i="2"/>
  <c r="Z59" i="2"/>
  <c r="X59" i="2"/>
  <c r="V59" i="2"/>
  <c r="T59" i="2"/>
  <c r="R59" i="2"/>
  <c r="Q59" i="2"/>
  <c r="P59" i="2"/>
  <c r="O59" i="2"/>
  <c r="N59" i="2"/>
  <c r="M59" i="2"/>
  <c r="AE59" i="2" s="1"/>
  <c r="AF59" i="2" s="1"/>
  <c r="AG59" i="2" s="1"/>
  <c r="L59" i="2"/>
  <c r="K59" i="2"/>
  <c r="J59" i="2"/>
  <c r="AD59" i="2" s="1"/>
  <c r="I59" i="2"/>
  <c r="H59" i="2"/>
  <c r="E59" i="2" s="1"/>
  <c r="G59" i="2"/>
  <c r="F59" i="2"/>
  <c r="D59" i="2"/>
  <c r="B59" i="2"/>
  <c r="A59" i="2"/>
  <c r="AB58" i="2"/>
  <c r="Z58" i="2"/>
  <c r="X58" i="2"/>
  <c r="V58" i="2"/>
  <c r="T58" i="2"/>
  <c r="R58" i="2"/>
  <c r="Q58" i="2"/>
  <c r="P58" i="2"/>
  <c r="O58" i="2"/>
  <c r="N58" i="2"/>
  <c r="M58" i="2"/>
  <c r="AE58" i="2" s="1"/>
  <c r="L58" i="2"/>
  <c r="AD58" i="2" s="1"/>
  <c r="K58" i="2"/>
  <c r="J58" i="2"/>
  <c r="I58" i="2"/>
  <c r="H58" i="2"/>
  <c r="G58" i="2"/>
  <c r="F58" i="2"/>
  <c r="D58" i="2"/>
  <c r="B58" i="2"/>
  <c r="A58" i="2"/>
  <c r="AB57" i="2"/>
  <c r="Z57" i="2"/>
  <c r="X57" i="2"/>
  <c r="V57" i="2"/>
  <c r="T57" i="2"/>
  <c r="R57" i="2"/>
  <c r="Q57" i="2"/>
  <c r="P57" i="2"/>
  <c r="O57" i="2"/>
  <c r="N57" i="2"/>
  <c r="M57" i="2"/>
  <c r="L57" i="2"/>
  <c r="K57" i="2"/>
  <c r="J57" i="2"/>
  <c r="I57" i="2"/>
  <c r="H57" i="2"/>
  <c r="G57" i="2"/>
  <c r="AE57" i="2" s="1"/>
  <c r="F57" i="2"/>
  <c r="E57" i="2" s="1"/>
  <c r="D57" i="2"/>
  <c r="B57" i="2"/>
  <c r="A57" i="2"/>
  <c r="AB56" i="2"/>
  <c r="Z56" i="2"/>
  <c r="X56" i="2"/>
  <c r="V56" i="2"/>
  <c r="T56" i="2"/>
  <c r="R56" i="2"/>
  <c r="Q56" i="2"/>
  <c r="P56" i="2"/>
  <c r="O56" i="2"/>
  <c r="N56" i="2"/>
  <c r="M56" i="2"/>
  <c r="L56" i="2"/>
  <c r="K56" i="2"/>
  <c r="J56" i="2"/>
  <c r="I56" i="2"/>
  <c r="H56" i="2"/>
  <c r="G56" i="2"/>
  <c r="AE56" i="2" s="1"/>
  <c r="F56" i="2"/>
  <c r="E56" i="2" s="1"/>
  <c r="D56" i="2"/>
  <c r="B56" i="2"/>
  <c r="A56" i="2"/>
  <c r="AB55" i="2"/>
  <c r="Z55" i="2"/>
  <c r="X55" i="2"/>
  <c r="V55" i="2"/>
  <c r="T55" i="2"/>
  <c r="R55" i="2"/>
  <c r="Q55" i="2"/>
  <c r="P55" i="2"/>
  <c r="O55" i="2"/>
  <c r="N55" i="2"/>
  <c r="M55" i="2"/>
  <c r="L55" i="2"/>
  <c r="K55" i="2"/>
  <c r="J55" i="2"/>
  <c r="I55" i="2"/>
  <c r="H55" i="2"/>
  <c r="G55" i="2"/>
  <c r="AE55" i="2" s="1"/>
  <c r="AF55" i="2" s="1"/>
  <c r="AG55" i="2" s="1"/>
  <c r="F55" i="2"/>
  <c r="E55" i="2" s="1"/>
  <c r="D55" i="2"/>
  <c r="B55" i="2"/>
  <c r="A55" i="2"/>
  <c r="B54" i="2"/>
  <c r="A54" i="2"/>
  <c r="AB53" i="2"/>
  <c r="Z53" i="2"/>
  <c r="X53" i="2"/>
  <c r="V53" i="2"/>
  <c r="T53" i="2"/>
  <c r="R53" i="2"/>
  <c r="Q53" i="2"/>
  <c r="P53" i="2"/>
  <c r="O53" i="2"/>
  <c r="N53" i="2"/>
  <c r="M53" i="2"/>
  <c r="AE53" i="2" s="1"/>
  <c r="AF53" i="2" s="1"/>
  <c r="AG53" i="2" s="1"/>
  <c r="L53" i="2"/>
  <c r="K53" i="2"/>
  <c r="J53" i="2"/>
  <c r="AD53" i="2" s="1"/>
  <c r="I53" i="2"/>
  <c r="H53" i="2"/>
  <c r="E53" i="2" s="1"/>
  <c r="G53" i="2"/>
  <c r="F53" i="2"/>
  <c r="D53" i="2"/>
  <c r="B53" i="2"/>
  <c r="A53" i="2"/>
  <c r="AB52" i="2"/>
  <c r="Z52" i="2"/>
  <c r="X52" i="2"/>
  <c r="V52" i="2"/>
  <c r="T52" i="2"/>
  <c r="R52" i="2"/>
  <c r="Q52" i="2"/>
  <c r="P52" i="2"/>
  <c r="O52" i="2"/>
  <c r="N52" i="2"/>
  <c r="M52" i="2"/>
  <c r="AE52" i="2" s="1"/>
  <c r="L52" i="2"/>
  <c r="E52" i="2" s="1"/>
  <c r="K52" i="2"/>
  <c r="J52" i="2"/>
  <c r="I52" i="2"/>
  <c r="H52" i="2"/>
  <c r="G52" i="2"/>
  <c r="F52" i="2"/>
  <c r="D52" i="2"/>
  <c r="B52" i="2"/>
  <c r="A52" i="2"/>
  <c r="AB51" i="2"/>
  <c r="Z51" i="2"/>
  <c r="X51" i="2"/>
  <c r="V51" i="2"/>
  <c r="T51" i="2"/>
  <c r="R51" i="2"/>
  <c r="Q51" i="2"/>
  <c r="P51" i="2"/>
  <c r="O51" i="2"/>
  <c r="N51" i="2"/>
  <c r="M51" i="2"/>
  <c r="L51" i="2"/>
  <c r="K51" i="2"/>
  <c r="J51" i="2"/>
  <c r="I51" i="2"/>
  <c r="H51" i="2"/>
  <c r="G51" i="2"/>
  <c r="AE51" i="2" s="1"/>
  <c r="AF51" i="2" s="1"/>
  <c r="AG51" i="2" s="1"/>
  <c r="F51" i="2"/>
  <c r="E51" i="2" s="1"/>
  <c r="D51" i="2"/>
  <c r="B51" i="2"/>
  <c r="A51" i="2"/>
  <c r="AB50" i="2"/>
  <c r="Z50" i="2"/>
  <c r="X50" i="2"/>
  <c r="V50" i="2"/>
  <c r="T50" i="2"/>
  <c r="R50" i="2"/>
  <c r="Q50" i="2"/>
  <c r="P50" i="2"/>
  <c r="O50" i="2"/>
  <c r="N50" i="2"/>
  <c r="M50" i="2"/>
  <c r="L50" i="2"/>
  <c r="K50" i="2"/>
  <c r="J50" i="2"/>
  <c r="I50" i="2"/>
  <c r="H50" i="2"/>
  <c r="E50" i="2" s="1"/>
  <c r="G50" i="2"/>
  <c r="AE50" i="2" s="1"/>
  <c r="AF50" i="2" s="1"/>
  <c r="AG50" i="2" s="1"/>
  <c r="F50" i="2"/>
  <c r="AD50" i="2" s="1"/>
  <c r="D50" i="2"/>
  <c r="B50" i="2"/>
  <c r="A50" i="2"/>
  <c r="AB49" i="2"/>
  <c r="Z49" i="2"/>
  <c r="X49" i="2"/>
  <c r="V49" i="2"/>
  <c r="T49" i="2"/>
  <c r="R49" i="2"/>
  <c r="Q49" i="2"/>
  <c r="P49" i="2"/>
  <c r="O49" i="2"/>
  <c r="N49" i="2"/>
  <c r="M49" i="2"/>
  <c r="L49" i="2"/>
  <c r="K49" i="2"/>
  <c r="J49" i="2"/>
  <c r="I49" i="2"/>
  <c r="H49" i="2"/>
  <c r="G49" i="2"/>
  <c r="AE49" i="2" s="1"/>
  <c r="F49" i="2"/>
  <c r="E49" i="2" s="1"/>
  <c r="D49" i="2"/>
  <c r="B49" i="2"/>
  <c r="A49" i="2"/>
  <c r="AB48" i="2"/>
  <c r="Z48" i="2"/>
  <c r="X48" i="2"/>
  <c r="V48" i="2"/>
  <c r="T48" i="2"/>
  <c r="R48" i="2"/>
  <c r="Q48" i="2"/>
  <c r="P48" i="2"/>
  <c r="O48" i="2"/>
  <c r="N48" i="2"/>
  <c r="M48" i="2"/>
  <c r="L48" i="2"/>
  <c r="K48" i="2"/>
  <c r="J48" i="2"/>
  <c r="I48" i="2"/>
  <c r="AE48" i="2" s="1"/>
  <c r="AF48" i="2" s="1"/>
  <c r="AG48" i="2" s="1"/>
  <c r="H48" i="2"/>
  <c r="AD48" i="2" s="1"/>
  <c r="G48" i="2"/>
  <c r="F48" i="2"/>
  <c r="E48" i="2" s="1"/>
  <c r="D48" i="2"/>
  <c r="B48" i="2"/>
  <c r="A48" i="2"/>
  <c r="AB47" i="2"/>
  <c r="Z47" i="2"/>
  <c r="X47" i="2"/>
  <c r="V47" i="2"/>
  <c r="T47" i="2"/>
  <c r="R47" i="2"/>
  <c r="Q47" i="2"/>
  <c r="P47" i="2"/>
  <c r="O47" i="2"/>
  <c r="N47" i="2"/>
  <c r="M47" i="2"/>
  <c r="AE47" i="2" s="1"/>
  <c r="L47" i="2"/>
  <c r="K47" i="2"/>
  <c r="J47" i="2"/>
  <c r="AD47" i="2" s="1"/>
  <c r="I47" i="2"/>
  <c r="H47" i="2"/>
  <c r="G47" i="2"/>
  <c r="F47" i="2"/>
  <c r="E47" i="2" s="1"/>
  <c r="D47" i="2"/>
  <c r="B47" i="2"/>
  <c r="A47" i="2"/>
  <c r="AD46" i="2"/>
  <c r="AB46" i="2"/>
  <c r="Z46" i="2"/>
  <c r="X46" i="2"/>
  <c r="V46" i="2"/>
  <c r="T46" i="2"/>
  <c r="R46" i="2"/>
  <c r="Q46" i="2"/>
  <c r="P46" i="2"/>
  <c r="O46" i="2"/>
  <c r="N46" i="2"/>
  <c r="M46" i="2"/>
  <c r="AE46" i="2" s="1"/>
  <c r="AF46" i="2" s="1"/>
  <c r="AG46" i="2" s="1"/>
  <c r="L46" i="2"/>
  <c r="E46" i="2" s="1"/>
  <c r="K46" i="2"/>
  <c r="J46" i="2"/>
  <c r="I46" i="2"/>
  <c r="H46" i="2"/>
  <c r="G46" i="2"/>
  <c r="F46" i="2"/>
  <c r="D46" i="2"/>
  <c r="B46" i="2"/>
  <c r="A46" i="2"/>
  <c r="AB45" i="2"/>
  <c r="Z45" i="2"/>
  <c r="X45" i="2"/>
  <c r="V45" i="2"/>
  <c r="T45" i="2"/>
  <c r="R45" i="2"/>
  <c r="Q45" i="2"/>
  <c r="P45" i="2"/>
  <c r="O45" i="2"/>
  <c r="N45" i="2"/>
  <c r="E45" i="2" s="1"/>
  <c r="M45" i="2"/>
  <c r="L45" i="2"/>
  <c r="K45" i="2"/>
  <c r="J45" i="2"/>
  <c r="I45" i="2"/>
  <c r="H45" i="2"/>
  <c r="G45" i="2"/>
  <c r="AE45" i="2" s="1"/>
  <c r="F45" i="2"/>
  <c r="AD45" i="2" s="1"/>
  <c r="D45" i="2"/>
  <c r="B45" i="2"/>
  <c r="A45" i="2"/>
  <c r="AB44" i="2"/>
  <c r="Z44" i="2"/>
  <c r="X44" i="2"/>
  <c r="V44" i="2"/>
  <c r="T44" i="2"/>
  <c r="R44" i="2"/>
  <c r="Q44" i="2"/>
  <c r="P44" i="2"/>
  <c r="O44" i="2"/>
  <c r="N44" i="2"/>
  <c r="M44" i="2"/>
  <c r="L44" i="2"/>
  <c r="K44" i="2"/>
  <c r="J44" i="2"/>
  <c r="I44" i="2"/>
  <c r="H44" i="2"/>
  <c r="E44" i="2" s="1"/>
  <c r="G44" i="2"/>
  <c r="AE44" i="2" s="1"/>
  <c r="AF44" i="2" s="1"/>
  <c r="AG44" i="2" s="1"/>
  <c r="F44" i="2"/>
  <c r="AD44" i="2" s="1"/>
  <c r="D44" i="2"/>
  <c r="B44" i="2"/>
  <c r="A44" i="2"/>
  <c r="AB43" i="2"/>
  <c r="Z43" i="2"/>
  <c r="X43" i="2"/>
  <c r="V43" i="2"/>
  <c r="T43" i="2"/>
  <c r="R43" i="2"/>
  <c r="Q43" i="2"/>
  <c r="P43" i="2"/>
  <c r="O43" i="2"/>
  <c r="N43" i="2"/>
  <c r="M43" i="2"/>
  <c r="L43" i="2"/>
  <c r="K43" i="2"/>
  <c r="J43" i="2"/>
  <c r="I43" i="2"/>
  <c r="H43" i="2"/>
  <c r="G43" i="2"/>
  <c r="AE43" i="2" s="1"/>
  <c r="F43" i="2"/>
  <c r="E43" i="2" s="1"/>
  <c r="D43" i="2"/>
  <c r="B43" i="2"/>
  <c r="A43" i="2"/>
  <c r="AB42" i="2"/>
  <c r="Z42" i="2"/>
  <c r="X42" i="2"/>
  <c r="V42" i="2"/>
  <c r="T42" i="2"/>
  <c r="R42" i="2"/>
  <c r="Q42" i="2"/>
  <c r="P42" i="2"/>
  <c r="O42" i="2"/>
  <c r="N42" i="2"/>
  <c r="M42" i="2"/>
  <c r="L42" i="2"/>
  <c r="K42" i="2"/>
  <c r="J42" i="2"/>
  <c r="I42" i="2"/>
  <c r="AE42" i="2" s="1"/>
  <c r="H42" i="2"/>
  <c r="AD42" i="2" s="1"/>
  <c r="G42" i="2"/>
  <c r="F42" i="2"/>
  <c r="E42" i="2" s="1"/>
  <c r="D42" i="2"/>
  <c r="B42" i="2"/>
  <c r="A42" i="2"/>
  <c r="B41" i="2"/>
  <c r="A41" i="2"/>
  <c r="AD40" i="2"/>
  <c r="AB40" i="2"/>
  <c r="Z40" i="2"/>
  <c r="X40" i="2"/>
  <c r="V40" i="2"/>
  <c r="T40" i="2"/>
  <c r="R40" i="2"/>
  <c r="Q40" i="2"/>
  <c r="P40" i="2"/>
  <c r="O40" i="2"/>
  <c r="N40" i="2"/>
  <c r="M40" i="2"/>
  <c r="AE40" i="2" s="1"/>
  <c r="AF40" i="2" s="1"/>
  <c r="AG40" i="2" s="1"/>
  <c r="L40" i="2"/>
  <c r="E40" i="2" s="1"/>
  <c r="K40" i="2"/>
  <c r="J40" i="2"/>
  <c r="I40" i="2"/>
  <c r="H40" i="2"/>
  <c r="G40" i="2"/>
  <c r="F40" i="2"/>
  <c r="D40" i="2"/>
  <c r="B40" i="2"/>
  <c r="A40" i="2"/>
  <c r="AB39" i="2"/>
  <c r="Z39" i="2"/>
  <c r="X39" i="2"/>
  <c r="V39" i="2"/>
  <c r="T39" i="2"/>
  <c r="R39" i="2"/>
  <c r="Q39" i="2"/>
  <c r="P39" i="2"/>
  <c r="O39" i="2"/>
  <c r="N39" i="2"/>
  <c r="E39" i="2" s="1"/>
  <c r="M39" i="2"/>
  <c r="L39" i="2"/>
  <c r="K39" i="2"/>
  <c r="J39" i="2"/>
  <c r="I39" i="2"/>
  <c r="H39" i="2"/>
  <c r="G39" i="2"/>
  <c r="AE39" i="2" s="1"/>
  <c r="F39" i="2"/>
  <c r="AD39" i="2" s="1"/>
  <c r="D39" i="2"/>
  <c r="B39" i="2"/>
  <c r="A39" i="2"/>
  <c r="AB38" i="2"/>
  <c r="Z38" i="2"/>
  <c r="X38" i="2"/>
  <c r="V38" i="2"/>
  <c r="T38" i="2"/>
  <c r="R38" i="2"/>
  <c r="Q38" i="2"/>
  <c r="P38" i="2"/>
  <c r="O38" i="2"/>
  <c r="N38" i="2"/>
  <c r="M38" i="2"/>
  <c r="L38" i="2"/>
  <c r="K38" i="2"/>
  <c r="J38" i="2"/>
  <c r="I38" i="2"/>
  <c r="H38" i="2"/>
  <c r="E38" i="2" s="1"/>
  <c r="G38" i="2"/>
  <c r="AE38" i="2" s="1"/>
  <c r="AF38" i="2" s="1"/>
  <c r="AG38" i="2" s="1"/>
  <c r="F38" i="2"/>
  <c r="AD38" i="2" s="1"/>
  <c r="D38" i="2"/>
  <c r="B38" i="2"/>
  <c r="A38" i="2"/>
  <c r="AB37" i="2"/>
  <c r="Z37" i="2"/>
  <c r="X37" i="2"/>
  <c r="V37" i="2"/>
  <c r="T37" i="2"/>
  <c r="R37" i="2"/>
  <c r="Q37" i="2"/>
  <c r="P37" i="2"/>
  <c r="O37" i="2"/>
  <c r="N37" i="2"/>
  <c r="M37" i="2"/>
  <c r="L37" i="2"/>
  <c r="K37" i="2"/>
  <c r="J37" i="2"/>
  <c r="I37" i="2"/>
  <c r="H37" i="2"/>
  <c r="G37" i="2"/>
  <c r="AE37" i="2" s="1"/>
  <c r="F37" i="2"/>
  <c r="E37" i="2" s="1"/>
  <c r="D37" i="2"/>
  <c r="B37" i="2"/>
  <c r="A37" i="2"/>
  <c r="AB36" i="2"/>
  <c r="Z36" i="2"/>
  <c r="X36" i="2"/>
  <c r="V36" i="2"/>
  <c r="T36" i="2"/>
  <c r="R36" i="2"/>
  <c r="Q36" i="2"/>
  <c r="P36" i="2"/>
  <c r="O36" i="2"/>
  <c r="N36" i="2"/>
  <c r="M36" i="2"/>
  <c r="L36" i="2"/>
  <c r="K36" i="2"/>
  <c r="J36" i="2"/>
  <c r="I36" i="2"/>
  <c r="AE36" i="2" s="1"/>
  <c r="H36" i="2"/>
  <c r="AD36" i="2" s="1"/>
  <c r="G36" i="2"/>
  <c r="F36" i="2"/>
  <c r="E36" i="2" s="1"/>
  <c r="D36" i="2"/>
  <c r="B36" i="2"/>
  <c r="A36" i="2"/>
  <c r="AB35" i="2"/>
  <c r="Z35" i="2"/>
  <c r="X35" i="2"/>
  <c r="V35" i="2"/>
  <c r="T35" i="2"/>
  <c r="R35" i="2"/>
  <c r="Q35" i="2"/>
  <c r="P35" i="2"/>
  <c r="O35" i="2"/>
  <c r="N35" i="2"/>
  <c r="M35" i="2"/>
  <c r="AE35" i="2" s="1"/>
  <c r="L35" i="2"/>
  <c r="K35" i="2"/>
  <c r="J35" i="2"/>
  <c r="AD35" i="2" s="1"/>
  <c r="I35" i="2"/>
  <c r="H35" i="2"/>
  <c r="G35" i="2"/>
  <c r="F35" i="2"/>
  <c r="D35" i="2"/>
  <c r="B35" i="2"/>
  <c r="A35" i="2"/>
  <c r="AB34" i="2"/>
  <c r="Z34" i="2"/>
  <c r="X34" i="2"/>
  <c r="V34" i="2"/>
  <c r="T34" i="2"/>
  <c r="R34" i="2"/>
  <c r="Q34" i="2"/>
  <c r="P34" i="2"/>
  <c r="O34" i="2"/>
  <c r="N34" i="2"/>
  <c r="M34" i="2"/>
  <c r="AE34" i="2" s="1"/>
  <c r="L34" i="2"/>
  <c r="AD34" i="2" s="1"/>
  <c r="K34" i="2"/>
  <c r="J34" i="2"/>
  <c r="I34" i="2"/>
  <c r="H34" i="2"/>
  <c r="G34" i="2"/>
  <c r="F34" i="2"/>
  <c r="D34" i="2"/>
  <c r="B34" i="2"/>
  <c r="A34" i="2"/>
  <c r="AB33" i="2"/>
  <c r="Z33" i="2"/>
  <c r="X33" i="2"/>
  <c r="V33" i="2"/>
  <c r="T33" i="2"/>
  <c r="R33" i="2"/>
  <c r="Q33" i="2"/>
  <c r="P33" i="2"/>
  <c r="O33" i="2"/>
  <c r="N33" i="2"/>
  <c r="E33" i="2" s="1"/>
  <c r="M33" i="2"/>
  <c r="L33" i="2"/>
  <c r="K33" i="2"/>
  <c r="J33" i="2"/>
  <c r="I33" i="2"/>
  <c r="H33" i="2"/>
  <c r="G33" i="2"/>
  <c r="AE33" i="2" s="1"/>
  <c r="AF33" i="2" s="1"/>
  <c r="AG33" i="2" s="1"/>
  <c r="F33" i="2"/>
  <c r="AD33" i="2" s="1"/>
  <c r="D33" i="2"/>
  <c r="B33" i="2"/>
  <c r="A33" i="2"/>
  <c r="AB32" i="2"/>
  <c r="Z32" i="2"/>
  <c r="X32" i="2"/>
  <c r="V32" i="2"/>
  <c r="T32" i="2"/>
  <c r="R32" i="2"/>
  <c r="Q32" i="2"/>
  <c r="P32" i="2"/>
  <c r="O32" i="2"/>
  <c r="N32" i="2"/>
  <c r="M32" i="2"/>
  <c r="L32" i="2"/>
  <c r="K32" i="2"/>
  <c r="J32" i="2"/>
  <c r="I32" i="2"/>
  <c r="H32" i="2"/>
  <c r="E32" i="2" s="1"/>
  <c r="G32" i="2"/>
  <c r="AE32" i="2" s="1"/>
  <c r="AF32" i="2" s="1"/>
  <c r="AG32" i="2" s="1"/>
  <c r="F32" i="2"/>
  <c r="AD32" i="2" s="1"/>
  <c r="D32" i="2"/>
  <c r="B32" i="2"/>
  <c r="A32" i="2"/>
  <c r="AB31" i="2"/>
  <c r="Z31" i="2"/>
  <c r="X31" i="2"/>
  <c r="V31" i="2"/>
  <c r="T31" i="2"/>
  <c r="R31" i="2"/>
  <c r="Q31" i="2"/>
  <c r="P31" i="2"/>
  <c r="O31" i="2"/>
  <c r="N31" i="2"/>
  <c r="M31" i="2"/>
  <c r="L31" i="2"/>
  <c r="K31" i="2"/>
  <c r="J31" i="2"/>
  <c r="I31" i="2"/>
  <c r="H31" i="2"/>
  <c r="G31" i="2"/>
  <c r="AE31" i="2" s="1"/>
  <c r="AF31" i="2" s="1"/>
  <c r="AG31" i="2" s="1"/>
  <c r="F31" i="2"/>
  <c r="E31" i="2" s="1"/>
  <c r="D31" i="2"/>
  <c r="B31" i="2"/>
  <c r="A31" i="2"/>
  <c r="AB30" i="2"/>
  <c r="Z30" i="2"/>
  <c r="X30" i="2"/>
  <c r="V30" i="2"/>
  <c r="T30" i="2"/>
  <c r="R30" i="2"/>
  <c r="Q30" i="2"/>
  <c r="P30" i="2"/>
  <c r="O30" i="2"/>
  <c r="N30" i="2"/>
  <c r="M30" i="2"/>
  <c r="L30" i="2"/>
  <c r="K30" i="2"/>
  <c r="J30" i="2"/>
  <c r="I30" i="2"/>
  <c r="AE30" i="2" s="1"/>
  <c r="AF30" i="2" s="1"/>
  <c r="AG30" i="2" s="1"/>
  <c r="H30" i="2"/>
  <c r="E30" i="2" s="1"/>
  <c r="G30" i="2"/>
  <c r="F30" i="2"/>
  <c r="D30" i="2"/>
  <c r="B30" i="2"/>
  <c r="A30" i="2"/>
  <c r="AB29" i="2"/>
  <c r="Z29" i="2"/>
  <c r="X29" i="2"/>
  <c r="V29" i="2"/>
  <c r="T29" i="2"/>
  <c r="R29" i="2"/>
  <c r="Q29" i="2"/>
  <c r="P29" i="2"/>
  <c r="O29" i="2"/>
  <c r="N29" i="2"/>
  <c r="M29" i="2"/>
  <c r="AE29" i="2" s="1"/>
  <c r="L29" i="2"/>
  <c r="K29" i="2"/>
  <c r="J29" i="2"/>
  <c r="AD29" i="2" s="1"/>
  <c r="I29" i="2"/>
  <c r="H29" i="2"/>
  <c r="G29" i="2"/>
  <c r="F29" i="2"/>
  <c r="D29" i="2"/>
  <c r="B29" i="2"/>
  <c r="A29" i="2"/>
  <c r="B28" i="2"/>
  <c r="A28" i="2"/>
  <c r="AB27" i="2"/>
  <c r="Z27" i="2"/>
  <c r="X27" i="2"/>
  <c r="V27" i="2"/>
  <c r="T27" i="2"/>
  <c r="R27" i="2"/>
  <c r="Q27" i="2"/>
  <c r="P27" i="2"/>
  <c r="O27" i="2"/>
  <c r="N27" i="2"/>
  <c r="E27" i="2" s="1"/>
  <c r="M27" i="2"/>
  <c r="L27" i="2"/>
  <c r="K27" i="2"/>
  <c r="J27" i="2"/>
  <c r="I27" i="2"/>
  <c r="H27" i="2"/>
  <c r="G27" i="2"/>
  <c r="AE27" i="2" s="1"/>
  <c r="AF27" i="2" s="1"/>
  <c r="AG27" i="2" s="1"/>
  <c r="F27" i="2"/>
  <c r="AD27" i="2" s="1"/>
  <c r="D27" i="2"/>
  <c r="B27" i="2"/>
  <c r="A27" i="2"/>
  <c r="AB26" i="2"/>
  <c r="Z26" i="2"/>
  <c r="X26" i="2"/>
  <c r="V26" i="2"/>
  <c r="T26" i="2"/>
  <c r="R26" i="2"/>
  <c r="Q26" i="2"/>
  <c r="P26" i="2"/>
  <c r="E26" i="2" s="1"/>
  <c r="O26" i="2"/>
  <c r="N26" i="2"/>
  <c r="M26" i="2"/>
  <c r="L26" i="2"/>
  <c r="K26" i="2"/>
  <c r="J26" i="2"/>
  <c r="I26" i="2"/>
  <c r="H26" i="2"/>
  <c r="G26" i="2"/>
  <c r="AE26" i="2" s="1"/>
  <c r="F26" i="2"/>
  <c r="AD26" i="2" s="1"/>
  <c r="D26" i="2"/>
  <c r="B26" i="2"/>
  <c r="A26" i="2"/>
  <c r="AB25" i="2"/>
  <c r="Z25" i="2"/>
  <c r="X25" i="2"/>
  <c r="V25" i="2"/>
  <c r="T25" i="2"/>
  <c r="R25" i="2"/>
  <c r="Q25" i="2"/>
  <c r="P25" i="2"/>
  <c r="O25" i="2"/>
  <c r="N25" i="2"/>
  <c r="M25" i="2"/>
  <c r="L25" i="2"/>
  <c r="K25" i="2"/>
  <c r="J25" i="2"/>
  <c r="I25" i="2"/>
  <c r="H25" i="2"/>
  <c r="G25" i="2"/>
  <c r="AE25" i="2" s="1"/>
  <c r="F25" i="2"/>
  <c r="E25" i="2" s="1"/>
  <c r="D25" i="2"/>
  <c r="B25" i="2"/>
  <c r="A25" i="2"/>
  <c r="AB24" i="2"/>
  <c r="Z24" i="2"/>
  <c r="X24" i="2"/>
  <c r="V24" i="2"/>
  <c r="T24" i="2"/>
  <c r="R24" i="2"/>
  <c r="Q24" i="2"/>
  <c r="P24" i="2"/>
  <c r="O24" i="2"/>
  <c r="N24" i="2"/>
  <c r="M24" i="2"/>
  <c r="L24" i="2"/>
  <c r="K24" i="2"/>
  <c r="J24" i="2"/>
  <c r="I24" i="2"/>
  <c r="AE24" i="2" s="1"/>
  <c r="H24" i="2"/>
  <c r="E24" i="2" s="1"/>
  <c r="G24" i="2"/>
  <c r="F24" i="2"/>
  <c r="D24" i="2"/>
  <c r="B24" i="2"/>
  <c r="A24" i="2"/>
  <c r="AB23" i="2"/>
  <c r="Z23" i="2"/>
  <c r="X23" i="2"/>
  <c r="V23" i="2"/>
  <c r="T23" i="2"/>
  <c r="R23" i="2"/>
  <c r="Q23" i="2"/>
  <c r="P23" i="2"/>
  <c r="O23" i="2"/>
  <c r="N23" i="2"/>
  <c r="M23" i="2"/>
  <c r="AE23" i="2" s="1"/>
  <c r="L23" i="2"/>
  <c r="K23" i="2"/>
  <c r="J23" i="2"/>
  <c r="AD23" i="2" s="1"/>
  <c r="I23" i="2"/>
  <c r="H23" i="2"/>
  <c r="G23" i="2"/>
  <c r="F23" i="2"/>
  <c r="D23" i="2"/>
  <c r="B23" i="2"/>
  <c r="A23" i="2"/>
  <c r="AD22" i="2"/>
  <c r="AB22" i="2"/>
  <c r="Z22" i="2"/>
  <c r="X22" i="2"/>
  <c r="V22" i="2"/>
  <c r="T22" i="2"/>
  <c r="R22" i="2"/>
  <c r="Q22" i="2"/>
  <c r="P22" i="2"/>
  <c r="O22" i="2"/>
  <c r="N22" i="2"/>
  <c r="M22" i="2"/>
  <c r="AE22" i="2" s="1"/>
  <c r="AF22" i="2" s="1"/>
  <c r="AG22" i="2" s="1"/>
  <c r="L22" i="2"/>
  <c r="E22" i="2" s="1"/>
  <c r="K22" i="2"/>
  <c r="J22" i="2"/>
  <c r="I22" i="2"/>
  <c r="H22" i="2"/>
  <c r="G22" i="2"/>
  <c r="F22" i="2"/>
  <c r="D22" i="2"/>
  <c r="B22" i="2"/>
  <c r="A22" i="2"/>
  <c r="AB21" i="2"/>
  <c r="Z21" i="2"/>
  <c r="X21" i="2"/>
  <c r="V21" i="2"/>
  <c r="T21" i="2"/>
  <c r="R21" i="2"/>
  <c r="Q21" i="2"/>
  <c r="P21" i="2"/>
  <c r="O21" i="2"/>
  <c r="N21" i="2"/>
  <c r="E21" i="2" s="1"/>
  <c r="M21" i="2"/>
  <c r="L21" i="2"/>
  <c r="K21" i="2"/>
  <c r="J21" i="2"/>
  <c r="I21" i="2"/>
  <c r="H21" i="2"/>
  <c r="G21" i="2"/>
  <c r="AE21" i="2" s="1"/>
  <c r="F21" i="2"/>
  <c r="AD21" i="2" s="1"/>
  <c r="D21" i="2"/>
  <c r="B21" i="2"/>
  <c r="A21" i="2"/>
  <c r="AB20" i="2"/>
  <c r="Z20" i="2"/>
  <c r="X20" i="2"/>
  <c r="V20" i="2"/>
  <c r="T20" i="2"/>
  <c r="R20" i="2"/>
  <c r="Q20" i="2"/>
  <c r="P20" i="2"/>
  <c r="E20" i="2" s="1"/>
  <c r="O20" i="2"/>
  <c r="N20" i="2"/>
  <c r="M20" i="2"/>
  <c r="L20" i="2"/>
  <c r="K20" i="2"/>
  <c r="J20" i="2"/>
  <c r="I20" i="2"/>
  <c r="H20" i="2"/>
  <c r="G20" i="2"/>
  <c r="AE20" i="2" s="1"/>
  <c r="F20" i="2"/>
  <c r="AD20" i="2" s="1"/>
  <c r="D20" i="2"/>
  <c r="B20" i="2"/>
  <c r="A20" i="2"/>
  <c r="AB19" i="2"/>
  <c r="Z19" i="2"/>
  <c r="X19" i="2"/>
  <c r="V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AE19" i="2" s="1"/>
  <c r="F19" i="2"/>
  <c r="E19" i="2" s="1"/>
  <c r="D19" i="2"/>
  <c r="B19" i="2"/>
  <c r="A19" i="2"/>
  <c r="AB18" i="2"/>
  <c r="Z18" i="2"/>
  <c r="X18" i="2"/>
  <c r="V18" i="2"/>
  <c r="T18" i="2"/>
  <c r="R18" i="2"/>
  <c r="Q18" i="2"/>
  <c r="P18" i="2"/>
  <c r="O18" i="2"/>
  <c r="N18" i="2"/>
  <c r="M18" i="2"/>
  <c r="L18" i="2"/>
  <c r="K18" i="2"/>
  <c r="J18" i="2"/>
  <c r="I18" i="2"/>
  <c r="AE18" i="2" s="1"/>
  <c r="H18" i="2"/>
  <c r="E18" i="2" s="1"/>
  <c r="G18" i="2"/>
  <c r="F18" i="2"/>
  <c r="D18" i="2"/>
  <c r="B18" i="2"/>
  <c r="A18" i="2"/>
  <c r="AE17" i="2"/>
  <c r="AB17" i="2"/>
  <c r="Z17" i="2"/>
  <c r="X17" i="2"/>
  <c r="V17" i="2"/>
  <c r="T17" i="2"/>
  <c r="R17" i="2"/>
  <c r="Q17" i="2"/>
  <c r="P17" i="2"/>
  <c r="O17" i="2"/>
  <c r="N17" i="2"/>
  <c r="M17" i="2"/>
  <c r="L17" i="2"/>
  <c r="K17" i="2"/>
  <c r="J17" i="2"/>
  <c r="AD17" i="2" s="1"/>
  <c r="I17" i="2"/>
  <c r="H17" i="2"/>
  <c r="G17" i="2"/>
  <c r="F17" i="2"/>
  <c r="D17" i="2"/>
  <c r="B17" i="2"/>
  <c r="A17" i="2"/>
  <c r="AD16" i="2"/>
  <c r="AB16" i="2"/>
  <c r="Z16" i="2"/>
  <c r="X16" i="2"/>
  <c r="V16" i="2"/>
  <c r="T16" i="2"/>
  <c r="R16" i="2"/>
  <c r="Q16" i="2"/>
  <c r="P16" i="2"/>
  <c r="O16" i="2"/>
  <c r="N16" i="2"/>
  <c r="M16" i="2"/>
  <c r="AE16" i="2" s="1"/>
  <c r="AF16" i="2" s="1"/>
  <c r="AG16" i="2" s="1"/>
  <c r="L16" i="2"/>
  <c r="E16" i="2" s="1"/>
  <c r="K16" i="2"/>
  <c r="J16" i="2"/>
  <c r="I16" i="2"/>
  <c r="H16" i="2"/>
  <c r="G16" i="2"/>
  <c r="F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F19" i="2" l="1"/>
  <c r="AG19" i="2" s="1"/>
  <c r="AF24" i="2"/>
  <c r="AG24" i="2" s="1"/>
  <c r="AF37" i="2"/>
  <c r="AG37" i="2" s="1"/>
  <c r="AF43" i="2"/>
  <c r="AG43" i="2" s="1"/>
  <c r="AF57" i="2"/>
  <c r="AG57" i="2" s="1"/>
  <c r="AF61" i="2"/>
  <c r="AG61" i="2" s="1"/>
  <c r="AF56" i="2"/>
  <c r="AG56" i="2" s="1"/>
  <c r="AF58" i="2"/>
  <c r="AG58" i="2" s="1"/>
  <c r="AF52" i="2"/>
  <c r="AG52" i="2" s="1"/>
  <c r="AF26" i="2"/>
  <c r="AG26" i="2" s="1"/>
  <c r="AF18" i="2"/>
  <c r="AG18" i="2" s="1"/>
  <c r="AF36" i="2"/>
  <c r="AG36" i="2" s="1"/>
  <c r="AF42" i="2"/>
  <c r="AG42" i="2" s="1"/>
  <c r="AF60" i="2"/>
  <c r="AG60" i="2" s="1"/>
  <c r="AF39" i="2"/>
  <c r="AG39" i="2" s="1"/>
  <c r="AF45" i="2"/>
  <c r="AG45" i="2" s="1"/>
  <c r="AF65" i="2"/>
  <c r="AG65" i="2" s="1"/>
  <c r="AF21" i="2"/>
  <c r="AG21" i="2" s="1"/>
  <c r="AF25" i="2"/>
  <c r="AG25" i="2" s="1"/>
  <c r="AF47" i="2"/>
  <c r="AG47" i="2" s="1"/>
  <c r="AF49" i="2"/>
  <c r="AG49" i="2" s="1"/>
  <c r="AF20" i="2"/>
  <c r="AG20" i="2" s="1"/>
  <c r="AD52" i="2"/>
  <c r="E34" i="2"/>
  <c r="AF34" i="2" s="1"/>
  <c r="AG34" i="2" s="1"/>
  <c r="E58" i="2"/>
  <c r="E64" i="2"/>
  <c r="AF64" i="2" s="1"/>
  <c r="AG64" i="2" s="1"/>
  <c r="AD18" i="2"/>
  <c r="AD30" i="2"/>
  <c r="AD19" i="2"/>
  <c r="AD25" i="2"/>
  <c r="AD31" i="2"/>
  <c r="AD37" i="2"/>
  <c r="AD43" i="2"/>
  <c r="AD49" i="2"/>
  <c r="AD55" i="2"/>
  <c r="AD61" i="2"/>
  <c r="E35" i="2"/>
  <c r="AF35" i="2" s="1"/>
  <c r="AG35" i="2" s="1"/>
  <c r="AD24" i="2"/>
  <c r="E17" i="2"/>
  <c r="AF17" i="2" s="1"/>
  <c r="AG17" i="2" s="1"/>
  <c r="AD56" i="2"/>
  <c r="AD62" i="2"/>
  <c r="E23" i="2"/>
  <c r="AF23" i="2" s="1"/>
  <c r="AG23" i="2" s="1"/>
  <c r="E29" i="2"/>
  <c r="AF29" i="2" s="1"/>
  <c r="AG29" i="2" s="1"/>
  <c r="AD51" i="2"/>
  <c r="AD57" i="2"/>
  <c r="AD63" i="2"/>
  <c r="AA84" i="1" l="1"/>
  <c r="J84" i="1"/>
  <c r="B84" i="1"/>
  <c r="AA83" i="1"/>
  <c r="J83" i="1"/>
  <c r="B83" i="1"/>
  <c r="AA80" i="1"/>
  <c r="J80" i="1"/>
  <c r="B80" i="1"/>
  <c r="AB66" i="1"/>
  <c r="Z66" i="1"/>
  <c r="X66" i="1"/>
  <c r="E66" i="1" s="1"/>
  <c r="V66" i="1"/>
  <c r="T66" i="1"/>
  <c r="R66" i="1"/>
  <c r="Q66" i="1"/>
  <c r="P66" i="1"/>
  <c r="O66" i="1"/>
  <c r="N66" i="1"/>
  <c r="M66" i="1"/>
  <c r="L66" i="1"/>
  <c r="K66" i="1"/>
  <c r="J66" i="1"/>
  <c r="I66" i="1"/>
  <c r="AE66" i="1" s="1"/>
  <c r="AF66" i="1" s="1"/>
  <c r="AG66" i="1" s="1"/>
  <c r="H66" i="1"/>
  <c r="AD66" i="1" s="1"/>
  <c r="G66" i="1"/>
  <c r="F66" i="1"/>
  <c r="D66" i="1"/>
  <c r="B66" i="1"/>
  <c r="A66" i="1"/>
  <c r="AB65" i="1"/>
  <c r="Z65" i="1"/>
  <c r="X65" i="1"/>
  <c r="V65" i="1"/>
  <c r="T65" i="1"/>
  <c r="R65" i="1"/>
  <c r="Q65" i="1"/>
  <c r="P65" i="1"/>
  <c r="O65" i="1"/>
  <c r="N65" i="1"/>
  <c r="M65" i="1"/>
  <c r="L65" i="1"/>
  <c r="AD65" i="1" s="1"/>
  <c r="K65" i="1"/>
  <c r="AE65" i="1" s="1"/>
  <c r="AF65" i="1" s="1"/>
  <c r="AG65" i="1" s="1"/>
  <c r="J65" i="1"/>
  <c r="I65" i="1"/>
  <c r="H65" i="1"/>
  <c r="G65" i="1"/>
  <c r="F65" i="1"/>
  <c r="E65" i="1"/>
  <c r="D65" i="1"/>
  <c r="B65" i="1"/>
  <c r="A65" i="1"/>
  <c r="AB64" i="1"/>
  <c r="Z64" i="1"/>
  <c r="X64" i="1"/>
  <c r="V64" i="1"/>
  <c r="T64" i="1"/>
  <c r="E64" i="1" s="1"/>
  <c r="R64" i="1"/>
  <c r="Q64" i="1"/>
  <c r="P64" i="1"/>
  <c r="O64" i="1"/>
  <c r="N64" i="1"/>
  <c r="M64" i="1"/>
  <c r="L64" i="1"/>
  <c r="AD64" i="1" s="1"/>
  <c r="K64" i="1"/>
  <c r="J64" i="1"/>
  <c r="I64" i="1"/>
  <c r="H64" i="1"/>
  <c r="G64" i="1"/>
  <c r="AE64" i="1" s="1"/>
  <c r="AF64" i="1" s="1"/>
  <c r="AG64" i="1" s="1"/>
  <c r="F64" i="1"/>
  <c r="D64" i="1"/>
  <c r="B64" i="1"/>
  <c r="A64" i="1"/>
  <c r="AB63" i="1"/>
  <c r="Z63" i="1"/>
  <c r="X63" i="1"/>
  <c r="E63" i="1" s="1"/>
  <c r="V63" i="1"/>
  <c r="T63" i="1"/>
  <c r="R63" i="1"/>
  <c r="Q63" i="1"/>
  <c r="P63" i="1"/>
  <c r="O63" i="1"/>
  <c r="N63" i="1"/>
  <c r="M63" i="1"/>
  <c r="L63" i="1"/>
  <c r="K63" i="1"/>
  <c r="J63" i="1"/>
  <c r="I63" i="1"/>
  <c r="H63" i="1"/>
  <c r="G63" i="1"/>
  <c r="AE63" i="1" s="1"/>
  <c r="AF63" i="1" s="1"/>
  <c r="AG63" i="1" s="1"/>
  <c r="F63" i="1"/>
  <c r="AD63" i="1" s="1"/>
  <c r="D63" i="1"/>
  <c r="B63" i="1"/>
  <c r="A63" i="1"/>
  <c r="AB62" i="1"/>
  <c r="Z62" i="1"/>
  <c r="X62" i="1"/>
  <c r="V62" i="1"/>
  <c r="T62" i="1"/>
  <c r="E62" i="1" s="1"/>
  <c r="R62" i="1"/>
  <c r="Q62" i="1"/>
  <c r="P62" i="1"/>
  <c r="O62" i="1"/>
  <c r="N62" i="1"/>
  <c r="M62" i="1"/>
  <c r="L62" i="1"/>
  <c r="K62" i="1"/>
  <c r="J62" i="1"/>
  <c r="I62" i="1"/>
  <c r="H62" i="1"/>
  <c r="G62" i="1"/>
  <c r="AE62" i="1" s="1"/>
  <c r="AF62" i="1" s="1"/>
  <c r="AG62" i="1" s="1"/>
  <c r="F62" i="1"/>
  <c r="AD62" i="1" s="1"/>
  <c r="D62" i="1"/>
  <c r="B62" i="1"/>
  <c r="A62" i="1"/>
  <c r="AB61" i="1"/>
  <c r="Z61" i="1"/>
  <c r="X61" i="1"/>
  <c r="V61" i="1"/>
  <c r="T61" i="1"/>
  <c r="E61" i="1" s="1"/>
  <c r="R61" i="1"/>
  <c r="Q61" i="1"/>
  <c r="P61" i="1"/>
  <c r="O61" i="1"/>
  <c r="N61" i="1"/>
  <c r="M61" i="1"/>
  <c r="AE61" i="1" s="1"/>
  <c r="L61" i="1"/>
  <c r="K61" i="1"/>
  <c r="J61" i="1"/>
  <c r="I61" i="1"/>
  <c r="H61" i="1"/>
  <c r="G61" i="1"/>
  <c r="F61" i="1"/>
  <c r="AD61" i="1" s="1"/>
  <c r="D61" i="1"/>
  <c r="B61" i="1"/>
  <c r="A61" i="1"/>
  <c r="AB60" i="1"/>
  <c r="Z60" i="1"/>
  <c r="X60" i="1"/>
  <c r="V60" i="1"/>
  <c r="T60" i="1"/>
  <c r="E60" i="1" s="1"/>
  <c r="R60" i="1"/>
  <c r="Q60" i="1"/>
  <c r="P60" i="1"/>
  <c r="O60" i="1"/>
  <c r="N60" i="1"/>
  <c r="M60" i="1"/>
  <c r="L60" i="1"/>
  <c r="K60" i="1"/>
  <c r="J60" i="1"/>
  <c r="I60" i="1"/>
  <c r="AE60" i="1" s="1"/>
  <c r="AF60" i="1" s="1"/>
  <c r="AG60" i="1" s="1"/>
  <c r="H60" i="1"/>
  <c r="AD60" i="1" s="1"/>
  <c r="G60" i="1"/>
  <c r="F60" i="1"/>
  <c r="D60" i="1"/>
  <c r="B60" i="1"/>
  <c r="A60" i="1"/>
  <c r="AB59" i="1"/>
  <c r="Z59" i="1"/>
  <c r="X59" i="1"/>
  <c r="V59" i="1"/>
  <c r="T59" i="1"/>
  <c r="R59" i="1"/>
  <c r="Q59" i="1"/>
  <c r="P59" i="1"/>
  <c r="O59" i="1"/>
  <c r="N59" i="1"/>
  <c r="M59" i="1"/>
  <c r="AE59" i="1" s="1"/>
  <c r="AF59" i="1" s="1"/>
  <c r="AG59" i="1" s="1"/>
  <c r="L59" i="1"/>
  <c r="AD59" i="1" s="1"/>
  <c r="K59" i="1"/>
  <c r="J59" i="1"/>
  <c r="I59" i="1"/>
  <c r="H59" i="1"/>
  <c r="G59" i="1"/>
  <c r="F59" i="1"/>
  <c r="E59" i="1"/>
  <c r="D59" i="1"/>
  <c r="B59" i="1"/>
  <c r="A59" i="1"/>
  <c r="AB58" i="1"/>
  <c r="Z58" i="1"/>
  <c r="X58" i="1"/>
  <c r="V58" i="1"/>
  <c r="T58" i="1"/>
  <c r="E58" i="1" s="1"/>
  <c r="R58" i="1"/>
  <c r="Q58" i="1"/>
  <c r="P58" i="1"/>
  <c r="O58" i="1"/>
  <c r="N58" i="1"/>
  <c r="M58" i="1"/>
  <c r="L58" i="1"/>
  <c r="AD58" i="1" s="1"/>
  <c r="K58" i="1"/>
  <c r="J58" i="1"/>
  <c r="I58" i="1"/>
  <c r="H58" i="1"/>
  <c r="G58" i="1"/>
  <c r="AE58" i="1" s="1"/>
  <c r="AF58" i="1" s="1"/>
  <c r="AG58" i="1" s="1"/>
  <c r="F58" i="1"/>
  <c r="D58" i="1"/>
  <c r="B58" i="1"/>
  <c r="A58" i="1"/>
  <c r="AB57" i="1"/>
  <c r="Z57" i="1"/>
  <c r="X57" i="1"/>
  <c r="E57" i="1" s="1"/>
  <c r="V57" i="1"/>
  <c r="T57" i="1"/>
  <c r="R57" i="1"/>
  <c r="Q57" i="1"/>
  <c r="P57" i="1"/>
  <c r="O57" i="1"/>
  <c r="N57" i="1"/>
  <c r="M57" i="1"/>
  <c r="L57" i="1"/>
  <c r="K57" i="1"/>
  <c r="J57" i="1"/>
  <c r="I57" i="1"/>
  <c r="H57" i="1"/>
  <c r="G57" i="1"/>
  <c r="AE57" i="1" s="1"/>
  <c r="AF57" i="1" s="1"/>
  <c r="AG57" i="1" s="1"/>
  <c r="F57" i="1"/>
  <c r="AD57" i="1" s="1"/>
  <c r="D57" i="1"/>
  <c r="B57" i="1"/>
  <c r="A57" i="1"/>
  <c r="AB56" i="1"/>
  <c r="Z56" i="1"/>
  <c r="X56" i="1"/>
  <c r="V56" i="1"/>
  <c r="T56" i="1"/>
  <c r="E56" i="1" s="1"/>
  <c r="R56" i="1"/>
  <c r="Q56" i="1"/>
  <c r="P56" i="1"/>
  <c r="O56" i="1"/>
  <c r="N56" i="1"/>
  <c r="M56" i="1"/>
  <c r="L56" i="1"/>
  <c r="K56" i="1"/>
  <c r="J56" i="1"/>
  <c r="I56" i="1"/>
  <c r="H56" i="1"/>
  <c r="G56" i="1"/>
  <c r="AE56" i="1" s="1"/>
  <c r="AF56" i="1" s="1"/>
  <c r="AG56" i="1" s="1"/>
  <c r="F56" i="1"/>
  <c r="AD56" i="1" s="1"/>
  <c r="D56" i="1"/>
  <c r="B56" i="1"/>
  <c r="A56" i="1"/>
  <c r="AB55" i="1"/>
  <c r="Z55" i="1"/>
  <c r="X55" i="1"/>
  <c r="V55" i="1"/>
  <c r="T55" i="1"/>
  <c r="E55" i="1" s="1"/>
  <c r="R55" i="1"/>
  <c r="Q55" i="1"/>
  <c r="P55" i="1"/>
  <c r="O55" i="1"/>
  <c r="N55" i="1"/>
  <c r="M55" i="1"/>
  <c r="AE55" i="1" s="1"/>
  <c r="AF55" i="1" s="1"/>
  <c r="AG55" i="1" s="1"/>
  <c r="L55" i="1"/>
  <c r="K55" i="1"/>
  <c r="J55" i="1"/>
  <c r="I55" i="1"/>
  <c r="H55" i="1"/>
  <c r="G55" i="1"/>
  <c r="F55" i="1"/>
  <c r="AD55" i="1" s="1"/>
  <c r="D55" i="1"/>
  <c r="B55" i="1"/>
  <c r="A55" i="1"/>
  <c r="B54" i="1"/>
  <c r="A54" i="1"/>
  <c r="AB53" i="1"/>
  <c r="Z53" i="1"/>
  <c r="X53" i="1"/>
  <c r="V53" i="1"/>
  <c r="T53" i="1"/>
  <c r="R53" i="1"/>
  <c r="Q53" i="1"/>
  <c r="P53" i="1"/>
  <c r="O53" i="1"/>
  <c r="N53" i="1"/>
  <c r="M53" i="1"/>
  <c r="AE53" i="1" s="1"/>
  <c r="AF53" i="1" s="1"/>
  <c r="AG53" i="1" s="1"/>
  <c r="L53" i="1"/>
  <c r="AD53" i="1" s="1"/>
  <c r="K53" i="1"/>
  <c r="J53" i="1"/>
  <c r="I53" i="1"/>
  <c r="H53" i="1"/>
  <c r="G53" i="1"/>
  <c r="F53" i="1"/>
  <c r="E53" i="1"/>
  <c r="D53" i="1"/>
  <c r="B53" i="1"/>
  <c r="A53" i="1"/>
  <c r="AB52" i="1"/>
  <c r="Z52" i="1"/>
  <c r="X52" i="1"/>
  <c r="V52" i="1"/>
  <c r="T52" i="1"/>
  <c r="E52" i="1" s="1"/>
  <c r="R52" i="1"/>
  <c r="Q52" i="1"/>
  <c r="P52" i="1"/>
  <c r="O52" i="1"/>
  <c r="N52" i="1"/>
  <c r="M52" i="1"/>
  <c r="L52" i="1"/>
  <c r="AD52" i="1" s="1"/>
  <c r="K52" i="1"/>
  <c r="J52" i="1"/>
  <c r="I52" i="1"/>
  <c r="H52" i="1"/>
  <c r="G52" i="1"/>
  <c r="AE52" i="1" s="1"/>
  <c r="AF52" i="1" s="1"/>
  <c r="AG52" i="1" s="1"/>
  <c r="F52" i="1"/>
  <c r="D52" i="1"/>
  <c r="B52" i="1"/>
  <c r="A52" i="1"/>
  <c r="AB51" i="1"/>
  <c r="Z51" i="1"/>
  <c r="X51" i="1"/>
  <c r="E51" i="1" s="1"/>
  <c r="V51" i="1"/>
  <c r="T51" i="1"/>
  <c r="R51" i="1"/>
  <c r="Q51" i="1"/>
  <c r="P51" i="1"/>
  <c r="O51" i="1"/>
  <c r="N51" i="1"/>
  <c r="M51" i="1"/>
  <c r="L51" i="1"/>
  <c r="K51" i="1"/>
  <c r="J51" i="1"/>
  <c r="I51" i="1"/>
  <c r="H51" i="1"/>
  <c r="G51" i="1"/>
  <c r="AE51" i="1" s="1"/>
  <c r="AF51" i="1" s="1"/>
  <c r="AG51" i="1" s="1"/>
  <c r="F51" i="1"/>
  <c r="AD51" i="1" s="1"/>
  <c r="D51" i="1"/>
  <c r="B51" i="1"/>
  <c r="A51" i="1"/>
  <c r="AB50" i="1"/>
  <c r="Z50" i="1"/>
  <c r="X50" i="1"/>
  <c r="V50" i="1"/>
  <c r="T50" i="1"/>
  <c r="E50" i="1" s="1"/>
  <c r="R50" i="1"/>
  <c r="Q50" i="1"/>
  <c r="P50" i="1"/>
  <c r="O50" i="1"/>
  <c r="N50" i="1"/>
  <c r="M50" i="1"/>
  <c r="L50" i="1"/>
  <c r="K50" i="1"/>
  <c r="J50" i="1"/>
  <c r="I50" i="1"/>
  <c r="H50" i="1"/>
  <c r="G50" i="1"/>
  <c r="AE50" i="1" s="1"/>
  <c r="AF50" i="1" s="1"/>
  <c r="AG50" i="1" s="1"/>
  <c r="F50" i="1"/>
  <c r="AD50" i="1" s="1"/>
  <c r="D50" i="1"/>
  <c r="B50" i="1"/>
  <c r="A50" i="1"/>
  <c r="AB49" i="1"/>
  <c r="Z49" i="1"/>
  <c r="X49" i="1"/>
  <c r="V49" i="1"/>
  <c r="T49" i="1"/>
  <c r="E49" i="1" s="1"/>
  <c r="R49" i="1"/>
  <c r="Q49" i="1"/>
  <c r="P49" i="1"/>
  <c r="O49" i="1"/>
  <c r="N49" i="1"/>
  <c r="M49" i="1"/>
  <c r="AE49" i="1" s="1"/>
  <c r="AF49" i="1" s="1"/>
  <c r="AG49" i="1" s="1"/>
  <c r="L49" i="1"/>
  <c r="K49" i="1"/>
  <c r="J49" i="1"/>
  <c r="I49" i="1"/>
  <c r="H49" i="1"/>
  <c r="G49" i="1"/>
  <c r="F49" i="1"/>
  <c r="AD49" i="1" s="1"/>
  <c r="D49" i="1"/>
  <c r="B49" i="1"/>
  <c r="A49" i="1"/>
  <c r="AB48" i="1"/>
  <c r="Z48" i="1"/>
  <c r="X48" i="1"/>
  <c r="E48" i="1" s="1"/>
  <c r="V48" i="1"/>
  <c r="T48" i="1"/>
  <c r="R48" i="1"/>
  <c r="Q48" i="1"/>
  <c r="P48" i="1"/>
  <c r="O48" i="1"/>
  <c r="N48" i="1"/>
  <c r="M48" i="1"/>
  <c r="L48" i="1"/>
  <c r="K48" i="1"/>
  <c r="J48" i="1"/>
  <c r="I48" i="1"/>
  <c r="AE48" i="1" s="1"/>
  <c r="AF48" i="1" s="1"/>
  <c r="AG48" i="1" s="1"/>
  <c r="H48" i="1"/>
  <c r="AD48" i="1" s="1"/>
  <c r="G48" i="1"/>
  <c r="F48" i="1"/>
  <c r="D48" i="1"/>
  <c r="B48" i="1"/>
  <c r="A48" i="1"/>
  <c r="AB47" i="1"/>
  <c r="Z47" i="1"/>
  <c r="X47" i="1"/>
  <c r="V47" i="1"/>
  <c r="T47" i="1"/>
  <c r="R47" i="1"/>
  <c r="Q47" i="1"/>
  <c r="P47" i="1"/>
  <c r="O47" i="1"/>
  <c r="N47" i="1"/>
  <c r="M47" i="1"/>
  <c r="AE47" i="1" s="1"/>
  <c r="AF47" i="1" s="1"/>
  <c r="AG47" i="1" s="1"/>
  <c r="L47" i="1"/>
  <c r="AD47" i="1" s="1"/>
  <c r="K47" i="1"/>
  <c r="J47" i="1"/>
  <c r="I47" i="1"/>
  <c r="H47" i="1"/>
  <c r="G47" i="1"/>
  <c r="F47" i="1"/>
  <c r="E47" i="1"/>
  <c r="D47" i="1"/>
  <c r="B47" i="1"/>
  <c r="A47" i="1"/>
  <c r="AB46" i="1"/>
  <c r="Z46" i="1"/>
  <c r="X46" i="1"/>
  <c r="V46" i="1"/>
  <c r="T46" i="1"/>
  <c r="E46" i="1" s="1"/>
  <c r="R46" i="1"/>
  <c r="Q46" i="1"/>
  <c r="P46" i="1"/>
  <c r="O46" i="1"/>
  <c r="N46" i="1"/>
  <c r="M46" i="1"/>
  <c r="L46" i="1"/>
  <c r="AD46" i="1" s="1"/>
  <c r="K46" i="1"/>
  <c r="J46" i="1"/>
  <c r="I46" i="1"/>
  <c r="H46" i="1"/>
  <c r="G46" i="1"/>
  <c r="AE46" i="1" s="1"/>
  <c r="AF46" i="1" s="1"/>
  <c r="AG46" i="1" s="1"/>
  <c r="F46" i="1"/>
  <c r="D46" i="1"/>
  <c r="B46" i="1"/>
  <c r="A46" i="1"/>
  <c r="AB45" i="1"/>
  <c r="Z45" i="1"/>
  <c r="X45" i="1"/>
  <c r="E45" i="1" s="1"/>
  <c r="V45" i="1"/>
  <c r="T45" i="1"/>
  <c r="R45" i="1"/>
  <c r="Q45" i="1"/>
  <c r="P45" i="1"/>
  <c r="O45" i="1"/>
  <c r="N45" i="1"/>
  <c r="M45" i="1"/>
  <c r="L45" i="1"/>
  <c r="K45" i="1"/>
  <c r="J45" i="1"/>
  <c r="I45" i="1"/>
  <c r="H45" i="1"/>
  <c r="G45" i="1"/>
  <c r="AE45" i="1" s="1"/>
  <c r="AF45" i="1" s="1"/>
  <c r="AG45" i="1" s="1"/>
  <c r="F45" i="1"/>
  <c r="AD45" i="1" s="1"/>
  <c r="D45" i="1"/>
  <c r="B45" i="1"/>
  <c r="A45" i="1"/>
  <c r="AB44" i="1"/>
  <c r="Z44" i="1"/>
  <c r="X44" i="1"/>
  <c r="V44" i="1"/>
  <c r="T44" i="1"/>
  <c r="E44" i="1" s="1"/>
  <c r="R44" i="1"/>
  <c r="Q44" i="1"/>
  <c r="P44" i="1"/>
  <c r="O44" i="1"/>
  <c r="N44" i="1"/>
  <c r="M44" i="1"/>
  <c r="L44" i="1"/>
  <c r="K44" i="1"/>
  <c r="J44" i="1"/>
  <c r="I44" i="1"/>
  <c r="H44" i="1"/>
  <c r="G44" i="1"/>
  <c r="AE44" i="1" s="1"/>
  <c r="AF44" i="1" s="1"/>
  <c r="AG44" i="1" s="1"/>
  <c r="F44" i="1"/>
  <c r="AD44" i="1" s="1"/>
  <c r="D44" i="1"/>
  <c r="B44" i="1"/>
  <c r="A44" i="1"/>
  <c r="AB43" i="1"/>
  <c r="Z43" i="1"/>
  <c r="X43" i="1"/>
  <c r="V43" i="1"/>
  <c r="T43" i="1"/>
  <c r="E43" i="1" s="1"/>
  <c r="R43" i="1"/>
  <c r="Q43" i="1"/>
  <c r="P43" i="1"/>
  <c r="O43" i="1"/>
  <c r="N43" i="1"/>
  <c r="M43" i="1"/>
  <c r="AE43" i="1" s="1"/>
  <c r="L43" i="1"/>
  <c r="K43" i="1"/>
  <c r="J43" i="1"/>
  <c r="I43" i="1"/>
  <c r="H43" i="1"/>
  <c r="G43" i="1"/>
  <c r="F43" i="1"/>
  <c r="AD43" i="1" s="1"/>
  <c r="D43" i="1"/>
  <c r="B43" i="1"/>
  <c r="A43" i="1"/>
  <c r="AB42" i="1"/>
  <c r="Z42" i="1"/>
  <c r="X42" i="1"/>
  <c r="E42" i="1" s="1"/>
  <c r="V42" i="1"/>
  <c r="T42" i="1"/>
  <c r="R42" i="1"/>
  <c r="Q42" i="1"/>
  <c r="P42" i="1"/>
  <c r="O42" i="1"/>
  <c r="N42" i="1"/>
  <c r="M42" i="1"/>
  <c r="L42" i="1"/>
  <c r="K42" i="1"/>
  <c r="J42" i="1"/>
  <c r="I42" i="1"/>
  <c r="AE42" i="1" s="1"/>
  <c r="AF42" i="1" s="1"/>
  <c r="AG42" i="1" s="1"/>
  <c r="H42" i="1"/>
  <c r="AD42" i="1" s="1"/>
  <c r="G42" i="1"/>
  <c r="F42" i="1"/>
  <c r="D42" i="1"/>
  <c r="B42" i="1"/>
  <c r="A42" i="1"/>
  <c r="B41" i="1"/>
  <c r="A41" i="1"/>
  <c r="AB40" i="1"/>
  <c r="Z40" i="1"/>
  <c r="X40" i="1"/>
  <c r="V40" i="1"/>
  <c r="T40" i="1"/>
  <c r="E40" i="1" s="1"/>
  <c r="R40" i="1"/>
  <c r="Q40" i="1"/>
  <c r="P40" i="1"/>
  <c r="O40" i="1"/>
  <c r="N40" i="1"/>
  <c r="M40" i="1"/>
  <c r="L40" i="1"/>
  <c r="AD40" i="1" s="1"/>
  <c r="K40" i="1"/>
  <c r="J40" i="1"/>
  <c r="I40" i="1"/>
  <c r="H40" i="1"/>
  <c r="G40" i="1"/>
  <c r="AE40" i="1" s="1"/>
  <c r="AF40" i="1" s="1"/>
  <c r="AG40" i="1" s="1"/>
  <c r="F40" i="1"/>
  <c r="D40" i="1"/>
  <c r="B40" i="1"/>
  <c r="A40" i="1"/>
  <c r="AB39" i="1"/>
  <c r="Z39" i="1"/>
  <c r="X39" i="1"/>
  <c r="E39" i="1" s="1"/>
  <c r="V39" i="1"/>
  <c r="T39" i="1"/>
  <c r="R39" i="1"/>
  <c r="Q39" i="1"/>
  <c r="P39" i="1"/>
  <c r="O39" i="1"/>
  <c r="N39" i="1"/>
  <c r="M39" i="1"/>
  <c r="L39" i="1"/>
  <c r="K39" i="1"/>
  <c r="J39" i="1"/>
  <c r="I39" i="1"/>
  <c r="H39" i="1"/>
  <c r="G39" i="1"/>
  <c r="AE39" i="1" s="1"/>
  <c r="AF39" i="1" s="1"/>
  <c r="AG39" i="1" s="1"/>
  <c r="F39" i="1"/>
  <c r="AD39" i="1" s="1"/>
  <c r="D39" i="1"/>
  <c r="B39" i="1"/>
  <c r="A39" i="1"/>
  <c r="AB38" i="1"/>
  <c r="Z38" i="1"/>
  <c r="X38" i="1"/>
  <c r="V38" i="1"/>
  <c r="T38" i="1"/>
  <c r="E38" i="1" s="1"/>
  <c r="R38" i="1"/>
  <c r="Q38" i="1"/>
  <c r="P38" i="1"/>
  <c r="O38" i="1"/>
  <c r="N38" i="1"/>
  <c r="M38" i="1"/>
  <c r="L38" i="1"/>
  <c r="K38" i="1"/>
  <c r="J38" i="1"/>
  <c r="I38" i="1"/>
  <c r="H38" i="1"/>
  <c r="G38" i="1"/>
  <c r="AE38" i="1" s="1"/>
  <c r="AF38" i="1" s="1"/>
  <c r="AG38" i="1" s="1"/>
  <c r="F38" i="1"/>
  <c r="AD38" i="1" s="1"/>
  <c r="D38" i="1"/>
  <c r="B38" i="1"/>
  <c r="A38" i="1"/>
  <c r="AB37" i="1"/>
  <c r="Z37" i="1"/>
  <c r="X37" i="1"/>
  <c r="V37" i="1"/>
  <c r="T37" i="1"/>
  <c r="E37" i="1" s="1"/>
  <c r="R37" i="1"/>
  <c r="Q37" i="1"/>
  <c r="P37" i="1"/>
  <c r="O37" i="1"/>
  <c r="N37" i="1"/>
  <c r="M37" i="1"/>
  <c r="AE37" i="1" s="1"/>
  <c r="L37" i="1"/>
  <c r="K37" i="1"/>
  <c r="J37" i="1"/>
  <c r="I37" i="1"/>
  <c r="H37" i="1"/>
  <c r="G37" i="1"/>
  <c r="F37" i="1"/>
  <c r="AD37" i="1" s="1"/>
  <c r="D37" i="1"/>
  <c r="B37" i="1"/>
  <c r="A37" i="1"/>
  <c r="AB36" i="1"/>
  <c r="Z36" i="1"/>
  <c r="X36" i="1"/>
  <c r="E36" i="1" s="1"/>
  <c r="V36" i="1"/>
  <c r="T36" i="1"/>
  <c r="R36" i="1"/>
  <c r="Q36" i="1"/>
  <c r="P36" i="1"/>
  <c r="O36" i="1"/>
  <c r="N36" i="1"/>
  <c r="M36" i="1"/>
  <c r="L36" i="1"/>
  <c r="K36" i="1"/>
  <c r="J36" i="1"/>
  <c r="I36" i="1"/>
  <c r="AE36" i="1" s="1"/>
  <c r="AF36" i="1" s="1"/>
  <c r="AG36" i="1" s="1"/>
  <c r="H36" i="1"/>
  <c r="AD36" i="1" s="1"/>
  <c r="G36" i="1"/>
  <c r="F36" i="1"/>
  <c r="D36" i="1"/>
  <c r="B36" i="1"/>
  <c r="A36" i="1"/>
  <c r="AB35" i="1"/>
  <c r="Z35" i="1"/>
  <c r="X35" i="1"/>
  <c r="V35" i="1"/>
  <c r="T35" i="1"/>
  <c r="R35" i="1"/>
  <c r="Q35" i="1"/>
  <c r="P35" i="1"/>
  <c r="O35" i="1"/>
  <c r="N35" i="1"/>
  <c r="M35" i="1"/>
  <c r="AE35" i="1" s="1"/>
  <c r="AF35" i="1" s="1"/>
  <c r="AG35" i="1" s="1"/>
  <c r="L35" i="1"/>
  <c r="AD35" i="1" s="1"/>
  <c r="K35" i="1"/>
  <c r="J35" i="1"/>
  <c r="I35" i="1"/>
  <c r="H35" i="1"/>
  <c r="G35" i="1"/>
  <c r="F35" i="1"/>
  <c r="E35" i="1"/>
  <c r="D35" i="1"/>
  <c r="B35" i="1"/>
  <c r="A35" i="1"/>
  <c r="AB34" i="1"/>
  <c r="Z34" i="1"/>
  <c r="X34" i="1"/>
  <c r="V34" i="1"/>
  <c r="T34" i="1"/>
  <c r="E34" i="1" s="1"/>
  <c r="R34" i="1"/>
  <c r="Q34" i="1"/>
  <c r="P34" i="1"/>
  <c r="O34" i="1"/>
  <c r="N34" i="1"/>
  <c r="M34" i="1"/>
  <c r="L34" i="1"/>
  <c r="AD34" i="1" s="1"/>
  <c r="K34" i="1"/>
  <c r="J34" i="1"/>
  <c r="I34" i="1"/>
  <c r="H34" i="1"/>
  <c r="G34" i="1"/>
  <c r="AE34" i="1" s="1"/>
  <c r="AF34" i="1" s="1"/>
  <c r="AG34" i="1" s="1"/>
  <c r="F34" i="1"/>
  <c r="D34" i="1"/>
  <c r="B34" i="1"/>
  <c r="A34" i="1"/>
  <c r="AB33" i="1"/>
  <c r="Z33" i="1"/>
  <c r="X33" i="1"/>
  <c r="E33" i="1" s="1"/>
  <c r="V33" i="1"/>
  <c r="T33" i="1"/>
  <c r="R33" i="1"/>
  <c r="Q33" i="1"/>
  <c r="P33" i="1"/>
  <c r="O33" i="1"/>
  <c r="N33" i="1"/>
  <c r="M33" i="1"/>
  <c r="L33" i="1"/>
  <c r="K33" i="1"/>
  <c r="J33" i="1"/>
  <c r="I33" i="1"/>
  <c r="H33" i="1"/>
  <c r="G33" i="1"/>
  <c r="AE33" i="1" s="1"/>
  <c r="AF33" i="1" s="1"/>
  <c r="AG33" i="1" s="1"/>
  <c r="F33" i="1"/>
  <c r="AD33" i="1" s="1"/>
  <c r="D33" i="1"/>
  <c r="B33" i="1"/>
  <c r="A33" i="1"/>
  <c r="AB32" i="1"/>
  <c r="Z32" i="1"/>
  <c r="X32" i="1"/>
  <c r="V32" i="1"/>
  <c r="T32" i="1"/>
  <c r="E32" i="1" s="1"/>
  <c r="R32" i="1"/>
  <c r="Q32" i="1"/>
  <c r="P32" i="1"/>
  <c r="O32" i="1"/>
  <c r="N32" i="1"/>
  <c r="M32" i="1"/>
  <c r="L32" i="1"/>
  <c r="K32" i="1"/>
  <c r="J32" i="1"/>
  <c r="I32" i="1"/>
  <c r="H32" i="1"/>
  <c r="G32" i="1"/>
  <c r="AE32" i="1" s="1"/>
  <c r="AF32" i="1" s="1"/>
  <c r="AG32" i="1" s="1"/>
  <c r="F32" i="1"/>
  <c r="AD32" i="1" s="1"/>
  <c r="D32" i="1"/>
  <c r="B32" i="1"/>
  <c r="A32" i="1"/>
  <c r="AB31" i="1"/>
  <c r="Z31" i="1"/>
  <c r="X31" i="1"/>
  <c r="V31" i="1"/>
  <c r="T31" i="1"/>
  <c r="E31" i="1" s="1"/>
  <c r="R31" i="1"/>
  <c r="Q31" i="1"/>
  <c r="P31" i="1"/>
  <c r="O31" i="1"/>
  <c r="N31" i="1"/>
  <c r="M31" i="1"/>
  <c r="AE31" i="1" s="1"/>
  <c r="AF31" i="1" s="1"/>
  <c r="AG31" i="1" s="1"/>
  <c r="L31" i="1"/>
  <c r="K31" i="1"/>
  <c r="J31" i="1"/>
  <c r="I31" i="1"/>
  <c r="H31" i="1"/>
  <c r="G31" i="1"/>
  <c r="F31" i="1"/>
  <c r="AD31" i="1" s="1"/>
  <c r="D31" i="1"/>
  <c r="B31" i="1"/>
  <c r="A31" i="1"/>
  <c r="AB30" i="1"/>
  <c r="Z30" i="1"/>
  <c r="X30" i="1"/>
  <c r="E30" i="1" s="1"/>
  <c r="V30" i="1"/>
  <c r="T30" i="1"/>
  <c r="R30" i="1"/>
  <c r="Q30" i="1"/>
  <c r="P30" i="1"/>
  <c r="O30" i="1"/>
  <c r="N30" i="1"/>
  <c r="M30" i="1"/>
  <c r="L30" i="1"/>
  <c r="K30" i="1"/>
  <c r="J30" i="1"/>
  <c r="I30" i="1"/>
  <c r="AE30" i="1" s="1"/>
  <c r="AF30" i="1" s="1"/>
  <c r="AG30" i="1" s="1"/>
  <c r="H30" i="1"/>
  <c r="AD30" i="1" s="1"/>
  <c r="G30" i="1"/>
  <c r="F30" i="1"/>
  <c r="D30" i="1"/>
  <c r="B30" i="1"/>
  <c r="A30" i="1"/>
  <c r="AB29" i="1"/>
  <c r="Z29" i="1"/>
  <c r="X29" i="1"/>
  <c r="V29" i="1"/>
  <c r="T29" i="1"/>
  <c r="R29" i="1"/>
  <c r="Q29" i="1"/>
  <c r="P29" i="1"/>
  <c r="O29" i="1"/>
  <c r="N29" i="1"/>
  <c r="M29" i="1"/>
  <c r="AE29" i="1" s="1"/>
  <c r="AF29" i="1" s="1"/>
  <c r="AG29" i="1" s="1"/>
  <c r="L29" i="1"/>
  <c r="AD29" i="1" s="1"/>
  <c r="K29" i="1"/>
  <c r="J29" i="1"/>
  <c r="I29" i="1"/>
  <c r="H29" i="1"/>
  <c r="G29" i="1"/>
  <c r="F29" i="1"/>
  <c r="E29" i="1"/>
  <c r="D29" i="1"/>
  <c r="B29" i="1"/>
  <c r="A29" i="1"/>
  <c r="B28" i="1"/>
  <c r="A28" i="1"/>
  <c r="AB27" i="1"/>
  <c r="Z27" i="1"/>
  <c r="X27" i="1"/>
  <c r="E27" i="1" s="1"/>
  <c r="V27" i="1"/>
  <c r="T27" i="1"/>
  <c r="R27" i="1"/>
  <c r="Q27" i="1"/>
  <c r="P27" i="1"/>
  <c r="O27" i="1"/>
  <c r="N27" i="1"/>
  <c r="M27" i="1"/>
  <c r="L27" i="1"/>
  <c r="K27" i="1"/>
  <c r="J27" i="1"/>
  <c r="I27" i="1"/>
  <c r="H27" i="1"/>
  <c r="G27" i="1"/>
  <c r="AE27" i="1" s="1"/>
  <c r="AF27" i="1" s="1"/>
  <c r="AG27" i="1" s="1"/>
  <c r="F27" i="1"/>
  <c r="AD27" i="1" s="1"/>
  <c r="D27" i="1"/>
  <c r="B27" i="1"/>
  <c r="A27" i="1"/>
  <c r="AB26" i="1"/>
  <c r="Z26" i="1"/>
  <c r="X26" i="1"/>
  <c r="V26" i="1"/>
  <c r="T26" i="1"/>
  <c r="E26" i="1" s="1"/>
  <c r="R26" i="1"/>
  <c r="Q26" i="1"/>
  <c r="P26" i="1"/>
  <c r="O26" i="1"/>
  <c r="N26" i="1"/>
  <c r="M26" i="1"/>
  <c r="L26" i="1"/>
  <c r="K26" i="1"/>
  <c r="J26" i="1"/>
  <c r="I26" i="1"/>
  <c r="H26" i="1"/>
  <c r="G26" i="1"/>
  <c r="AE26" i="1" s="1"/>
  <c r="AF26" i="1" s="1"/>
  <c r="AG26" i="1" s="1"/>
  <c r="F26" i="1"/>
  <c r="AD26" i="1" s="1"/>
  <c r="D26" i="1"/>
  <c r="B26" i="1"/>
  <c r="A26" i="1"/>
  <c r="AB25" i="1"/>
  <c r="Z25" i="1"/>
  <c r="X25" i="1"/>
  <c r="V25" i="1"/>
  <c r="T25" i="1"/>
  <c r="E25" i="1" s="1"/>
  <c r="R25" i="1"/>
  <c r="Q25" i="1"/>
  <c r="P25" i="1"/>
  <c r="O25" i="1"/>
  <c r="N25" i="1"/>
  <c r="M25" i="1"/>
  <c r="AE25" i="1" s="1"/>
  <c r="AF25" i="1" s="1"/>
  <c r="AG25" i="1" s="1"/>
  <c r="L25" i="1"/>
  <c r="K25" i="1"/>
  <c r="J25" i="1"/>
  <c r="I25" i="1"/>
  <c r="H25" i="1"/>
  <c r="G25" i="1"/>
  <c r="F25" i="1"/>
  <c r="AD25" i="1" s="1"/>
  <c r="D25" i="1"/>
  <c r="B25" i="1"/>
  <c r="A25" i="1"/>
  <c r="AB24" i="1"/>
  <c r="Z24" i="1"/>
  <c r="X24" i="1"/>
  <c r="E24" i="1" s="1"/>
  <c r="V24" i="1"/>
  <c r="T24" i="1"/>
  <c r="R24" i="1"/>
  <c r="Q24" i="1"/>
  <c r="P24" i="1"/>
  <c r="O24" i="1"/>
  <c r="N24" i="1"/>
  <c r="M24" i="1"/>
  <c r="L24" i="1"/>
  <c r="K24" i="1"/>
  <c r="J24" i="1"/>
  <c r="I24" i="1"/>
  <c r="AE24" i="1" s="1"/>
  <c r="AF24" i="1" s="1"/>
  <c r="AG24" i="1" s="1"/>
  <c r="H24" i="1"/>
  <c r="AD24" i="1" s="1"/>
  <c r="G24" i="1"/>
  <c r="F24" i="1"/>
  <c r="D24" i="1"/>
  <c r="B24" i="1"/>
  <c r="A24" i="1"/>
  <c r="AB23" i="1"/>
  <c r="Z23" i="1"/>
  <c r="X23" i="1"/>
  <c r="V23" i="1"/>
  <c r="T23" i="1"/>
  <c r="R23" i="1"/>
  <c r="Q23" i="1"/>
  <c r="P23" i="1"/>
  <c r="O23" i="1"/>
  <c r="N23" i="1"/>
  <c r="M23" i="1"/>
  <c r="AE23" i="1" s="1"/>
  <c r="AF23" i="1" s="1"/>
  <c r="AG23" i="1" s="1"/>
  <c r="L23" i="1"/>
  <c r="AD23" i="1" s="1"/>
  <c r="K23" i="1"/>
  <c r="J23" i="1"/>
  <c r="I23" i="1"/>
  <c r="H23" i="1"/>
  <c r="G23" i="1"/>
  <c r="F23" i="1"/>
  <c r="E23" i="1"/>
  <c r="D23" i="1"/>
  <c r="B23" i="1"/>
  <c r="A23" i="1"/>
  <c r="AB22" i="1"/>
  <c r="Z22" i="1"/>
  <c r="X22" i="1"/>
  <c r="V22" i="1"/>
  <c r="T22" i="1"/>
  <c r="E22" i="1" s="1"/>
  <c r="R22" i="1"/>
  <c r="Q22" i="1"/>
  <c r="P22" i="1"/>
  <c r="O22" i="1"/>
  <c r="N22" i="1"/>
  <c r="M22" i="1"/>
  <c r="L22" i="1"/>
  <c r="AD22" i="1" s="1"/>
  <c r="K22" i="1"/>
  <c r="J22" i="1"/>
  <c r="I22" i="1"/>
  <c r="H22" i="1"/>
  <c r="G22" i="1"/>
  <c r="AE22" i="1" s="1"/>
  <c r="F22" i="1"/>
  <c r="D22" i="1"/>
  <c r="B22" i="1"/>
  <c r="A22" i="1"/>
  <c r="AB21" i="1"/>
  <c r="Z21" i="1"/>
  <c r="X21" i="1"/>
  <c r="E21" i="1" s="1"/>
  <c r="V21" i="1"/>
  <c r="T21" i="1"/>
  <c r="R21" i="1"/>
  <c r="Q21" i="1"/>
  <c r="P21" i="1"/>
  <c r="O21" i="1"/>
  <c r="N21" i="1"/>
  <c r="M21" i="1"/>
  <c r="L21" i="1"/>
  <c r="K21" i="1"/>
  <c r="J21" i="1"/>
  <c r="I21" i="1"/>
  <c r="H21" i="1"/>
  <c r="G21" i="1"/>
  <c r="AE21" i="1" s="1"/>
  <c r="F21" i="1"/>
  <c r="AD21" i="1" s="1"/>
  <c r="D21" i="1"/>
  <c r="B21" i="1"/>
  <c r="A21" i="1"/>
  <c r="AB20" i="1"/>
  <c r="Z20" i="1"/>
  <c r="X20" i="1"/>
  <c r="V20" i="1"/>
  <c r="T20" i="1"/>
  <c r="E20" i="1" s="1"/>
  <c r="R20" i="1"/>
  <c r="Q20" i="1"/>
  <c r="P20" i="1"/>
  <c r="O20" i="1"/>
  <c r="N20" i="1"/>
  <c r="M20" i="1"/>
  <c r="L20" i="1"/>
  <c r="K20" i="1"/>
  <c r="J20" i="1"/>
  <c r="I20" i="1"/>
  <c r="H20" i="1"/>
  <c r="G20" i="1"/>
  <c r="AE20" i="1" s="1"/>
  <c r="AF20" i="1" s="1"/>
  <c r="AG20" i="1" s="1"/>
  <c r="F20" i="1"/>
  <c r="AD20" i="1" s="1"/>
  <c r="D20" i="1"/>
  <c r="B20" i="1"/>
  <c r="A20" i="1"/>
  <c r="AB19" i="1"/>
  <c r="Z19" i="1"/>
  <c r="X19" i="1"/>
  <c r="V19" i="1"/>
  <c r="T19" i="1"/>
  <c r="E19" i="1" s="1"/>
  <c r="R19" i="1"/>
  <c r="Q19" i="1"/>
  <c r="P19" i="1"/>
  <c r="O19" i="1"/>
  <c r="N19" i="1"/>
  <c r="M19" i="1"/>
  <c r="AE19" i="1" s="1"/>
  <c r="AF19" i="1" s="1"/>
  <c r="AG19" i="1" s="1"/>
  <c r="L19" i="1"/>
  <c r="K19" i="1"/>
  <c r="J19" i="1"/>
  <c r="I19" i="1"/>
  <c r="H19" i="1"/>
  <c r="G19" i="1"/>
  <c r="F19" i="1"/>
  <c r="AD19" i="1" s="1"/>
  <c r="D19" i="1"/>
  <c r="B19" i="1"/>
  <c r="A19" i="1"/>
  <c r="AB18" i="1"/>
  <c r="Z18" i="1"/>
  <c r="X18" i="1"/>
  <c r="E18" i="1" s="1"/>
  <c r="V18" i="1"/>
  <c r="T18" i="1"/>
  <c r="R18" i="1"/>
  <c r="Q18" i="1"/>
  <c r="P18" i="1"/>
  <c r="O18" i="1"/>
  <c r="N18" i="1"/>
  <c r="M18" i="1"/>
  <c r="L18" i="1"/>
  <c r="K18" i="1"/>
  <c r="J18" i="1"/>
  <c r="I18" i="1"/>
  <c r="AE18" i="1" s="1"/>
  <c r="AF18" i="1" s="1"/>
  <c r="AG18" i="1" s="1"/>
  <c r="H18" i="1"/>
  <c r="AD18" i="1" s="1"/>
  <c r="G18" i="1"/>
  <c r="F18" i="1"/>
  <c r="D18" i="1"/>
  <c r="B18" i="1"/>
  <c r="A18" i="1"/>
  <c r="AB17" i="1"/>
  <c r="Z17" i="1"/>
  <c r="X17" i="1"/>
  <c r="V17" i="1"/>
  <c r="T17" i="1"/>
  <c r="R17" i="1"/>
  <c r="Q17" i="1"/>
  <c r="P17" i="1"/>
  <c r="O17" i="1"/>
  <c r="N17" i="1"/>
  <c r="M17" i="1"/>
  <c r="L17" i="1"/>
  <c r="K17" i="1"/>
  <c r="AE17" i="1" s="1"/>
  <c r="AF17" i="1" s="1"/>
  <c r="AG17" i="1" s="1"/>
  <c r="J17" i="1"/>
  <c r="I17" i="1"/>
  <c r="H17" i="1"/>
  <c r="G17" i="1"/>
  <c r="F17" i="1"/>
  <c r="AD17" i="1" s="1"/>
  <c r="E17" i="1"/>
  <c r="D17" i="1"/>
  <c r="B17" i="1"/>
  <c r="A17" i="1"/>
  <c r="AB16" i="1"/>
  <c r="Z16" i="1"/>
  <c r="X16" i="1"/>
  <c r="V16" i="1"/>
  <c r="T16" i="1"/>
  <c r="E16" i="1" s="1"/>
  <c r="R16" i="1"/>
  <c r="Q16" i="1"/>
  <c r="P16" i="1"/>
  <c r="O16" i="1"/>
  <c r="N16" i="1"/>
  <c r="M16" i="1"/>
  <c r="L16" i="1"/>
  <c r="K16" i="1"/>
  <c r="J16" i="1"/>
  <c r="I16" i="1"/>
  <c r="H16" i="1"/>
  <c r="AD16" i="1" s="1"/>
  <c r="G16" i="1"/>
  <c r="AE16" i="1" s="1"/>
  <c r="AF16" i="1" s="1"/>
  <c r="AG16" i="1" s="1"/>
  <c r="F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F21" i="1" l="1"/>
  <c r="AG21" i="1" s="1"/>
  <c r="AF22" i="1"/>
  <c r="AG22" i="1" s="1"/>
  <c r="AF43" i="1"/>
  <c r="AG43" i="1" s="1"/>
  <c r="AF37" i="1"/>
  <c r="AG37" i="1" s="1"/>
  <c r="AF61" i="1"/>
  <c r="AG61" i="1" s="1"/>
</calcChain>
</file>

<file path=xl/sharedStrings.xml><?xml version="1.0" encoding="utf-8"?>
<sst xmlns="http://schemas.openxmlformats.org/spreadsheetml/2006/main" count="414" uniqueCount="22">
  <si>
    <t>CRONOGRAMA MENSUAL CORRESPONDIENTE A:</t>
  </si>
  <si>
    <t>JULIO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</si>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</sst>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vertical="center" wrapText="1"/>
    </xf>
    <xf numFmtId="1" fontId="5" fillId="0" borderId="31" xfId="0" applyNumberFormat="1" applyFont="1" applyBorder="1" applyAlignment="1">
      <alignment vertical="center" wrapText="1"/>
    </xf>
    <xf numFmtId="1" fontId="5" fillId="0" borderId="32" xfId="0" applyNumberFormat="1" applyFont="1" applyBorder="1" applyAlignment="1">
      <alignment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7" fillId="0" borderId="4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justify" vertical="center" wrapText="1"/>
    </xf>
    <xf numFmtId="1" fontId="2" fillId="0" borderId="0" xfId="0" applyNumberFormat="1" applyFont="1" applyAlignment="1">
      <alignment horizontal="justify" vertical="center" wrapText="1"/>
    </xf>
    <xf numFmtId="0" fontId="10" fillId="0" borderId="2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1" fontId="7" fillId="0" borderId="41" xfId="0" applyNumberFormat="1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 wrapText="1"/>
    </xf>
    <xf numFmtId="1" fontId="7" fillId="0" borderId="43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1" fontId="7" fillId="0" borderId="31" xfId="0" applyNumberFormat="1" applyFont="1" applyFill="1" applyBorder="1" applyAlignment="1">
      <alignment horizontal="center" vertical="center" wrapText="1"/>
    </xf>
    <xf numFmtId="1" fontId="7" fillId="0" borderId="32" xfId="0" applyNumberFormat="1" applyFont="1" applyFill="1" applyBorder="1" applyAlignment="1">
      <alignment horizontal="center" vertical="center" wrapText="1"/>
    </xf>
    <xf numFmtId="1" fontId="7" fillId="0" borderId="44" xfId="0" applyNumberFormat="1" applyFont="1" applyFill="1" applyBorder="1" applyAlignment="1">
      <alignment horizontal="center" vertical="center" wrapText="1"/>
    </xf>
    <xf numFmtId="1" fontId="7" fillId="0" borderId="45" xfId="0" applyNumberFormat="1" applyFont="1" applyFill="1" applyBorder="1" applyAlignment="1">
      <alignment horizontal="center" vertical="center" wrapText="1"/>
    </xf>
    <xf numFmtId="1" fontId="7" fillId="0" borderId="4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363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9437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943725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448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448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448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448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448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943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448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943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943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943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2867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2867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039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240633</xdr:colOff>
      <xdr:row>0</xdr:row>
      <xdr:rowOff>0</xdr:rowOff>
    </xdr:from>
    <xdr:to>
      <xdr:col>33</xdr:col>
      <xdr:colOff>11031</xdr:colOff>
      <xdr:row>7</xdr:row>
      <xdr:rowOff>134353</xdr:rowOff>
    </xdr:to>
    <xdr:pic>
      <xdr:nvPicPr>
        <xdr:cNvPr id="124" name="Imagen 123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3" y="0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0</xdr:rowOff>
    </xdr:from>
    <xdr:to>
      <xdr:col>1</xdr:col>
      <xdr:colOff>1413712</xdr:colOff>
      <xdr:row>5</xdr:row>
      <xdr:rowOff>80210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0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17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6008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60082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048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048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048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048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048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048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600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600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10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10024</xdr:colOff>
      <xdr:row>0</xdr:row>
      <xdr:rowOff>1</xdr:rowOff>
    </xdr:from>
    <xdr:to>
      <xdr:col>1</xdr:col>
      <xdr:colOff>1413709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9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953250" y="1156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40042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887575" y="60864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646872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991350" y="60864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800975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23912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63917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908685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1144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525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944350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231582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715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3096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467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467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467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400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400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40042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467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086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991350" y="60864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391400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800975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23912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63917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908685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1144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525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944350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231582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715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3096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991350" y="60864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391400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800975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23912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63917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908685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1144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525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944350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231582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715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3096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991350" y="60864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391400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800975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23912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63917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908685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1144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525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944350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231582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715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3096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6086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991350" y="60864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391400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800975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23912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63917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908685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1144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525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944350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231582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715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3096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991350" y="608647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391400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23912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639175" y="60864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9086850" y="60864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1144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525250" y="60864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944350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231582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715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3096875" y="60864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8486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8486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8486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8486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10586</xdr:colOff>
      <xdr:row>0</xdr:row>
      <xdr:rowOff>1</xdr:rowOff>
    </xdr:from>
    <xdr:to>
      <xdr:col>1</xdr:col>
      <xdr:colOff>1414271</xdr:colOff>
      <xdr:row>5</xdr:row>
      <xdr:rowOff>88566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61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127004</xdr:colOff>
      <xdr:row>0</xdr:row>
      <xdr:rowOff>1</xdr:rowOff>
    </xdr:from>
    <xdr:to>
      <xdr:col>33</xdr:col>
      <xdr:colOff>2120</xdr:colOff>
      <xdr:row>7</xdr:row>
      <xdr:rowOff>146051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0554" y="1"/>
          <a:ext cx="3018366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791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734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7340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238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238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238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238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238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238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34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238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73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73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734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7152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5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925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5530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057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057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057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057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057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057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553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553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8486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230611</xdr:colOff>
      <xdr:row>0</xdr:row>
      <xdr:rowOff>1</xdr:rowOff>
    </xdr:from>
    <xdr:to>
      <xdr:col>33</xdr:col>
      <xdr:colOff>1009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6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10021</xdr:colOff>
      <xdr:row>0</xdr:row>
      <xdr:rowOff>1</xdr:rowOff>
    </xdr:from>
    <xdr:to>
      <xdr:col>1</xdr:col>
      <xdr:colOff>1413706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12192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97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192250" y="61055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687675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87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39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2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410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78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68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06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458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3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211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59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543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5435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5435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543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543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543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105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497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87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25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39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2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410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78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68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06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458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3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211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59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48150" y="5543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497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87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25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39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2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410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78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68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06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458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3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211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59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38675" y="61055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497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87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25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39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2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410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78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68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06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458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3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211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59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38675" y="61055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497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87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25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39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2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410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78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68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06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458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3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211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59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497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87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25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2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410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78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687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068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458575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30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211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592050" y="6105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38675" y="91154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230605</xdr:colOff>
      <xdr:row>0</xdr:row>
      <xdr:rowOff>1</xdr:rowOff>
    </xdr:from>
    <xdr:to>
      <xdr:col>33</xdr:col>
      <xdr:colOff>1002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9280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210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4389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4389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886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88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88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886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886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886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438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886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438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4389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438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230607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10021</xdr:colOff>
      <xdr:row>0</xdr:row>
      <xdr:rowOff>1</xdr:rowOff>
    </xdr:from>
    <xdr:to>
      <xdr:col>1</xdr:col>
      <xdr:colOff>1413706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715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7435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7435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248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248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248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248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248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248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248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743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743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743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639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639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639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639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235322</xdr:colOff>
      <xdr:row>0</xdr:row>
      <xdr:rowOff>11203</xdr:rowOff>
    </xdr:from>
    <xdr:to>
      <xdr:col>33</xdr:col>
      <xdr:colOff>3361</xdr:colOff>
      <xdr:row>8</xdr:row>
      <xdr:rowOff>13444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622" y="11203"/>
          <a:ext cx="3035114" cy="1297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11210</xdr:colOff>
      <xdr:row>0</xdr:row>
      <xdr:rowOff>11203</xdr:rowOff>
    </xdr:from>
    <xdr:to>
      <xdr:col>1</xdr:col>
      <xdr:colOff>1414895</xdr:colOff>
      <xdr:row>5</xdr:row>
      <xdr:rowOff>109106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5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2687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7531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029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0292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0292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029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0292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029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53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0292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753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7531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753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238125</xdr:colOff>
      <xdr:row>0</xdr:row>
      <xdr:rowOff>0</xdr:rowOff>
    </xdr:from>
    <xdr:to>
      <xdr:col>33</xdr:col>
      <xdr:colOff>0</xdr:colOff>
      <xdr:row>7</xdr:row>
      <xdr:rowOff>123825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1413210</xdr:colOff>
      <xdr:row>5</xdr:row>
      <xdr:rowOff>72690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24   EFICIENCIA EN LA GESTION DE POLÍTICAS GUBERNAMENTALES</v>
          </cell>
        </row>
        <row r="6">
          <cell r="A6" t="str">
            <v>PROYECTO:</v>
          </cell>
          <cell r="C6" t="str">
            <v>033 APOYO A LAS POLÍTICAS GUBERNAMENTALES</v>
          </cell>
        </row>
        <row r="7">
          <cell r="A7" t="str">
            <v>UNIDAD ADMINISTRATIVA RESPONSABLE:</v>
          </cell>
          <cell r="C7" t="str">
            <v>001 PRESIDENCIA</v>
          </cell>
        </row>
        <row r="9">
          <cell r="A9" t="str">
            <v>FIN:</v>
          </cell>
          <cell r="C9" t="str">
            <v>CONTRIBUIR A MEJORAR LA CALIDAD DE VIDA DE LA POBLACIÓN MEDIANTE LA EFICIENTE GESTIÓN DE LAS POLÍTICAS GUBERNAMENTALES DEL MUNICIPIO DE SAN JOSE TEACALCO, TLAX.</v>
          </cell>
        </row>
        <row r="10">
          <cell r="A10" t="str">
            <v>PROPÓSITO:</v>
          </cell>
          <cell r="C10" t="str">
            <v>LA POBLACIÓN DEL MUNICIPIO DE SAN JOSE TEACALCO, TLAX., OBTIENE MAYORES BENEFICIOS SOCIALES DE LOS PROGRAMAS, PROYECTOS Y POLÍTICAS APLICADAS.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</row>
        <row r="61">
          <cell r="A61" t="str">
            <v>C4A7</v>
          </cell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55">
          <cell r="F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2">
          <cell r="I62">
            <v>0</v>
          </cell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33">
          <cell r="K33">
            <v>8</v>
          </cell>
        </row>
        <row r="34">
          <cell r="K34">
            <v>1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  <row r="45">
          <cell r="K45">
            <v>1</v>
          </cell>
        </row>
        <row r="46">
          <cell r="K46">
            <v>1</v>
          </cell>
        </row>
        <row r="47">
          <cell r="K47">
            <v>1</v>
          </cell>
        </row>
        <row r="48">
          <cell r="K48">
            <v>4</v>
          </cell>
        </row>
        <row r="55">
          <cell r="K55">
            <v>1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2</v>
          </cell>
        </row>
        <row r="59">
          <cell r="K59">
            <v>0</v>
          </cell>
        </row>
        <row r="62">
          <cell r="K62">
            <v>0</v>
          </cell>
        </row>
      </sheetData>
      <sheetData sheetId="4">
        <row r="16">
          <cell r="M16">
            <v>4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1</v>
          </cell>
        </row>
        <row r="23">
          <cell r="M23">
            <v>2</v>
          </cell>
        </row>
        <row r="24">
          <cell r="M24">
            <v>1</v>
          </cell>
        </row>
        <row r="25">
          <cell r="M25">
            <v>2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10</v>
          </cell>
        </row>
        <row r="42">
          <cell r="M42">
            <v>2</v>
          </cell>
        </row>
        <row r="43">
          <cell r="M43">
            <v>1</v>
          </cell>
        </row>
        <row r="44">
          <cell r="M44">
            <v>1</v>
          </cell>
        </row>
        <row r="56">
          <cell r="M56">
            <v>1</v>
          </cell>
        </row>
        <row r="62">
          <cell r="M62">
            <v>1</v>
          </cell>
        </row>
      </sheetData>
      <sheetData sheetId="5">
        <row r="16">
          <cell r="O16">
            <v>3</v>
          </cell>
        </row>
        <row r="17">
          <cell r="O17">
            <v>1</v>
          </cell>
        </row>
        <row r="18">
          <cell r="O18">
            <v>1</v>
          </cell>
        </row>
        <row r="19">
          <cell r="O19">
            <v>1</v>
          </cell>
        </row>
        <row r="20">
          <cell r="O20">
            <v>3</v>
          </cell>
        </row>
        <row r="21">
          <cell r="O21">
            <v>3</v>
          </cell>
        </row>
        <row r="22">
          <cell r="O22">
            <v>2</v>
          </cell>
        </row>
        <row r="23">
          <cell r="O23">
            <v>2</v>
          </cell>
        </row>
        <row r="24">
          <cell r="O24">
            <v>1</v>
          </cell>
        </row>
        <row r="25">
          <cell r="O25">
            <v>2</v>
          </cell>
        </row>
        <row r="29">
          <cell r="O29">
            <v>1</v>
          </cell>
        </row>
        <row r="30">
          <cell r="O30">
            <v>2</v>
          </cell>
        </row>
        <row r="31">
          <cell r="O31">
            <v>2</v>
          </cell>
        </row>
        <row r="32">
          <cell r="O32">
            <v>14</v>
          </cell>
        </row>
        <row r="42">
          <cell r="O42">
            <v>2</v>
          </cell>
        </row>
        <row r="43">
          <cell r="O43">
            <v>1</v>
          </cell>
        </row>
        <row r="44">
          <cell r="O44">
            <v>2</v>
          </cell>
        </row>
        <row r="56">
          <cell r="O56">
            <v>1</v>
          </cell>
        </row>
        <row r="62">
          <cell r="O62">
            <v>1</v>
          </cell>
        </row>
      </sheetData>
      <sheetData sheetId="6">
        <row r="16">
          <cell r="Q16">
            <v>3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1</v>
          </cell>
        </row>
        <row r="20">
          <cell r="Q20">
            <v>4</v>
          </cell>
        </row>
        <row r="21">
          <cell r="Q21">
            <v>3</v>
          </cell>
        </row>
        <row r="22">
          <cell r="Q22">
            <v>1</v>
          </cell>
        </row>
        <row r="23">
          <cell r="Q23">
            <v>1</v>
          </cell>
        </row>
        <row r="24">
          <cell r="Q24">
            <v>1</v>
          </cell>
        </row>
        <row r="25">
          <cell r="Q25">
            <v>2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16</v>
          </cell>
        </row>
        <row r="42">
          <cell r="Q42">
            <v>1</v>
          </cell>
        </row>
        <row r="43">
          <cell r="Q43">
            <v>1</v>
          </cell>
        </row>
        <row r="44">
          <cell r="Q44">
            <v>1</v>
          </cell>
        </row>
        <row r="56">
          <cell r="Q56">
            <v>1</v>
          </cell>
        </row>
        <row r="62">
          <cell r="Q62">
            <v>1</v>
          </cell>
        </row>
      </sheetData>
      <sheetData sheetId="7">
        <row r="16">
          <cell r="S16">
            <v>3</v>
          </cell>
        </row>
      </sheetData>
      <sheetData sheetId="8">
        <row r="16">
          <cell r="U16">
            <v>2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03 ADMINISTRACION Y PROCURACION DE JUSTICIA</v>
          </cell>
        </row>
        <row r="6">
          <cell r="A6" t="str">
            <v>PROYECTO:</v>
          </cell>
          <cell r="C6" t="str">
            <v>003 PROCURACION Y DEFENSA DE LOS INTERESES MUNICIPALES</v>
          </cell>
        </row>
        <row r="7">
          <cell r="A7" t="str">
            <v>UNIDAD ADMINISTRATIVA RESPONSABLE:</v>
          </cell>
          <cell r="C7" t="str">
            <v>02 SINDICATURA</v>
          </cell>
        </row>
        <row r="9">
          <cell r="A9" t="str">
            <v>FIN:</v>
          </cell>
          <cell r="C9" t="str">
            <v>CONTRIBUIR A MEJORAR LA ADMINISTRACION, INNOVACION GUBERNAMENTAL Y ESTADO DE DERECHO MEDIANTE LA PROCURACION Y DEFENSA DELOS INTERESES MUNICIPALES</v>
          </cell>
        </row>
        <row r="10">
          <cell r="A10" t="str">
            <v>PROPÓSITO:</v>
          </cell>
          <cell r="C10" t="str">
            <v>EFICIENTAR LA PROCURACION Y DEFENSA DE LOS INTERESES MUNICIPALES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1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1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41">
          <cell r="I41">
            <v>2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5">
          <cell r="K35">
            <v>0</v>
          </cell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0</v>
          </cell>
        </row>
        <row r="55">
          <cell r="K55">
            <v>3</v>
          </cell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5">
          <cell r="M35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54">
          <cell r="M54">
            <v>2</v>
          </cell>
        </row>
        <row r="55">
          <cell r="M55">
            <v>3</v>
          </cell>
        </row>
      </sheetData>
      <sheetData sheetId="5">
        <row r="16">
          <cell r="O16">
            <v>1</v>
          </cell>
        </row>
        <row r="17">
          <cell r="O17">
            <v>1</v>
          </cell>
        </row>
        <row r="18">
          <cell r="O18">
            <v>0</v>
          </cell>
        </row>
        <row r="19">
          <cell r="O19">
            <v>1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1</v>
          </cell>
        </row>
        <row r="32">
          <cell r="O32">
            <v>0</v>
          </cell>
        </row>
        <row r="33">
          <cell r="O33">
            <v>1</v>
          </cell>
        </row>
        <row r="34">
          <cell r="O34">
            <v>0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0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34">
          <cell r="Q34">
            <v>1</v>
          </cell>
        </row>
        <row r="35">
          <cell r="Q35">
            <v>1</v>
          </cell>
        </row>
        <row r="42">
          <cell r="Q42">
            <v>0</v>
          </cell>
        </row>
        <row r="43">
          <cell r="Q43">
            <v>0</v>
          </cell>
        </row>
      </sheetData>
      <sheetData sheetId="7">
        <row r="16">
          <cell r="S16">
            <v>1</v>
          </cell>
        </row>
      </sheetData>
      <sheetData sheetId="8">
        <row r="16">
          <cell r="U16">
            <v>1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27   FORTALECIMIENTO DE LA HACIENDA PÚBLICA</v>
          </cell>
        </row>
        <row r="6">
          <cell r="A6" t="str">
            <v>PROYECTO:</v>
          </cell>
          <cell r="C6" t="str">
            <v>036 FORTALECIMIENTO DE LA HACIENDA PÚBLICA</v>
          </cell>
        </row>
        <row r="7">
          <cell r="A7" t="str">
            <v>UNIDAD ADMINISTRATIVA RESPONSABLE:</v>
          </cell>
          <cell r="C7" t="str">
            <v>004 TESORERÍA MUNICIPAL</v>
          </cell>
        </row>
        <row r="9">
          <cell r="A9" t="str">
            <v>FIN:</v>
          </cell>
          <cell r="C9" t="str">
            <v>CONTRIBUIR A MEJORAR CALIDAD DE VIDA DE LOS HABITANTES POR EL AUMENTO DEL DESARROLLO SOCIAL Y ECONOMICO MEDIANTE LA EFICIENTE ADMINISTRACION EN LA HACIENDA PUBLICA MUNICIPAL</v>
          </cell>
        </row>
        <row r="10">
          <cell r="A10" t="str">
            <v>PROPÓSITO:</v>
          </cell>
          <cell r="C10" t="str">
            <v>EFICIENTAR ADMINISTRACION EN LA HACIENDA PUBLICA MUNICIPAL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N30">
            <v>3478185.87</v>
          </cell>
          <cell r="P30">
            <v>3478185.87</v>
          </cell>
          <cell r="T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  <cell r="AB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/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</sheetData>
      <sheetData sheetId="5">
        <row r="16">
          <cell r="O16">
            <v>1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9">
          <cell r="O29">
            <v>1</v>
          </cell>
        </row>
        <row r="30">
          <cell r="O30">
            <v>12286503.189999999</v>
          </cell>
        </row>
        <row r="31">
          <cell r="O31">
            <v>2</v>
          </cell>
        </row>
        <row r="32">
          <cell r="O32">
            <v>2</v>
          </cell>
        </row>
        <row r="33">
          <cell r="O33">
            <v>2</v>
          </cell>
        </row>
        <row r="34">
          <cell r="O34">
            <v>1</v>
          </cell>
        </row>
        <row r="35">
          <cell r="O35">
            <v>110</v>
          </cell>
        </row>
        <row r="42">
          <cell r="O42">
            <v>2</v>
          </cell>
        </row>
        <row r="43">
          <cell r="O43">
            <v>0</v>
          </cell>
        </row>
        <row r="44">
          <cell r="O44">
            <v>1</v>
          </cell>
        </row>
        <row r="45">
          <cell r="O45">
            <v>1</v>
          </cell>
        </row>
        <row r="55">
          <cell r="O55">
            <v>1</v>
          </cell>
        </row>
        <row r="56">
          <cell r="O56">
            <v>1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9">
          <cell r="Q29">
            <v>1</v>
          </cell>
        </row>
        <row r="30">
          <cell r="Q30">
            <v>14560503.51</v>
          </cell>
        </row>
        <row r="31">
          <cell r="Q31">
            <v>2</v>
          </cell>
        </row>
        <row r="32">
          <cell r="Q32">
            <v>2</v>
          </cell>
        </row>
        <row r="33">
          <cell r="Q33">
            <v>2</v>
          </cell>
        </row>
        <row r="34">
          <cell r="Q34">
            <v>1</v>
          </cell>
        </row>
        <row r="35">
          <cell r="Q35">
            <v>110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1</v>
          </cell>
        </row>
        <row r="45">
          <cell r="Q45">
            <v>0</v>
          </cell>
        </row>
        <row r="55">
          <cell r="Q55">
            <v>0</v>
          </cell>
        </row>
        <row r="56">
          <cell r="Q56">
            <v>1</v>
          </cell>
        </row>
        <row r="57">
          <cell r="Q57">
            <v>1</v>
          </cell>
        </row>
        <row r="58">
          <cell r="Q58">
            <v>0</v>
          </cell>
        </row>
        <row r="59">
          <cell r="Q59">
            <v>0</v>
          </cell>
        </row>
      </sheetData>
      <sheetData sheetId="7">
        <row r="16">
          <cell r="S16">
            <v>1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25 Desarrollo y Administración de la Función Pública</v>
          </cell>
        </row>
        <row r="6">
          <cell r="A6" t="str">
            <v>PROYECTO:</v>
          </cell>
          <cell r="C6" t="str">
            <v>34 Desarrollo y Administración de la Función Pública</v>
          </cell>
        </row>
        <row r="7">
          <cell r="A7" t="str">
            <v>UNIDAD ADMINISTRATIVA RESPONSABLE:</v>
          </cell>
          <cell r="C7" t="str">
            <v>05 Secretaria del Ayuntamiento</v>
          </cell>
        </row>
        <row r="9">
          <cell r="A9" t="str">
            <v>FIN:</v>
          </cell>
          <cell r="C9" t="str">
            <v>Contribuir a una Mayor Calidad de Vida de la Población Mediante el Eficiente Desarrollo y Administración de la Función Pública</v>
          </cell>
        </row>
        <row r="10">
          <cell r="A10" t="str">
            <v>PROPÓSITO:</v>
          </cell>
          <cell r="C10" t="str">
            <v>Eficientar el Desarrollo de la Administración Pública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ADECUAR EL CONTROL EN LA ADMINISTRACION PUBLICA</v>
          </cell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E17" t="str">
            <v>CIRCULARES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</v>
          </cell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</v>
          </cell>
          <cell r="E20" t="str">
            <v>ACTUALIZACIONES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E21" t="str">
            <v>OFICIOS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E22" t="str">
            <v>ACTAS ADMINISTRATIVAS</v>
          </cell>
        </row>
        <row r="23">
          <cell r="A23" t="str">
            <v>C1A8</v>
          </cell>
          <cell r="B23" t="str">
            <v>EXPEDIR CARTILLAS DEL SERVICIO MILITAR NACIONAL</v>
          </cell>
          <cell r="E23" t="str">
            <v>INVESTIGACIONES</v>
          </cell>
        </row>
        <row r="24">
          <cell r="A24" t="str">
            <v>C1A9</v>
          </cell>
          <cell r="B24" t="str">
            <v>SOLVENTAR PLIEGOS DE OBSERVACIONES DE LA CUENTA PUBLICA</v>
          </cell>
          <cell r="E24" t="str">
            <v>PLIEGOS</v>
          </cell>
        </row>
        <row r="28">
          <cell r="A28" t="str">
            <v>C 2</v>
          </cell>
          <cell r="B28" t="str">
            <v>CONTROLAR CORRECTAMENTE LOS INVENTARIOS FISICOS</v>
          </cell>
        </row>
        <row r="29">
          <cell r="A29" t="str">
            <v>C2A1</v>
          </cell>
          <cell r="B29" t="str">
            <v xml:space="preserve"> INTEGRAR DEBIDAMENTE EL ARCHIVO QUE ACREDITE LA PROPIEDAD DE LOS BIENES DEL MUNICIPIO DEBIDAME</v>
          </cell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E30" t="str">
            <v>REVISIONES</v>
          </cell>
        </row>
        <row r="31">
          <cell r="A31" t="str">
            <v>C2A3</v>
          </cell>
          <cell r="B31" t="str">
            <v>REALIZAR RESGUARDOS A LOS RESPONSABLES DE LOS BIENES</v>
          </cell>
          <cell r="E31" t="str">
            <v>RESGUARDOS</v>
          </cell>
        </row>
        <row r="32">
          <cell r="A32" t="str">
            <v>C2A4</v>
          </cell>
          <cell r="B32" t="str">
            <v>ACTUALIZAR LOS MIVIMIENTOS DEL PATRIMONIO MUNICIPAL</v>
          </cell>
          <cell r="E32" t="str">
            <v>ACTUALIZACIONES</v>
          </cell>
        </row>
        <row r="33">
          <cell r="A33" t="str">
            <v>C2A5</v>
          </cell>
          <cell r="B33" t="str">
            <v>PROMOCIONAR LOS PRODUCTOS, BIENES Y SERVICIOS QUE SE ELABORAN EN EL MPIO.</v>
          </cell>
          <cell r="E33" t="str">
            <v>EVENTO</v>
          </cell>
        </row>
        <row r="34">
          <cell r="A34" t="str">
            <v>C2A6</v>
          </cell>
          <cell r="B34" t="str">
            <v>PROMOVER ASESORÍAS, CAPACITACIÓN, ASISTENCIA TÉCNICA Y TALLERES PARA LA PRODUCION AGROPECUARIA.</v>
          </cell>
          <cell r="E34" t="str">
            <v>TALLER</v>
          </cell>
        </row>
        <row r="41">
          <cell r="A41" t="str">
            <v>C 3</v>
          </cell>
          <cell r="B41" t="str">
            <v>SEGUIR LOS ACUERDOS DE CABILDO</v>
          </cell>
        </row>
        <row r="42">
          <cell r="A42" t="str">
            <v>C3A1</v>
          </cell>
          <cell r="B42" t="str">
            <v>CONVOCAR A SESIONES DE CABILDO</v>
          </cell>
          <cell r="E42" t="str">
            <v>COMPROMISOS CABILDO</v>
          </cell>
        </row>
        <row r="43">
          <cell r="A43" t="str">
            <v>C3A2</v>
          </cell>
          <cell r="B43" t="str">
            <v>ELABORAR ACTAS DE CABILDO</v>
          </cell>
          <cell r="E43" t="str">
            <v>ACTAS</v>
          </cell>
        </row>
        <row r="44">
          <cell r="A44" t="str">
            <v>C3A3</v>
          </cell>
          <cell r="B44" t="str">
            <v>ELABORAR ACTAS DE ACUERDOS</v>
          </cell>
          <cell r="E44" t="str">
            <v>APOYOS</v>
          </cell>
        </row>
        <row r="45">
          <cell r="A45" t="str">
            <v>C3A4</v>
          </cell>
          <cell r="B45" t="str">
            <v>ELABORAR ACTAS DE CABILDO</v>
          </cell>
          <cell r="E45" t="str">
            <v xml:space="preserve">ACTAS </v>
          </cell>
        </row>
        <row r="46">
          <cell r="A46" t="str">
            <v>C3A5</v>
          </cell>
          <cell r="B46" t="str">
            <v>CONVOCAR A SESIONES DE CABILDO</v>
          </cell>
          <cell r="E46" t="str">
            <v>SESION</v>
          </cell>
        </row>
        <row r="47">
          <cell r="A47" t="str">
            <v>C3A6</v>
          </cell>
          <cell r="B47" t="str">
            <v>REGISTRAR SUCESOS NOTABLES ACONTECIDOS DEL MUNICIPIO</v>
          </cell>
          <cell r="E47" t="str">
            <v>SUCESOS</v>
          </cell>
        </row>
        <row r="54">
          <cell r="A54" t="str">
            <v>C 4</v>
          </cell>
          <cell r="B54" t="str">
            <v xml:space="preserve">REGISTRAR LOS ACTOS Y HECHOS DEL ESTADO CIVIL DE LAS PERSONAS </v>
          </cell>
        </row>
        <row r="55">
          <cell r="A55" t="str">
            <v>C4A1</v>
          </cell>
          <cell r="B55" t="str">
            <v>REALIZAR ACTOS REGISTRALES DE LAS PERSONAS (NACIMIENTOS, MATRIMONIOS Y DEFUNCIONES)</v>
          </cell>
          <cell r="E55" t="str">
            <v>VERIFICACIONES</v>
          </cell>
        </row>
        <row r="56">
          <cell r="A56" t="str">
            <v>C4A2</v>
          </cell>
          <cell r="B56" t="str">
            <v xml:space="preserve">EXPEDIR COPIAS CERTIFICADAS DE NACIMIENTO DEFUNCIONES, MATRIMONIOS </v>
          </cell>
          <cell r="E56" t="str">
            <v>ACTAS</v>
          </cell>
        </row>
        <row r="57">
          <cell r="A57" t="str">
            <v>C4A3</v>
          </cell>
          <cell r="B57" t="str">
            <v>EXPEDIR CONSTANCIAS DEL ESTADO CIVIL DE LAS PERSONAS</v>
          </cell>
          <cell r="E57" t="str">
            <v>CONSTANCIAS</v>
          </cell>
        </row>
        <row r="58">
          <cell r="A58" t="str">
            <v>C4A4</v>
          </cell>
          <cell r="B58" t="str">
            <v>DIFUNDIR CAMPAÑAS DE REGISTROS EXTEMPORANEOS</v>
          </cell>
          <cell r="E58" t="str">
            <v xml:space="preserve">CAMPAÑAS </v>
          </cell>
        </row>
        <row r="59">
          <cell r="A59" t="str">
            <v>C4A5</v>
          </cell>
          <cell r="B59" t="str">
            <v>PROPORCIONAR ASESORIA PARA LA LA CORRECCION EN SUS ACTOS REGISTRALES</v>
          </cell>
          <cell r="E59" t="str">
            <v>ASESORIA</v>
          </cell>
        </row>
        <row r="60">
          <cell r="A60" t="str">
            <v>C4A6</v>
          </cell>
          <cell r="B60" t="str">
            <v>PROPORCIONAR ASESORIA PARA LA LA CORRECCION EN SUS ACTOS REGISTRALES</v>
          </cell>
          <cell r="E60" t="str">
            <v>SOLICITUDES</v>
          </cell>
        </row>
        <row r="61">
          <cell r="A61" t="str">
            <v>C4A7</v>
          </cell>
          <cell r="B61" t="str">
            <v>IMPLEMENTAR UN BUZON DE QUEJAS Y SUGERENCIAS</v>
          </cell>
          <cell r="E61" t="str">
            <v>ATENCIONES</v>
          </cell>
        </row>
        <row r="74">
          <cell r="A74" t="str">
            <v>Elaboró</v>
          </cell>
          <cell r="D74" t="str">
            <v>Reviso</v>
          </cell>
          <cell r="G74" t="str">
            <v>Aprobó</v>
          </cell>
        </row>
        <row r="77">
          <cell r="A77" t="str">
            <v>C. VIRIDIANA CORONA NERIA</v>
          </cell>
          <cell r="D77" t="str">
            <v>C. VIRIDIANA CORONA NERIA</v>
          </cell>
          <cell r="G77" t="str">
            <v>C. GRISELDA AGUILAR MACIAS</v>
          </cell>
        </row>
        <row r="78">
          <cell r="A78" t="str">
            <v>SECRETARIA DEL H. AYUNTAMIENTO</v>
          </cell>
          <cell r="D78" t="str">
            <v>SECRETARIA DEL H. AYUNTAMIENTO</v>
          </cell>
          <cell r="G78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8</v>
          </cell>
        </row>
        <row r="24">
          <cell r="K24">
            <v>0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0</v>
          </cell>
        </row>
        <row r="45">
          <cell r="K45">
            <v>2</v>
          </cell>
        </row>
        <row r="46">
          <cell r="K46">
            <v>2</v>
          </cell>
        </row>
        <row r="47">
          <cell r="K47">
            <v>0</v>
          </cell>
        </row>
        <row r="55">
          <cell r="K55">
            <v>12</v>
          </cell>
        </row>
        <row r="56">
          <cell r="K56">
            <v>14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27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5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0</v>
          </cell>
        </row>
        <row r="22">
          <cell r="O22">
            <v>1</v>
          </cell>
        </row>
        <row r="23">
          <cell r="O23">
            <v>0</v>
          </cell>
        </row>
        <row r="24">
          <cell r="O24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42">
          <cell r="O42">
            <v>2</v>
          </cell>
        </row>
        <row r="43">
          <cell r="O43">
            <v>2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2</v>
          </cell>
        </row>
        <row r="47">
          <cell r="O47">
            <v>0</v>
          </cell>
        </row>
        <row r="55">
          <cell r="O55">
            <v>8</v>
          </cell>
        </row>
        <row r="56">
          <cell r="O56">
            <v>20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15</v>
          </cell>
        </row>
        <row r="60">
          <cell r="O60">
            <v>27</v>
          </cell>
        </row>
        <row r="61">
          <cell r="O61">
            <v>0</v>
          </cell>
        </row>
      </sheetData>
      <sheetData sheetId="6">
        <row r="16">
          <cell r="Q16">
            <v>0</v>
          </cell>
        </row>
        <row r="17">
          <cell r="Q17">
            <v>6</v>
          </cell>
        </row>
        <row r="18">
          <cell r="Q18">
            <v>2</v>
          </cell>
        </row>
        <row r="19">
          <cell r="Q19">
            <v>1</v>
          </cell>
        </row>
        <row r="20">
          <cell r="Q20">
            <v>1</v>
          </cell>
        </row>
        <row r="21">
          <cell r="Q21">
            <v>0</v>
          </cell>
        </row>
        <row r="22">
          <cell r="Q22">
            <v>2</v>
          </cell>
        </row>
        <row r="23">
          <cell r="Q23">
            <v>0</v>
          </cell>
        </row>
        <row r="24">
          <cell r="Q24">
            <v>2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2</v>
          </cell>
        </row>
        <row r="47">
          <cell r="Q47">
            <v>0</v>
          </cell>
        </row>
        <row r="55">
          <cell r="Q55">
            <v>8</v>
          </cell>
        </row>
        <row r="56">
          <cell r="Q56">
            <v>15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15</v>
          </cell>
        </row>
        <row r="60">
          <cell r="Q60">
            <v>27</v>
          </cell>
        </row>
        <row r="61">
          <cell r="Q61">
            <v>2</v>
          </cell>
        </row>
      </sheetData>
      <sheetData sheetId="7">
        <row r="16">
          <cell r="S16">
            <v>0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  <cell r="AB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  <cell r="AB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  <cell r="AB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  <cell r="AB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300</v>
          </cell>
        </row>
        <row r="22">
          <cell r="O22">
            <v>0</v>
          </cell>
        </row>
        <row r="23">
          <cell r="O23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2000</v>
          </cell>
        </row>
        <row r="37">
          <cell r="O37">
            <v>300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10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5">
          <cell r="O55">
            <v>6</v>
          </cell>
        </row>
        <row r="56">
          <cell r="O56">
            <v>0</v>
          </cell>
        </row>
        <row r="57">
          <cell r="O57">
            <v>6</v>
          </cell>
        </row>
        <row r="58">
          <cell r="O58">
            <v>20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300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100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1000</v>
          </cell>
        </row>
        <row r="37">
          <cell r="Q37">
            <v>100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2">
          <cell r="Q42">
            <v>0</v>
          </cell>
        </row>
        <row r="43">
          <cell r="Q43">
            <v>10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7</v>
          </cell>
        </row>
        <row r="56">
          <cell r="Q56">
            <v>0</v>
          </cell>
        </row>
        <row r="57">
          <cell r="Q57">
            <v>7</v>
          </cell>
        </row>
        <row r="58">
          <cell r="Q58">
            <v>20</v>
          </cell>
        </row>
        <row r="59">
          <cell r="Q59">
            <v>10</v>
          </cell>
        </row>
        <row r="60">
          <cell r="Q60">
            <v>1</v>
          </cell>
        </row>
        <row r="61">
          <cell r="Q61">
            <v>10</v>
          </cell>
        </row>
      </sheetData>
      <sheetData sheetId="7">
        <row r="16">
          <cell r="S16">
            <v>0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2</v>
          </cell>
        </row>
        <row r="19">
          <cell r="O19">
            <v>300</v>
          </cell>
        </row>
        <row r="20">
          <cell r="O20">
            <v>0</v>
          </cell>
        </row>
        <row r="21">
          <cell r="O21">
            <v>0</v>
          </cell>
        </row>
        <row r="29">
          <cell r="O29">
            <v>0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1</v>
          </cell>
        </row>
        <row r="33">
          <cell r="O33">
            <v>0</v>
          </cell>
        </row>
        <row r="42">
          <cell r="O42">
            <v>3</v>
          </cell>
        </row>
        <row r="43">
          <cell r="O43">
            <v>3</v>
          </cell>
        </row>
        <row r="44">
          <cell r="O44">
            <v>9</v>
          </cell>
        </row>
        <row r="45">
          <cell r="O45">
            <v>31</v>
          </cell>
        </row>
        <row r="46">
          <cell r="O46">
            <v>31</v>
          </cell>
        </row>
        <row r="47">
          <cell r="O47">
            <v>0</v>
          </cell>
        </row>
        <row r="55">
          <cell r="O55">
            <v>0</v>
          </cell>
        </row>
        <row r="56">
          <cell r="O56">
            <v>2</v>
          </cell>
        </row>
        <row r="57">
          <cell r="O57">
            <v>186</v>
          </cell>
        </row>
        <row r="58">
          <cell r="O58">
            <v>31</v>
          </cell>
        </row>
        <row r="59">
          <cell r="O59">
            <v>3</v>
          </cell>
        </row>
        <row r="60">
          <cell r="O60">
            <v>31</v>
          </cell>
        </row>
      </sheetData>
      <sheetData sheetId="6">
        <row r="16">
          <cell r="Q16">
            <v>3</v>
          </cell>
        </row>
        <row r="17">
          <cell r="Q17">
            <v>0</v>
          </cell>
        </row>
        <row r="18">
          <cell r="Q18">
            <v>2</v>
          </cell>
        </row>
        <row r="19">
          <cell r="Q19">
            <v>601</v>
          </cell>
        </row>
        <row r="20">
          <cell r="Q20">
            <v>1</v>
          </cell>
        </row>
        <row r="21">
          <cell r="Q21">
            <v>1</v>
          </cell>
        </row>
        <row r="29">
          <cell r="Q29">
            <v>0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30</v>
          </cell>
        </row>
        <row r="46">
          <cell r="Q46">
            <v>30</v>
          </cell>
        </row>
        <row r="47">
          <cell r="Q47">
            <v>0</v>
          </cell>
        </row>
        <row r="55">
          <cell r="Q55">
            <v>0</v>
          </cell>
        </row>
        <row r="56">
          <cell r="Q56">
            <v>2</v>
          </cell>
        </row>
        <row r="57">
          <cell r="Q57">
            <v>180</v>
          </cell>
        </row>
        <row r="58">
          <cell r="Q58">
            <v>30</v>
          </cell>
        </row>
        <row r="59">
          <cell r="Q59">
            <v>3</v>
          </cell>
        </row>
        <row r="60">
          <cell r="Q60">
            <v>30</v>
          </cell>
        </row>
      </sheetData>
      <sheetData sheetId="7">
        <row r="16">
          <cell r="S16">
            <v>0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</v>
          </cell>
        </row>
        <row r="19">
          <cell r="O19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2</v>
          </cell>
        </row>
        <row r="33">
          <cell r="O33">
            <v>1</v>
          </cell>
        </row>
        <row r="34">
          <cell r="O34">
            <v>2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55">
          <cell r="O55">
            <v>20</v>
          </cell>
        </row>
        <row r="56">
          <cell r="O56">
            <v>0</v>
          </cell>
        </row>
        <row r="57">
          <cell r="O57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1</v>
          </cell>
        </row>
        <row r="34">
          <cell r="Q34">
            <v>2</v>
          </cell>
        </row>
        <row r="35">
          <cell r="Q35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55">
          <cell r="Q55">
            <v>20</v>
          </cell>
        </row>
        <row r="56">
          <cell r="Q56">
            <v>0</v>
          </cell>
        </row>
        <row r="57">
          <cell r="Q57">
            <v>0</v>
          </cell>
        </row>
      </sheetData>
      <sheetData sheetId="7">
        <row r="16">
          <cell r="S16">
            <v>0</v>
          </cell>
        </row>
      </sheetData>
      <sheetData sheetId="8">
        <row r="16">
          <cell r="U16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25">
          <cell r="A25" t="str">
            <v>C2A4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0</v>
          </cell>
          <cell r="G30">
            <v>0</v>
          </cell>
          <cell r="H30">
            <v>0</v>
          </cell>
          <cell r="L30">
            <v>0</v>
          </cell>
          <cell r="P30">
            <v>0</v>
          </cell>
          <cell r="T30">
            <v>0</v>
          </cell>
          <cell r="X30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>
        <row r="16">
          <cell r="O16">
            <v>20</v>
          </cell>
        </row>
        <row r="17">
          <cell r="O17">
            <v>3</v>
          </cell>
        </row>
        <row r="18">
          <cell r="O18">
            <v>1</v>
          </cell>
        </row>
        <row r="19">
          <cell r="O19">
            <v>7</v>
          </cell>
        </row>
        <row r="20">
          <cell r="O20">
            <v>5</v>
          </cell>
        </row>
        <row r="29">
          <cell r="O29">
            <v>4</v>
          </cell>
        </row>
        <row r="30">
          <cell r="O30">
            <v>0</v>
          </cell>
        </row>
        <row r="31">
          <cell r="O31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3</v>
          </cell>
        </row>
        <row r="44">
          <cell r="O44">
            <v>1</v>
          </cell>
        </row>
        <row r="54">
          <cell r="O54">
            <v>3</v>
          </cell>
        </row>
        <row r="55">
          <cell r="O55">
            <v>2</v>
          </cell>
        </row>
      </sheetData>
      <sheetData sheetId="6">
        <row r="16">
          <cell r="Q16">
            <v>16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7</v>
          </cell>
        </row>
        <row r="20">
          <cell r="Q20">
            <v>5</v>
          </cell>
        </row>
        <row r="29">
          <cell r="Q29">
            <v>4</v>
          </cell>
        </row>
        <row r="30">
          <cell r="Q30">
            <v>0</v>
          </cell>
        </row>
        <row r="31">
          <cell r="Q31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3</v>
          </cell>
        </row>
        <row r="44">
          <cell r="Q44">
            <v>3</v>
          </cell>
        </row>
        <row r="54">
          <cell r="Q54">
            <v>3</v>
          </cell>
        </row>
        <row r="55">
          <cell r="Q55">
            <v>2</v>
          </cell>
        </row>
      </sheetData>
      <sheetData sheetId="7">
        <row r="16">
          <cell r="S16">
            <v>25</v>
          </cell>
        </row>
      </sheetData>
      <sheetData sheetId="8">
        <row r="16">
          <cell r="U16">
            <v>25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  <cell r="AB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  <cell r="AB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  <cell r="AB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  <cell r="AB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  <cell r="AB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  <cell r="AB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  <cell r="AB47">
            <v>2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  <cell r="AB48">
            <v>2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  <cell r="AB55">
            <v>0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  <cell r="AB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  <cell r="AB59">
            <v>1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  <cell r="AB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120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12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42">
          <cell r="O42">
            <v>0</v>
          </cell>
        </row>
        <row r="43">
          <cell r="O43">
            <v>300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3</v>
          </cell>
        </row>
        <row r="47">
          <cell r="O47">
            <v>1</v>
          </cell>
        </row>
        <row r="48">
          <cell r="O48">
            <v>1</v>
          </cell>
        </row>
        <row r="49">
          <cell r="O49">
            <v>0</v>
          </cell>
        </row>
        <row r="55">
          <cell r="O55">
            <v>0</v>
          </cell>
        </row>
        <row r="56">
          <cell r="O56">
            <v>200</v>
          </cell>
        </row>
        <row r="57">
          <cell r="O57">
            <v>13</v>
          </cell>
        </row>
        <row r="58">
          <cell r="O58">
            <v>0</v>
          </cell>
        </row>
        <row r="59">
          <cell r="O59">
            <v>4</v>
          </cell>
        </row>
        <row r="60">
          <cell r="O60">
            <v>0</v>
          </cell>
        </row>
        <row r="61">
          <cell r="O61">
            <v>4</v>
          </cell>
        </row>
        <row r="62">
          <cell r="O62">
            <v>1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12</v>
          </cell>
        </row>
        <row r="29">
          <cell r="Q29">
            <v>2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42">
          <cell r="Q42">
            <v>0</v>
          </cell>
        </row>
        <row r="43">
          <cell r="Q43">
            <v>300</v>
          </cell>
        </row>
        <row r="45">
          <cell r="Q45">
            <v>2</v>
          </cell>
        </row>
        <row r="46">
          <cell r="Q46">
            <v>3</v>
          </cell>
        </row>
        <row r="47">
          <cell r="Q47">
            <v>1</v>
          </cell>
        </row>
        <row r="48">
          <cell r="Q48">
            <v>0</v>
          </cell>
        </row>
        <row r="49">
          <cell r="Q49">
            <v>0</v>
          </cell>
        </row>
        <row r="55">
          <cell r="Q55">
            <v>1</v>
          </cell>
        </row>
        <row r="56">
          <cell r="Q56">
            <v>200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4</v>
          </cell>
        </row>
        <row r="60">
          <cell r="Q60">
            <v>0</v>
          </cell>
        </row>
        <row r="61">
          <cell r="Q61">
            <v>4</v>
          </cell>
        </row>
        <row r="62">
          <cell r="Q62">
            <v>1</v>
          </cell>
        </row>
      </sheetData>
      <sheetData sheetId="7">
        <row r="16">
          <cell r="S16">
            <v>1</v>
          </cell>
        </row>
      </sheetData>
      <sheetData sheetId="8">
        <row r="32">
          <cell r="U32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zoomScale="95" zoomScaleNormal="95" zoomScaleSheetLayoutView="80" zoomScalePageLayoutView="81" workbookViewId="0">
      <selection activeCell="S67" sqref="S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855468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1" t="str">
        <f>'[1]Ficha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4" customHeight="1" x14ac:dyDescent="0.2">
      <c r="A16" s="45" t="str">
        <f>'[1]Ficha Anual 2025'!A16</f>
        <v>C1A1</v>
      </c>
      <c r="B16" s="46" t="str">
        <f>'[1]Ficha Anual 2025'!B16</f>
        <v>REALIZAR REUNIONES EN LAS COMUNIDADES PARA CONOCER LA PROBLEMÁTICA SOCIAL</v>
      </c>
      <c r="C16" s="46"/>
      <c r="D16" s="47" t="str">
        <f>'[1]Ficha Anual 2025'!E16</f>
        <v>REUNIONES</v>
      </c>
      <c r="E16" s="48">
        <f>F16+H16+J16+L16+N16+P16++R16+T16+V16+X16+Z16+AB16</f>
        <v>4</v>
      </c>
      <c r="F16" s="49">
        <f>[1]Ene!F16</f>
        <v>0</v>
      </c>
      <c r="G16" s="50">
        <f>[1]Ene!G16</f>
        <v>2</v>
      </c>
      <c r="H16" s="49">
        <f>[1]Ene!H16</f>
        <v>0</v>
      </c>
      <c r="I16" s="50">
        <f>[1]Feb!I16</f>
        <v>2</v>
      </c>
      <c r="J16" s="49">
        <f>[1]Ene!J16</f>
        <v>1</v>
      </c>
      <c r="K16" s="50">
        <f>[1]Mar!K16</f>
        <v>3</v>
      </c>
      <c r="L16" s="49">
        <f>[1]Ene!L16</f>
        <v>0</v>
      </c>
      <c r="M16" s="50">
        <f>[1]Abr!M16</f>
        <v>4</v>
      </c>
      <c r="N16" s="49">
        <f>[1]Ene!N16</f>
        <v>0</v>
      </c>
      <c r="O16" s="50">
        <f>[1]MAY!O16</f>
        <v>3</v>
      </c>
      <c r="P16" s="49">
        <f>[1]Ene!P16</f>
        <v>1</v>
      </c>
      <c r="Q16" s="50">
        <f>[1]JUN!Q16</f>
        <v>3</v>
      </c>
      <c r="R16" s="49">
        <f>[1]Ene!R16</f>
        <v>0</v>
      </c>
      <c r="S16" s="50">
        <v>3</v>
      </c>
      <c r="T16" s="49">
        <f>[1]Ene!T16</f>
        <v>0</v>
      </c>
      <c r="U16" s="51"/>
      <c r="V16" s="49">
        <f>[1]Ene!V16</f>
        <v>0</v>
      </c>
      <c r="W16" s="51"/>
      <c r="X16" s="49">
        <f>[1]Ene!X16</f>
        <v>1</v>
      </c>
      <c r="Y16" s="51"/>
      <c r="Z16" s="49">
        <f>[1]Ene!Z16</f>
        <v>0</v>
      </c>
      <c r="AA16" s="51"/>
      <c r="AB16" s="49">
        <f>[1]Ene!AB16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20</v>
      </c>
      <c r="AF16" s="53">
        <f t="shared" ref="AF16:AF66" si="1">+AE16/E16</f>
        <v>5</v>
      </c>
      <c r="AG16" s="53">
        <f t="shared" ref="AG16:AG66" si="2">100%-AF16</f>
        <v>-4</v>
      </c>
      <c r="AH16" s="54"/>
      <c r="AI16" s="55"/>
    </row>
    <row r="17" spans="1:35" s="56" customFormat="1" ht="23.25" customHeight="1" x14ac:dyDescent="0.2">
      <c r="A17" s="45" t="str">
        <f>'[1]Ficha Anual 2025'!A17</f>
        <v>C1A2</v>
      </c>
      <c r="B17" s="46" t="str">
        <f>'[1]Ficha Anual 2025'!B17</f>
        <v>CUMPLIR CON LA ENTREGA Y PUBLICACION DEL PLAN DE DESARROLLO MUNICIPAL</v>
      </c>
      <c r="C17" s="46"/>
      <c r="D17" s="47" t="str">
        <f>'[1]Ficha Anual 2025'!E17</f>
        <v>PLAN</v>
      </c>
      <c r="E17" s="48">
        <f t="shared" ref="E17:E53" si="3">F17+H17+J17+L17+N17+P17++R17+T17+V17+X17+Z17+AB17</f>
        <v>1</v>
      </c>
      <c r="F17" s="49">
        <f>[1]Ene!F17</f>
        <v>1</v>
      </c>
      <c r="G17" s="50">
        <f>[1]Ene!G17</f>
        <v>1</v>
      </c>
      <c r="H17" s="49">
        <f>[1]Ene!H17</f>
        <v>0</v>
      </c>
      <c r="I17" s="50">
        <f>[1]Feb!I17</f>
        <v>1</v>
      </c>
      <c r="J17" s="49">
        <f>[1]Ene!J17</f>
        <v>0</v>
      </c>
      <c r="K17" s="50">
        <f>[1]Mar!K17</f>
        <v>1</v>
      </c>
      <c r="L17" s="49">
        <f>[1]Ene!L17</f>
        <v>0</v>
      </c>
      <c r="M17" s="50">
        <f>[1]Abr!M17</f>
        <v>1</v>
      </c>
      <c r="N17" s="49">
        <f>[1]Ene!N17</f>
        <v>0</v>
      </c>
      <c r="O17" s="50">
        <f>[1]MAY!O17</f>
        <v>1</v>
      </c>
      <c r="P17" s="49">
        <f>[1]Ene!P17</f>
        <v>0</v>
      </c>
      <c r="Q17" s="50">
        <f>[1]JUN!Q17</f>
        <v>1</v>
      </c>
      <c r="R17" s="49">
        <f>[1]Ene!R17</f>
        <v>0</v>
      </c>
      <c r="S17" s="50">
        <v>1</v>
      </c>
      <c r="T17" s="49">
        <f>[1]Ene!T17</f>
        <v>0</v>
      </c>
      <c r="U17" s="51"/>
      <c r="V17" s="49">
        <f>[1]Ene!V17</f>
        <v>0</v>
      </c>
      <c r="W17" s="51"/>
      <c r="X17" s="49">
        <f>[1]Ene!X17</f>
        <v>0</v>
      </c>
      <c r="Y17" s="51"/>
      <c r="Z17" s="49">
        <f>[1]Ene!Z17</f>
        <v>0</v>
      </c>
      <c r="AA17" s="51"/>
      <c r="AB17" s="49">
        <f>[1]Ene!AB17</f>
        <v>0</v>
      </c>
      <c r="AC17" s="51"/>
      <c r="AD17" s="52">
        <f t="shared" si="0"/>
        <v>1</v>
      </c>
      <c r="AE17" s="52">
        <f t="shared" si="0"/>
        <v>7</v>
      </c>
      <c r="AF17" s="53">
        <f t="shared" si="1"/>
        <v>7</v>
      </c>
      <c r="AG17" s="53">
        <f t="shared" si="2"/>
        <v>-6</v>
      </c>
      <c r="AH17" s="57"/>
      <c r="AI17" s="58"/>
    </row>
    <row r="18" spans="1:35" s="56" customFormat="1" ht="20.100000000000001" customHeight="1" x14ac:dyDescent="0.2">
      <c r="A18" s="45" t="str">
        <f>'[1]Ficha Anual 2025'!A18</f>
        <v>C1A3</v>
      </c>
      <c r="B18" s="46" t="str">
        <f>'[1]Ficha Anual 2025'!B18</f>
        <v>APROBAR Y ENTREGAR EL PRESUPUESTO EN BASE A RESULTADOS</v>
      </c>
      <c r="C18" s="46"/>
      <c r="D18" s="47" t="str">
        <f>'[1]Ficha Anual 2025'!E18</f>
        <v>PBR</v>
      </c>
      <c r="E18" s="48">
        <f t="shared" si="3"/>
        <v>1</v>
      </c>
      <c r="F18" s="49">
        <f>[1]Ene!F18</f>
        <v>1</v>
      </c>
      <c r="G18" s="50">
        <f>[1]Ene!G18</f>
        <v>0</v>
      </c>
      <c r="H18" s="49">
        <f>[1]Ene!H18</f>
        <v>0</v>
      </c>
      <c r="I18" s="50">
        <f>[1]Feb!I18</f>
        <v>1</v>
      </c>
      <c r="J18" s="49">
        <f>[1]Ene!J18</f>
        <v>0</v>
      </c>
      <c r="K18" s="50">
        <f>[1]Mar!K18</f>
        <v>1</v>
      </c>
      <c r="L18" s="49">
        <f>[1]Ene!L18</f>
        <v>0</v>
      </c>
      <c r="M18" s="50">
        <f>[1]Abr!M18</f>
        <v>1</v>
      </c>
      <c r="N18" s="49">
        <f>[1]Ene!N18</f>
        <v>0</v>
      </c>
      <c r="O18" s="50">
        <f>[1]MAY!O18</f>
        <v>1</v>
      </c>
      <c r="P18" s="49">
        <f>[1]Ene!P18</f>
        <v>0</v>
      </c>
      <c r="Q18" s="50">
        <f>[1]JUN!Q18</f>
        <v>1</v>
      </c>
      <c r="R18" s="49">
        <f>[1]Ene!R18</f>
        <v>0</v>
      </c>
      <c r="S18" s="50">
        <v>1</v>
      </c>
      <c r="T18" s="49">
        <f>[1]Ene!T18</f>
        <v>0</v>
      </c>
      <c r="U18" s="51"/>
      <c r="V18" s="49">
        <f>[1]Ene!V18</f>
        <v>0</v>
      </c>
      <c r="W18" s="51"/>
      <c r="X18" s="49">
        <f>[1]Ene!X18</f>
        <v>0</v>
      </c>
      <c r="Y18" s="51"/>
      <c r="Z18" s="49">
        <f>[1]Ene!Z18</f>
        <v>0</v>
      </c>
      <c r="AA18" s="51"/>
      <c r="AB18" s="49">
        <f>[1]Ene!AB18</f>
        <v>0</v>
      </c>
      <c r="AC18" s="51"/>
      <c r="AD18" s="52">
        <f t="shared" si="0"/>
        <v>1</v>
      </c>
      <c r="AE18" s="52">
        <f t="shared" si="0"/>
        <v>6</v>
      </c>
      <c r="AF18" s="53">
        <f t="shared" si="1"/>
        <v>6</v>
      </c>
      <c r="AG18" s="53">
        <f t="shared" si="2"/>
        <v>-5</v>
      </c>
      <c r="AH18" s="57"/>
      <c r="AI18" s="58"/>
    </row>
    <row r="19" spans="1:35" s="56" customFormat="1" ht="20.100000000000001" customHeight="1" x14ac:dyDescent="0.2">
      <c r="A19" s="45" t="str">
        <f>'[1]Ficha Anual 2025'!A19</f>
        <v>C1A4</v>
      </c>
      <c r="B19" s="46" t="str">
        <f>'[1]Ficha Anual 2025'!B19</f>
        <v>PRESENTAR EL INFORME DE GOBIERNO MUNICIPAL.</v>
      </c>
      <c r="C19" s="46"/>
      <c r="D19" s="47" t="str">
        <f>'[1]Ficha Anual 2025'!E19</f>
        <v>INFORME</v>
      </c>
      <c r="E19" s="48">
        <f t="shared" si="3"/>
        <v>1</v>
      </c>
      <c r="F19" s="49">
        <f>[1]Ene!F19</f>
        <v>1</v>
      </c>
      <c r="G19" s="50">
        <f>[1]Ene!G19</f>
        <v>0</v>
      </c>
      <c r="H19" s="49">
        <f>[1]Ene!H19</f>
        <v>0</v>
      </c>
      <c r="I19" s="50">
        <f>[1]Feb!I19</f>
        <v>1</v>
      </c>
      <c r="J19" s="49">
        <f>[1]Ene!J19</f>
        <v>0</v>
      </c>
      <c r="K19" s="50">
        <f>[1]Mar!K19</f>
        <v>1</v>
      </c>
      <c r="L19" s="49">
        <f>[1]Ene!L19</f>
        <v>0</v>
      </c>
      <c r="M19" s="50">
        <f>[1]Abr!M19</f>
        <v>1</v>
      </c>
      <c r="N19" s="49">
        <f>[1]Ene!N19</f>
        <v>0</v>
      </c>
      <c r="O19" s="50">
        <f>[1]MAY!O19</f>
        <v>1</v>
      </c>
      <c r="P19" s="49">
        <f>[1]Ene!P19</f>
        <v>0</v>
      </c>
      <c r="Q19" s="50">
        <f>[1]JUN!Q19</f>
        <v>1</v>
      </c>
      <c r="R19" s="49">
        <f>[1]Ene!R19</f>
        <v>0</v>
      </c>
      <c r="S19" s="50">
        <v>1</v>
      </c>
      <c r="T19" s="49">
        <f>[1]Ene!T19</f>
        <v>0</v>
      </c>
      <c r="U19" s="51"/>
      <c r="V19" s="49">
        <f>[1]Ene!V19</f>
        <v>0</v>
      </c>
      <c r="W19" s="51"/>
      <c r="X19" s="49">
        <f>[1]Ene!X19</f>
        <v>0</v>
      </c>
      <c r="Y19" s="51"/>
      <c r="Z19" s="49">
        <f>[1]Ene!Z19</f>
        <v>0</v>
      </c>
      <c r="AA19" s="51"/>
      <c r="AB19" s="49">
        <f>[1]Ene!AB19</f>
        <v>0</v>
      </c>
      <c r="AC19" s="51"/>
      <c r="AD19" s="52">
        <f t="shared" si="0"/>
        <v>1</v>
      </c>
      <c r="AE19" s="52">
        <f t="shared" si="0"/>
        <v>6</v>
      </c>
      <c r="AF19" s="53">
        <f t="shared" si="1"/>
        <v>6</v>
      </c>
      <c r="AG19" s="53">
        <f t="shared" si="2"/>
        <v>-5</v>
      </c>
      <c r="AH19" s="57"/>
      <c r="AI19" s="58"/>
    </row>
    <row r="20" spans="1:35" s="56" customFormat="1" ht="20.100000000000001" customHeight="1" x14ac:dyDescent="0.2">
      <c r="A20" s="45" t="str">
        <f>'[1]Ficha Anual 2025'!A20</f>
        <v>C1A5</v>
      </c>
      <c r="B20" s="46" t="str">
        <f>'[1]Ficha Anual 2025'!B20</f>
        <v>CUMPLIR LAS CONVOCATORIAS PARA SESIONAR EN CABILDO</v>
      </c>
      <c r="C20" s="46"/>
      <c r="D20" s="47" t="str">
        <f>'[1]Ficha Anual 2025'!E20</f>
        <v>SESIONES</v>
      </c>
      <c r="E20" s="48">
        <f t="shared" si="3"/>
        <v>24</v>
      </c>
      <c r="F20" s="49">
        <f>[1]Ene!F20</f>
        <v>2</v>
      </c>
      <c r="G20" s="50">
        <f>[1]Ene!G20</f>
        <v>1</v>
      </c>
      <c r="H20" s="49">
        <f>[1]Ene!H20</f>
        <v>2</v>
      </c>
      <c r="I20" s="50">
        <f>[1]Feb!I20</f>
        <v>1</v>
      </c>
      <c r="J20" s="49">
        <f>[1]Ene!J20</f>
        <v>2</v>
      </c>
      <c r="K20" s="50">
        <f>[1]Mar!K20</f>
        <v>1</v>
      </c>
      <c r="L20" s="49">
        <f>[1]Ene!L20</f>
        <v>2</v>
      </c>
      <c r="M20" s="50">
        <f>[1]Abr!M20</f>
        <v>3</v>
      </c>
      <c r="N20" s="49">
        <f>[1]Ene!N20</f>
        <v>2</v>
      </c>
      <c r="O20" s="50">
        <f>[1]MAY!O20</f>
        <v>3</v>
      </c>
      <c r="P20" s="49">
        <f>[1]Ene!P20</f>
        <v>2</v>
      </c>
      <c r="Q20" s="50">
        <f>[1]JUN!Q20</f>
        <v>4</v>
      </c>
      <c r="R20" s="49">
        <f>[1]Ene!R20</f>
        <v>2</v>
      </c>
      <c r="S20" s="50">
        <v>2</v>
      </c>
      <c r="T20" s="49">
        <f>[1]Ene!T20</f>
        <v>2</v>
      </c>
      <c r="U20" s="51"/>
      <c r="V20" s="49">
        <f>[1]Ene!V20</f>
        <v>2</v>
      </c>
      <c r="W20" s="51"/>
      <c r="X20" s="49">
        <f>[1]Ene!X20</f>
        <v>2</v>
      </c>
      <c r="Y20" s="51"/>
      <c r="Z20" s="49">
        <f>[1]Ene!Z20</f>
        <v>2</v>
      </c>
      <c r="AA20" s="51"/>
      <c r="AB20" s="49">
        <f>[1]Ene!AB20</f>
        <v>2</v>
      </c>
      <c r="AC20" s="51"/>
      <c r="AD20" s="52">
        <f t="shared" si="0"/>
        <v>24</v>
      </c>
      <c r="AE20" s="52">
        <f t="shared" si="0"/>
        <v>15</v>
      </c>
      <c r="AF20" s="53">
        <f t="shared" si="1"/>
        <v>0.625</v>
      </c>
      <c r="AG20" s="53">
        <f t="shared" si="2"/>
        <v>0.375</v>
      </c>
      <c r="AH20" s="57"/>
      <c r="AI20" s="58"/>
    </row>
    <row r="21" spans="1:35" s="56" customFormat="1" ht="20.100000000000001" customHeight="1" x14ac:dyDescent="0.2">
      <c r="A21" s="45" t="str">
        <f>'[1]Ficha Anual 2025'!A21</f>
        <v>C1A6</v>
      </c>
      <c r="B21" s="46" t="str">
        <f>'[1]Ficha Anual 2025'!B21</f>
        <v>INFORMAR LOS ACUERDOS DE CABILDO</v>
      </c>
      <c r="C21" s="46"/>
      <c r="D21" s="47" t="str">
        <f>'[1]Ficha Anual 2025'!E21</f>
        <v>ACUERDOS</v>
      </c>
      <c r="E21" s="48">
        <f t="shared" si="3"/>
        <v>24</v>
      </c>
      <c r="F21" s="49">
        <f>[1]Ene!F21</f>
        <v>2</v>
      </c>
      <c r="G21" s="50">
        <f>[1]Ene!G21</f>
        <v>0</v>
      </c>
      <c r="H21" s="49">
        <f>[1]Ene!H21</f>
        <v>2</v>
      </c>
      <c r="I21" s="50">
        <f>[1]Feb!I21</f>
        <v>0</v>
      </c>
      <c r="J21" s="49">
        <f>[1]Ene!J21</f>
        <v>2</v>
      </c>
      <c r="K21" s="50">
        <f>[1]Mar!K21</f>
        <v>0</v>
      </c>
      <c r="L21" s="49">
        <f>[1]Ene!L21</f>
        <v>2</v>
      </c>
      <c r="M21" s="50">
        <f>[1]Abr!M21</f>
        <v>3</v>
      </c>
      <c r="N21" s="49">
        <f>[1]Ene!N21</f>
        <v>2</v>
      </c>
      <c r="O21" s="50">
        <f>[1]MAY!O21</f>
        <v>3</v>
      </c>
      <c r="P21" s="49">
        <f>[1]Ene!P21</f>
        <v>2</v>
      </c>
      <c r="Q21" s="50">
        <f>[1]JUN!Q21</f>
        <v>3</v>
      </c>
      <c r="R21" s="49">
        <f>[1]Ene!R21</f>
        <v>2</v>
      </c>
      <c r="S21" s="50">
        <v>2</v>
      </c>
      <c r="T21" s="49">
        <f>[1]Ene!T21</f>
        <v>2</v>
      </c>
      <c r="U21" s="51"/>
      <c r="V21" s="49">
        <f>[1]Ene!V21</f>
        <v>2</v>
      </c>
      <c r="W21" s="51"/>
      <c r="X21" s="49">
        <f>[1]Ene!X21</f>
        <v>2</v>
      </c>
      <c r="Y21" s="51"/>
      <c r="Z21" s="49">
        <f>[1]Ene!Z21</f>
        <v>2</v>
      </c>
      <c r="AA21" s="51"/>
      <c r="AB21" s="49">
        <f>[1]Ene!AB21</f>
        <v>2</v>
      </c>
      <c r="AC21" s="51"/>
      <c r="AD21" s="52">
        <f t="shared" si="0"/>
        <v>24</v>
      </c>
      <c r="AE21" s="52">
        <f t="shared" si="0"/>
        <v>11</v>
      </c>
      <c r="AF21" s="53">
        <f t="shared" si="1"/>
        <v>0.45833333333333331</v>
      </c>
      <c r="AG21" s="53">
        <f t="shared" si="2"/>
        <v>0.54166666666666674</v>
      </c>
      <c r="AH21" s="57"/>
      <c r="AI21" s="58"/>
    </row>
    <row r="22" spans="1:35" s="56" customFormat="1" ht="20.100000000000001" customHeight="1" x14ac:dyDescent="0.2">
      <c r="A22" s="45" t="str">
        <f>'[1]Ficha Anual 2025'!A22</f>
        <v>C1A7</v>
      </c>
      <c r="B22" s="46" t="str">
        <f>'[1]Ficha Anual 2025'!B22</f>
        <v>PUBLICAR BANDOS, REGLAMENTOS Y DEMAS DISPOSICIONES</v>
      </c>
      <c r="C22" s="46"/>
      <c r="D22" s="47" t="str">
        <f>'[1]Ficha Anual 2025'!E22</f>
        <v>PUBLICACIONES</v>
      </c>
      <c r="E22" s="48">
        <f t="shared" si="3"/>
        <v>3</v>
      </c>
      <c r="F22" s="49">
        <f>[1]Ene!F22</f>
        <v>0</v>
      </c>
      <c r="G22" s="50">
        <f>[1]Ene!G22</f>
        <v>0</v>
      </c>
      <c r="H22" s="49">
        <f>[1]Ene!H22</f>
        <v>0</v>
      </c>
      <c r="I22" s="50">
        <f>[1]Feb!I22</f>
        <v>1</v>
      </c>
      <c r="J22" s="49">
        <f>[1]Ene!J22</f>
        <v>3</v>
      </c>
      <c r="K22" s="50">
        <f>[1]Mar!K22</f>
        <v>1</v>
      </c>
      <c r="L22" s="49">
        <f>[1]Ene!L22</f>
        <v>0</v>
      </c>
      <c r="M22" s="50">
        <f>[1]Abr!M22</f>
        <v>1</v>
      </c>
      <c r="N22" s="49">
        <f>[1]Ene!N22</f>
        <v>0</v>
      </c>
      <c r="O22" s="50">
        <f>[1]MAY!O22</f>
        <v>2</v>
      </c>
      <c r="P22" s="49">
        <f>[1]Ene!P22</f>
        <v>0</v>
      </c>
      <c r="Q22" s="50">
        <f>[1]JUN!Q22</f>
        <v>1</v>
      </c>
      <c r="R22" s="49">
        <f>[1]Ene!R22</f>
        <v>0</v>
      </c>
      <c r="S22" s="50">
        <v>1</v>
      </c>
      <c r="T22" s="49">
        <f>[1]Ene!T22</f>
        <v>0</v>
      </c>
      <c r="U22" s="51"/>
      <c r="V22" s="49">
        <f>[1]Ene!V22</f>
        <v>0</v>
      </c>
      <c r="W22" s="51"/>
      <c r="X22" s="49">
        <f>[1]Ene!X22</f>
        <v>0</v>
      </c>
      <c r="Y22" s="51"/>
      <c r="Z22" s="49">
        <f>[1]Ene!Z22</f>
        <v>0</v>
      </c>
      <c r="AA22" s="51"/>
      <c r="AB22" s="49">
        <f>[1]Ene!AB22</f>
        <v>0</v>
      </c>
      <c r="AC22" s="51"/>
      <c r="AD22" s="52">
        <f t="shared" si="0"/>
        <v>3</v>
      </c>
      <c r="AE22" s="52">
        <f t="shared" si="0"/>
        <v>7</v>
      </c>
      <c r="AF22" s="53">
        <f t="shared" si="1"/>
        <v>2.3333333333333335</v>
      </c>
      <c r="AG22" s="53">
        <f t="shared" si="2"/>
        <v>-1.3333333333333335</v>
      </c>
      <c r="AH22" s="57"/>
      <c r="AI22" s="58"/>
    </row>
    <row r="23" spans="1:35" s="56" customFormat="1" ht="22.5" customHeight="1" x14ac:dyDescent="0.2">
      <c r="A23" s="45" t="str">
        <f>'[1]Ficha Anual 2025'!A23</f>
        <v>C1A8</v>
      </c>
      <c r="B23" s="46" t="str">
        <f>'[1]Ficha Anual 2025'!B23</f>
        <v>CELEBRAR A NOMBRE DEL AYUNTAMIENTO LOS CONTRATOS Y CONVENIOS NECESARIOS</v>
      </c>
      <c r="C23" s="46"/>
      <c r="D23" s="47" t="str">
        <f>'[1]Ficha Anual 2025'!E23</f>
        <v>CONVENIOS</v>
      </c>
      <c r="E23" s="48">
        <f t="shared" si="3"/>
        <v>10</v>
      </c>
      <c r="F23" s="49">
        <f>[1]Ene!F23</f>
        <v>1</v>
      </c>
      <c r="G23" s="50">
        <f>[1]Ene!G23</f>
        <v>2</v>
      </c>
      <c r="H23" s="49">
        <f>[1]Ene!H23</f>
        <v>1</v>
      </c>
      <c r="I23" s="50">
        <f>[1]Feb!I23</f>
        <v>2</v>
      </c>
      <c r="J23" s="49">
        <f>[1]Ene!J23</f>
        <v>1</v>
      </c>
      <c r="K23" s="50">
        <f>[1]Mar!K23</f>
        <v>2</v>
      </c>
      <c r="L23" s="49">
        <f>[1]Ene!L23</f>
        <v>2</v>
      </c>
      <c r="M23" s="50">
        <f>[1]Abr!M23</f>
        <v>2</v>
      </c>
      <c r="N23" s="49">
        <f>[1]Ene!N23</f>
        <v>1</v>
      </c>
      <c r="O23" s="50">
        <f>[1]MAY!O23</f>
        <v>2</v>
      </c>
      <c r="P23" s="49">
        <f>[1]Ene!P23</f>
        <v>2</v>
      </c>
      <c r="Q23" s="50">
        <f>[1]JUN!Q23</f>
        <v>1</v>
      </c>
      <c r="R23" s="49">
        <f>[1]Ene!R23</f>
        <v>2</v>
      </c>
      <c r="S23" s="50">
        <v>1</v>
      </c>
      <c r="T23" s="49">
        <f>[1]Ene!T23</f>
        <v>0</v>
      </c>
      <c r="U23" s="51"/>
      <c r="V23" s="49">
        <f>[1]Ene!V23</f>
        <v>0</v>
      </c>
      <c r="W23" s="51"/>
      <c r="X23" s="49">
        <f>[1]Ene!X23</f>
        <v>0</v>
      </c>
      <c r="Y23" s="51"/>
      <c r="Z23" s="49">
        <f>[1]Ene!Z23</f>
        <v>0</v>
      </c>
      <c r="AA23" s="51"/>
      <c r="AB23" s="49">
        <f>[1]Ene!AB23</f>
        <v>0</v>
      </c>
      <c r="AC23" s="51"/>
      <c r="AD23" s="52">
        <f t="shared" si="0"/>
        <v>10</v>
      </c>
      <c r="AE23" s="52">
        <f t="shared" si="0"/>
        <v>12</v>
      </c>
      <c r="AF23" s="53">
        <f t="shared" si="1"/>
        <v>1.2</v>
      </c>
      <c r="AG23" s="53">
        <f t="shared" si="2"/>
        <v>-0.19999999999999996</v>
      </c>
      <c r="AH23" s="54"/>
      <c r="AI23" s="55"/>
    </row>
    <row r="24" spans="1:35" s="56" customFormat="1" ht="20.100000000000001" customHeight="1" x14ac:dyDescent="0.2">
      <c r="A24" s="45" t="str">
        <f>'[1]Ficha Anual 2025'!A24</f>
        <v>C1A9</v>
      </c>
      <c r="B24" s="46" t="str">
        <f>'[1]Ficha Anual 2025'!B24</f>
        <v>VIGILAR LA RECAUDACION DE LA HACIENDA MUNICIPAL</v>
      </c>
      <c r="C24" s="46"/>
      <c r="D24" s="47" t="str">
        <f>'[1]Ficha Anual 2025'!E24</f>
        <v>REPORTES</v>
      </c>
      <c r="E24" s="48">
        <f t="shared" si="3"/>
        <v>12</v>
      </c>
      <c r="F24" s="49">
        <f>[1]Ene!F24</f>
        <v>1</v>
      </c>
      <c r="G24" s="50">
        <f>[1]Ene!G24</f>
        <v>1</v>
      </c>
      <c r="H24" s="49">
        <f>[1]Ene!H24</f>
        <v>1</v>
      </c>
      <c r="I24" s="50">
        <f>[1]Feb!I24</f>
        <v>1</v>
      </c>
      <c r="J24" s="49">
        <f>[1]Ene!J24</f>
        <v>1</v>
      </c>
      <c r="K24" s="50">
        <f>[1]Mar!K24</f>
        <v>1</v>
      </c>
      <c r="L24" s="49">
        <f>[1]Ene!L24</f>
        <v>1</v>
      </c>
      <c r="M24" s="50">
        <f>[1]Abr!M24</f>
        <v>1</v>
      </c>
      <c r="N24" s="49">
        <f>[1]Ene!N24</f>
        <v>1</v>
      </c>
      <c r="O24" s="50">
        <f>[1]MAY!O24</f>
        <v>1</v>
      </c>
      <c r="P24" s="49">
        <f>[1]Ene!P24</f>
        <v>1</v>
      </c>
      <c r="Q24" s="50">
        <f>[1]JUN!Q24</f>
        <v>1</v>
      </c>
      <c r="R24" s="49">
        <f>[1]Ene!R24</f>
        <v>1</v>
      </c>
      <c r="S24" s="50">
        <v>1</v>
      </c>
      <c r="T24" s="49">
        <f>[1]Ene!T24</f>
        <v>1</v>
      </c>
      <c r="U24" s="51"/>
      <c r="V24" s="49">
        <f>[1]Ene!V24</f>
        <v>1</v>
      </c>
      <c r="W24" s="51"/>
      <c r="X24" s="49">
        <f>[1]Ene!X24</f>
        <v>1</v>
      </c>
      <c r="Y24" s="51"/>
      <c r="Z24" s="49">
        <f>[1]Ene!Z24</f>
        <v>1</v>
      </c>
      <c r="AA24" s="51"/>
      <c r="AB24" s="49">
        <f>[1]Ene!AB24</f>
        <v>1</v>
      </c>
      <c r="AC24" s="51"/>
      <c r="AD24" s="52">
        <f t="shared" si="0"/>
        <v>12</v>
      </c>
      <c r="AE24" s="52">
        <f t="shared" si="0"/>
        <v>7</v>
      </c>
      <c r="AF24" s="53">
        <f t="shared" si="1"/>
        <v>0.58333333333333337</v>
      </c>
      <c r="AG24" s="53">
        <f t="shared" si="2"/>
        <v>0.41666666666666663</v>
      </c>
      <c r="AH24" s="57"/>
      <c r="AI24" s="58"/>
    </row>
    <row r="25" spans="1:35" s="56" customFormat="1" ht="23.25" customHeight="1" x14ac:dyDescent="0.2">
      <c r="A25" s="45" t="str">
        <f>'[1]Ficha Anual 2025'!A25</f>
        <v>C1A10</v>
      </c>
      <c r="B25" s="46" t="str">
        <f>'[1]Ficha Anual 2025'!B25</f>
        <v>AUTORIZAR LA CUENTA PUBLICA PARA SU ENTREGA AL CONGRESO</v>
      </c>
      <c r="C25" s="46"/>
      <c r="D25" s="47" t="str">
        <f>'[1]Ficha Anual 2025'!E25</f>
        <v>CUENTAS PUBLICAS</v>
      </c>
      <c r="E25" s="48">
        <f t="shared" si="3"/>
        <v>12</v>
      </c>
      <c r="F25" s="49">
        <f>[1]Ene!F25</f>
        <v>1</v>
      </c>
      <c r="G25" s="50">
        <f>[1]Ene!G25</f>
        <v>1</v>
      </c>
      <c r="H25" s="49">
        <f>[1]Ene!H25</f>
        <v>1</v>
      </c>
      <c r="I25" s="50">
        <f>[1]Feb!I25</f>
        <v>2</v>
      </c>
      <c r="J25" s="49">
        <f>[1]Ene!J25</f>
        <v>1</v>
      </c>
      <c r="K25" s="50">
        <f>[1]Mar!K25</f>
        <v>2</v>
      </c>
      <c r="L25" s="49">
        <f>[1]Ene!L25</f>
        <v>1</v>
      </c>
      <c r="M25" s="50">
        <f>[1]Abr!M25</f>
        <v>2</v>
      </c>
      <c r="N25" s="49">
        <f>[1]Ene!N25</f>
        <v>1</v>
      </c>
      <c r="O25" s="50">
        <f>[1]MAY!O25</f>
        <v>2</v>
      </c>
      <c r="P25" s="49">
        <f>[1]Ene!P25</f>
        <v>1</v>
      </c>
      <c r="Q25" s="50">
        <f>[1]JUN!Q25</f>
        <v>2</v>
      </c>
      <c r="R25" s="49">
        <f>[1]Ene!R25</f>
        <v>1</v>
      </c>
      <c r="S25" s="50">
        <v>2</v>
      </c>
      <c r="T25" s="49">
        <f>[1]Ene!T25</f>
        <v>1</v>
      </c>
      <c r="U25" s="51"/>
      <c r="V25" s="49">
        <f>[1]Ene!V25</f>
        <v>1</v>
      </c>
      <c r="W25" s="51"/>
      <c r="X25" s="49">
        <f>[1]Ene!X25</f>
        <v>1</v>
      </c>
      <c r="Y25" s="51"/>
      <c r="Z25" s="49">
        <f>[1]Ene!Z25</f>
        <v>1</v>
      </c>
      <c r="AA25" s="51"/>
      <c r="AB25" s="49">
        <f>[1]Ene!AB25</f>
        <v>1</v>
      </c>
      <c r="AC25" s="51"/>
      <c r="AD25" s="52">
        <f t="shared" si="0"/>
        <v>12</v>
      </c>
      <c r="AE25" s="52">
        <f t="shared" si="0"/>
        <v>13</v>
      </c>
      <c r="AF25" s="53">
        <f t="shared" si="1"/>
        <v>1.0833333333333333</v>
      </c>
      <c r="AG25" s="53">
        <f t="shared" si="2"/>
        <v>-8.3333333333333259E-2</v>
      </c>
      <c r="AH25" s="57"/>
      <c r="AI25" s="58"/>
    </row>
    <row r="26" spans="1:35" s="56" customFormat="1" ht="20.100000000000001" hidden="1" customHeight="1" x14ac:dyDescent="0.2">
      <c r="A26" s="45">
        <f>'[1]Ficha Anual 2025'!A26</f>
        <v>0</v>
      </c>
      <c r="B26" s="59">
        <f>'[1]Ficha Anual 2025'!B26</f>
        <v>0</v>
      </c>
      <c r="C26" s="59"/>
      <c r="D26" s="47">
        <f>'[1]Ficha Anual 2025'!E26</f>
        <v>0</v>
      </c>
      <c r="E26" s="48">
        <f t="shared" si="3"/>
        <v>0</v>
      </c>
      <c r="F26" s="51">
        <f>[1]Ene!F26</f>
        <v>0</v>
      </c>
      <c r="G26" s="48">
        <f>[1]Ene!G26</f>
        <v>0</v>
      </c>
      <c r="H26" s="51">
        <f>[1]Ene!H26</f>
        <v>0</v>
      </c>
      <c r="I26" s="48">
        <f>[1]Feb!I26</f>
        <v>0</v>
      </c>
      <c r="J26" s="51">
        <f>[1]Ene!J26</f>
        <v>0</v>
      </c>
      <c r="K26" s="48">
        <f>[1]Mar!K26</f>
        <v>0</v>
      </c>
      <c r="L26" s="51">
        <f>[1]Ene!L26</f>
        <v>0</v>
      </c>
      <c r="M26" s="48" t="e">
        <f>#REF!</f>
        <v>#REF!</v>
      </c>
      <c r="N26" s="51">
        <f>[1]Ene!N26</f>
        <v>0</v>
      </c>
      <c r="O26" s="48" t="e">
        <f>#REF!</f>
        <v>#REF!</v>
      </c>
      <c r="P26" s="51">
        <f>[1]Ene!P26</f>
        <v>0</v>
      </c>
      <c r="Q26" s="48" t="e">
        <f>#REF!</f>
        <v>#REF!</v>
      </c>
      <c r="R26" s="51">
        <f>[1]Ene!R26</f>
        <v>0</v>
      </c>
      <c r="S26" s="50"/>
      <c r="T26" s="51">
        <f>[1]Ene!T26</f>
        <v>0</v>
      </c>
      <c r="U26" s="51"/>
      <c r="V26" s="51">
        <f>[1]Ene!V26</f>
        <v>0</v>
      </c>
      <c r="W26" s="51"/>
      <c r="X26" s="51">
        <f>[1]Ene!X26</f>
        <v>0</v>
      </c>
      <c r="Y26" s="51"/>
      <c r="Z26" s="51">
        <f>[1]Ene!Z26</f>
        <v>0</v>
      </c>
      <c r="AA26" s="51"/>
      <c r="AB26" s="51">
        <f>[1]Ene!AB26</f>
        <v>0</v>
      </c>
      <c r="AC26" s="51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>
        <f>'[1]Ficha Anual 2025'!A27</f>
        <v>0</v>
      </c>
      <c r="B27" s="59">
        <f>'[1]Ficha Anual 2025'!B27</f>
        <v>0</v>
      </c>
      <c r="C27" s="59"/>
      <c r="D27" s="47">
        <f>'[1]Ficha Anual 2025'!E27</f>
        <v>0</v>
      </c>
      <c r="E27" s="48">
        <f t="shared" si="3"/>
        <v>0</v>
      </c>
      <c r="F27" s="51">
        <f>[1]Ene!F27</f>
        <v>0</v>
      </c>
      <c r="G27" s="48">
        <f>[1]Ene!G27</f>
        <v>0</v>
      </c>
      <c r="H27" s="51">
        <f>[1]Ene!H27</f>
        <v>0</v>
      </c>
      <c r="I27" s="48">
        <f>[1]Feb!I27</f>
        <v>0</v>
      </c>
      <c r="J27" s="51">
        <f>[1]Ene!J27</f>
        <v>0</v>
      </c>
      <c r="K27" s="48">
        <f>[1]Mar!K27</f>
        <v>0</v>
      </c>
      <c r="L27" s="51">
        <f>[1]Ene!L27</f>
        <v>0</v>
      </c>
      <c r="M27" s="48" t="e">
        <f>#REF!</f>
        <v>#REF!</v>
      </c>
      <c r="N27" s="51">
        <f>[1]Ene!N27</f>
        <v>0</v>
      </c>
      <c r="O27" s="48" t="e">
        <f>#REF!</f>
        <v>#REF!</v>
      </c>
      <c r="P27" s="51">
        <f>[1]Ene!P27</f>
        <v>0</v>
      </c>
      <c r="Q27" s="48" t="e">
        <f>#REF!</f>
        <v>#REF!</v>
      </c>
      <c r="R27" s="51">
        <f>[1]Ene!R27</f>
        <v>0</v>
      </c>
      <c r="S27" s="50"/>
      <c r="T27" s="51">
        <f>[1]Ene!T27</f>
        <v>0</v>
      </c>
      <c r="U27" s="48"/>
      <c r="V27" s="51">
        <f>[1]Ene!V27</f>
        <v>0</v>
      </c>
      <c r="W27" s="48"/>
      <c r="X27" s="51">
        <f>[1]Ene!X27</f>
        <v>0</v>
      </c>
      <c r="Y27" s="48"/>
      <c r="Z27" s="51">
        <f>[1]Ene!Z27</f>
        <v>0</v>
      </c>
      <c r="AA27" s="48"/>
      <c r="AB27" s="51">
        <f>[1]Ene!AB27</f>
        <v>0</v>
      </c>
      <c r="AC27" s="51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'[1]Ficha Anual 2025'!A28</f>
        <v>C 2</v>
      </c>
      <c r="B28" s="61" t="str">
        <f>'[1]Ficha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'[1]Ficha Anual 2025'!A29</f>
        <v>C2A1</v>
      </c>
      <c r="B29" s="46" t="str">
        <f>'[1]Ficha Anual 2025'!B29</f>
        <v>GESTIONAR OBRAS DE INVERSION PUBLICA</v>
      </c>
      <c r="C29" s="46"/>
      <c r="D29" s="47" t="str">
        <f>'[1]Ficha Anual 2025'!E29</f>
        <v>OBRAS GESTIONADAS</v>
      </c>
      <c r="E29" s="48">
        <f t="shared" si="3"/>
        <v>4</v>
      </c>
      <c r="F29" s="49">
        <f>[1]Ene!F29</f>
        <v>0</v>
      </c>
      <c r="G29" s="50">
        <f>[1]Ene!G29</f>
        <v>1</v>
      </c>
      <c r="H29" s="49">
        <f>[1]Ene!H29</f>
        <v>1</v>
      </c>
      <c r="I29" s="50">
        <f>[1]Feb!I29</f>
        <v>1</v>
      </c>
      <c r="J29" s="49">
        <f>[1]Ene!J29</f>
        <v>1</v>
      </c>
      <c r="K29" s="50">
        <f>[1]Mar!K29</f>
        <v>1</v>
      </c>
      <c r="L29" s="49">
        <f>[1]Ene!L29</f>
        <v>1</v>
      </c>
      <c r="M29" s="50">
        <f>[1]Abr!M29</f>
        <v>1</v>
      </c>
      <c r="N29" s="49">
        <f>[1]Ene!N29</f>
        <v>1</v>
      </c>
      <c r="O29" s="50">
        <f>[1]MAY!O29</f>
        <v>1</v>
      </c>
      <c r="P29" s="49">
        <f>[1]Ene!P29</f>
        <v>0</v>
      </c>
      <c r="Q29" s="50">
        <f>[1]JUN!Q29</f>
        <v>1</v>
      </c>
      <c r="R29" s="49">
        <f>[1]Ene!R29</f>
        <v>0</v>
      </c>
      <c r="S29" s="50">
        <v>2</v>
      </c>
      <c r="T29" s="49">
        <f>[1]Ene!T29</f>
        <v>0</v>
      </c>
      <c r="U29" s="48"/>
      <c r="V29" s="49">
        <f>[1]Ene!V29</f>
        <v>0</v>
      </c>
      <c r="W29" s="48"/>
      <c r="X29" s="49">
        <f>[1]Ene!X29</f>
        <v>0</v>
      </c>
      <c r="Y29" s="48"/>
      <c r="Z29" s="49">
        <f>[1]Ene!Z29</f>
        <v>0</v>
      </c>
      <c r="AA29" s="48"/>
      <c r="AB29" s="49">
        <f>[1]Ene!AB29</f>
        <v>0</v>
      </c>
      <c r="AC29" s="48"/>
      <c r="AD29" s="52">
        <f t="shared" si="0"/>
        <v>4</v>
      </c>
      <c r="AE29" s="52">
        <f t="shared" si="0"/>
        <v>8</v>
      </c>
      <c r="AF29" s="53">
        <f t="shared" si="1"/>
        <v>2</v>
      </c>
      <c r="AG29" s="53">
        <f t="shared" si="2"/>
        <v>-1</v>
      </c>
      <c r="AH29" s="54"/>
      <c r="AI29" s="55"/>
    </row>
    <row r="30" spans="1:35" s="56" customFormat="1" ht="20.100000000000001" customHeight="1" x14ac:dyDescent="0.2">
      <c r="A30" s="45" t="str">
        <f>'[1]Ficha Anual 2025'!A30</f>
        <v>C2A2</v>
      </c>
      <c r="B30" s="46" t="str">
        <f>'[1]Ficha Anual 2025'!B30</f>
        <v>GESTIONAR APOYOS PARA EL CAMPO</v>
      </c>
      <c r="C30" s="46"/>
      <c r="D30" s="47" t="str">
        <f>'[1]Ficha Anual 2025'!E30</f>
        <v>APOYOS</v>
      </c>
      <c r="E30" s="48">
        <f t="shared" si="3"/>
        <v>4</v>
      </c>
      <c r="F30" s="49">
        <f>[1]Ene!F30</f>
        <v>0</v>
      </c>
      <c r="G30" s="50">
        <f>[1]Ene!G30</f>
        <v>1</v>
      </c>
      <c r="H30" s="49">
        <f>[1]Ene!H30</f>
        <v>0</v>
      </c>
      <c r="I30" s="50">
        <f>[1]Feb!I30</f>
        <v>2</v>
      </c>
      <c r="J30" s="49">
        <f>[1]Ene!J30</f>
        <v>1</v>
      </c>
      <c r="K30" s="50">
        <f>[1]Mar!K30</f>
        <v>2</v>
      </c>
      <c r="L30" s="49">
        <f>[1]Ene!L30</f>
        <v>0</v>
      </c>
      <c r="M30" s="50">
        <f>[1]Abr!M30</f>
        <v>1</v>
      </c>
      <c r="N30" s="49">
        <f>[1]Ene!N30</f>
        <v>0</v>
      </c>
      <c r="O30" s="50">
        <f>[1]MAY!O30</f>
        <v>2</v>
      </c>
      <c r="P30" s="49">
        <f>[1]Ene!P30</f>
        <v>1</v>
      </c>
      <c r="Q30" s="50">
        <f>[1]JUN!Q30</f>
        <v>1</v>
      </c>
      <c r="R30" s="49">
        <f>[1]Ene!R30</f>
        <v>0</v>
      </c>
      <c r="S30" s="50">
        <v>1</v>
      </c>
      <c r="T30" s="49">
        <f>[1]Ene!T30</f>
        <v>0</v>
      </c>
      <c r="U30" s="51"/>
      <c r="V30" s="49">
        <f>[1]Ene!V30</f>
        <v>0</v>
      </c>
      <c r="W30" s="51"/>
      <c r="X30" s="49">
        <f>[1]Ene!X30</f>
        <v>1</v>
      </c>
      <c r="Y30" s="51"/>
      <c r="Z30" s="49">
        <f>[1]Ene!Z30</f>
        <v>1</v>
      </c>
      <c r="AA30" s="51"/>
      <c r="AB30" s="49">
        <f>[1]Ene!AB30</f>
        <v>0</v>
      </c>
      <c r="AC30" s="51"/>
      <c r="AD30" s="52">
        <f t="shared" si="0"/>
        <v>4</v>
      </c>
      <c r="AE30" s="52">
        <f t="shared" si="0"/>
        <v>10</v>
      </c>
      <c r="AF30" s="53">
        <f t="shared" si="1"/>
        <v>2.5</v>
      </c>
      <c r="AG30" s="53">
        <f t="shared" si="2"/>
        <v>-1.5</v>
      </c>
      <c r="AH30" s="54"/>
      <c r="AI30" s="55"/>
    </row>
    <row r="31" spans="1:35" s="56" customFormat="1" ht="21.75" customHeight="1" x14ac:dyDescent="0.2">
      <c r="A31" s="45" t="str">
        <f>'[1]Ficha Anual 2025'!A31</f>
        <v>C2A3</v>
      </c>
      <c r="B31" s="46" t="str">
        <f>'[1]Ficha Anual 2025'!B31</f>
        <v xml:space="preserve">OTORGAR APOYOS A INSTITUCIONES DE ENSEÑANZA Y SIN FINES DE LUCRO </v>
      </c>
      <c r="C31" s="46"/>
      <c r="D31" s="47" t="str">
        <f>'[1]Ficha Anual 2025'!E31</f>
        <v>APOYOS</v>
      </c>
      <c r="E31" s="48">
        <f t="shared" si="3"/>
        <v>12</v>
      </c>
      <c r="F31" s="49">
        <f>[1]Ene!F31</f>
        <v>1</v>
      </c>
      <c r="G31" s="50">
        <f>[1]Ene!G31</f>
        <v>6</v>
      </c>
      <c r="H31" s="49">
        <f>[1]Ene!H31</f>
        <v>1</v>
      </c>
      <c r="I31" s="50">
        <f>[1]Feb!I31</f>
        <v>4</v>
      </c>
      <c r="J31" s="49">
        <f>[1]Ene!J31</f>
        <v>1</v>
      </c>
      <c r="K31" s="50">
        <f>[1]Mar!K31</f>
        <v>2</v>
      </c>
      <c r="L31" s="49">
        <f>[1]Ene!L31</f>
        <v>1</v>
      </c>
      <c r="M31" s="50">
        <f>[1]Abr!M31</f>
        <v>1</v>
      </c>
      <c r="N31" s="49">
        <f>[1]Ene!N31</f>
        <v>1</v>
      </c>
      <c r="O31" s="50">
        <f>[1]MAY!O31</f>
        <v>2</v>
      </c>
      <c r="P31" s="49">
        <f>[1]Ene!P31</f>
        <v>1</v>
      </c>
      <c r="Q31" s="50">
        <f>[1]JUN!Q31</f>
        <v>1</v>
      </c>
      <c r="R31" s="49">
        <f>[1]Ene!R31</f>
        <v>1</v>
      </c>
      <c r="S31" s="50">
        <v>1</v>
      </c>
      <c r="T31" s="49">
        <f>[1]Ene!T31</f>
        <v>1</v>
      </c>
      <c r="U31" s="51"/>
      <c r="V31" s="49">
        <f>[1]Ene!V31</f>
        <v>1</v>
      </c>
      <c r="W31" s="51"/>
      <c r="X31" s="49">
        <f>[1]Ene!X31</f>
        <v>1</v>
      </c>
      <c r="Y31" s="51"/>
      <c r="Z31" s="49">
        <f>[1]Ene!Z31</f>
        <v>1</v>
      </c>
      <c r="AA31" s="51"/>
      <c r="AB31" s="49">
        <f>[1]Ene!AB31</f>
        <v>1</v>
      </c>
      <c r="AC31" s="51"/>
      <c r="AD31" s="52">
        <f t="shared" si="0"/>
        <v>12</v>
      </c>
      <c r="AE31" s="52">
        <f t="shared" si="0"/>
        <v>17</v>
      </c>
      <c r="AF31" s="53">
        <f t="shared" si="1"/>
        <v>1.4166666666666667</v>
      </c>
      <c r="AG31" s="53">
        <f t="shared" si="2"/>
        <v>-0.41666666666666674</v>
      </c>
      <c r="AH31" s="57"/>
      <c r="AI31" s="58"/>
    </row>
    <row r="32" spans="1:35" s="56" customFormat="1" ht="20.100000000000001" customHeight="1" x14ac:dyDescent="0.2">
      <c r="A32" s="45" t="str">
        <f>'[1]Ficha Anual 2025'!A32</f>
        <v>C2A4</v>
      </c>
      <c r="B32" s="46" t="str">
        <f>'[1]Ficha Anual 2025'!B32</f>
        <v>OTORGAR APOYO A LA POBLACION QUE LO REQUIERA</v>
      </c>
      <c r="C32" s="46"/>
      <c r="D32" s="47" t="str">
        <f>'[1]Ficha Anual 2025'!E32</f>
        <v>SOLICITUDES</v>
      </c>
      <c r="E32" s="48">
        <f t="shared" si="3"/>
        <v>300</v>
      </c>
      <c r="F32" s="49">
        <f>[1]Ene!F32</f>
        <v>25</v>
      </c>
      <c r="G32" s="50">
        <f>[1]Ene!G32</f>
        <v>15</v>
      </c>
      <c r="H32" s="49">
        <f>[1]Ene!H32</f>
        <v>25</v>
      </c>
      <c r="I32" s="50">
        <f>[1]Feb!I32</f>
        <v>12</v>
      </c>
      <c r="J32" s="49">
        <f>[1]Ene!J32</f>
        <v>25</v>
      </c>
      <c r="K32" s="50">
        <f>[1]Mar!K32</f>
        <v>16</v>
      </c>
      <c r="L32" s="49">
        <f>[1]Ene!L32</f>
        <v>25</v>
      </c>
      <c r="M32" s="50">
        <f>[1]Abr!M32</f>
        <v>10</v>
      </c>
      <c r="N32" s="49">
        <f>[1]Ene!N32</f>
        <v>25</v>
      </c>
      <c r="O32" s="50">
        <f>[1]MAY!O32</f>
        <v>14</v>
      </c>
      <c r="P32" s="49">
        <f>[1]Ene!P32</f>
        <v>25</v>
      </c>
      <c r="Q32" s="50">
        <f>[1]JUN!Q32</f>
        <v>16</v>
      </c>
      <c r="R32" s="49">
        <f>[1]Ene!R32</f>
        <v>25</v>
      </c>
      <c r="S32" s="50">
        <v>15</v>
      </c>
      <c r="T32" s="49">
        <f>[1]Ene!T32</f>
        <v>25</v>
      </c>
      <c r="U32" s="51"/>
      <c r="V32" s="49">
        <f>[1]Ene!V32</f>
        <v>25</v>
      </c>
      <c r="W32" s="51"/>
      <c r="X32" s="49">
        <f>[1]Ene!X32</f>
        <v>25</v>
      </c>
      <c r="Y32" s="51"/>
      <c r="Z32" s="49">
        <f>[1]Ene!Z32</f>
        <v>25</v>
      </c>
      <c r="AA32" s="51"/>
      <c r="AB32" s="49">
        <f>[1]Ene!AB32</f>
        <v>25</v>
      </c>
      <c r="AC32" s="51"/>
      <c r="AD32" s="52">
        <f t="shared" si="0"/>
        <v>300</v>
      </c>
      <c r="AE32" s="52">
        <f t="shared" si="0"/>
        <v>98</v>
      </c>
      <c r="AF32" s="53">
        <f t="shared" si="1"/>
        <v>0.32666666666666666</v>
      </c>
      <c r="AG32" s="53">
        <f t="shared" si="2"/>
        <v>0.67333333333333334</v>
      </c>
      <c r="AH32" s="57"/>
      <c r="AI32" s="58"/>
    </row>
    <row r="33" spans="1:35" s="56" customFormat="1" ht="20.100000000000001" hidden="1" customHeight="1" x14ac:dyDescent="0.2">
      <c r="A33" s="45" t="str">
        <f>'[1]Ficha Anual 2025'!A33</f>
        <v>C2A5</v>
      </c>
      <c r="B33" s="46" t="str">
        <f>'[1]Ficha Anual 2025'!B33</f>
        <v xml:space="preserve">ATENCION DE DEMANDAS SOCIALES COMUNITARIAS </v>
      </c>
      <c r="C33" s="46"/>
      <c r="D33" s="47" t="str">
        <f>'[1]Ficha Anual 2025'!E33</f>
        <v>APOYO</v>
      </c>
      <c r="E33" s="48">
        <f t="shared" si="3"/>
        <v>9</v>
      </c>
      <c r="F33" s="49">
        <f>[1]Ene!F33</f>
        <v>0</v>
      </c>
      <c r="G33" s="50">
        <f>[1]Ene!G33</f>
        <v>0</v>
      </c>
      <c r="H33" s="49">
        <f>[1]Ene!H33</f>
        <v>0</v>
      </c>
      <c r="I33" s="50">
        <f>[1]Feb!I33</f>
        <v>10</v>
      </c>
      <c r="J33" s="49">
        <f>[1]Ene!J33</f>
        <v>0</v>
      </c>
      <c r="K33" s="50">
        <f>[1]Mar!K33</f>
        <v>8</v>
      </c>
      <c r="L33" s="49">
        <f>[1]Ene!L33</f>
        <v>1</v>
      </c>
      <c r="M33" s="50" t="e">
        <f>#REF!</f>
        <v>#REF!</v>
      </c>
      <c r="N33" s="49">
        <f>[1]Ene!N33</f>
        <v>1</v>
      </c>
      <c r="O33" s="50" t="e">
        <f>#REF!</f>
        <v>#REF!</v>
      </c>
      <c r="P33" s="49">
        <f>[1]Ene!P33</f>
        <v>1</v>
      </c>
      <c r="Q33" s="50" t="e">
        <f>#REF!</f>
        <v>#REF!</v>
      </c>
      <c r="R33" s="49">
        <f>[1]Ene!R33</f>
        <v>1</v>
      </c>
      <c r="S33" s="50">
        <v>3</v>
      </c>
      <c r="T33" s="51">
        <f>[1]Ene!T33</f>
        <v>1</v>
      </c>
      <c r="U33" s="51"/>
      <c r="V33" s="51">
        <f>[1]Ene!V33</f>
        <v>1</v>
      </c>
      <c r="W33" s="51"/>
      <c r="X33" s="51">
        <f>[1]Ene!X33</f>
        <v>1</v>
      </c>
      <c r="Y33" s="51"/>
      <c r="Z33" s="51">
        <f>[1]Ene!Z33</f>
        <v>1</v>
      </c>
      <c r="AA33" s="51"/>
      <c r="AB33" s="51">
        <f>[1]Ene!AB33</f>
        <v>1</v>
      </c>
      <c r="AC33" s="51"/>
      <c r="AD33" s="52">
        <f t="shared" si="0"/>
        <v>9</v>
      </c>
      <c r="AE33" s="52" t="e">
        <f t="shared" si="0"/>
        <v>#REF!</v>
      </c>
      <c r="AF33" s="53" t="e">
        <f t="shared" si="1"/>
        <v>#REF!</v>
      </c>
      <c r="AG33" s="53" t="e">
        <f t="shared" si="2"/>
        <v>#REF!</v>
      </c>
      <c r="AH33" s="54"/>
      <c r="AI33" s="55"/>
    </row>
    <row r="34" spans="1:35" s="56" customFormat="1" ht="20.100000000000001" hidden="1" customHeight="1" x14ac:dyDescent="0.2">
      <c r="A34" s="45" t="str">
        <f>'[1]Ficha Anual 2025'!A34</f>
        <v>C2A6</v>
      </c>
      <c r="B34" s="46" t="str">
        <f>'[1]Ficha Anual 2025'!B34</f>
        <v>REALIZAR EVENTOS DE ORDEN SOCIAL Y CULTURAL EN COMUNIDADES</v>
      </c>
      <c r="C34" s="46"/>
      <c r="D34" s="47" t="str">
        <f>'[1]Ficha Anual 2025'!E34</f>
        <v>EVENTO</v>
      </c>
      <c r="E34" s="48">
        <f t="shared" si="3"/>
        <v>48</v>
      </c>
      <c r="F34" s="49">
        <f>[1]Ene!F34</f>
        <v>4</v>
      </c>
      <c r="G34" s="50">
        <f>[1]Ene!G34</f>
        <v>1</v>
      </c>
      <c r="H34" s="49">
        <f>[1]Ene!H34</f>
        <v>4</v>
      </c>
      <c r="I34" s="50">
        <f>[1]Feb!I34</f>
        <v>0</v>
      </c>
      <c r="J34" s="49">
        <f>[1]Ene!J34</f>
        <v>4</v>
      </c>
      <c r="K34" s="50">
        <f>[1]Mar!K34</f>
        <v>1</v>
      </c>
      <c r="L34" s="49">
        <f>[1]Ene!L34</f>
        <v>4</v>
      </c>
      <c r="M34" s="50" t="e">
        <f>#REF!</f>
        <v>#REF!</v>
      </c>
      <c r="N34" s="49">
        <f>[1]Ene!N34</f>
        <v>4</v>
      </c>
      <c r="O34" s="50" t="e">
        <f>#REF!</f>
        <v>#REF!</v>
      </c>
      <c r="P34" s="49">
        <f>[1]Ene!P34</f>
        <v>4</v>
      </c>
      <c r="Q34" s="50" t="e">
        <f>#REF!</f>
        <v>#REF!</v>
      </c>
      <c r="R34" s="49">
        <f>[1]Ene!R34</f>
        <v>4</v>
      </c>
      <c r="S34" s="50">
        <v>3</v>
      </c>
      <c r="T34" s="51">
        <f>[1]Ene!T34</f>
        <v>4</v>
      </c>
      <c r="U34" s="51"/>
      <c r="V34" s="51">
        <f>[1]Ene!V34</f>
        <v>4</v>
      </c>
      <c r="W34" s="51"/>
      <c r="X34" s="51">
        <f>[1]Ene!X34</f>
        <v>4</v>
      </c>
      <c r="Y34" s="51"/>
      <c r="Z34" s="51">
        <f>[1]Ene!Z34</f>
        <v>4</v>
      </c>
      <c r="AA34" s="51"/>
      <c r="AB34" s="51">
        <f>[1]Ene!AB34</f>
        <v>4</v>
      </c>
      <c r="AC34" s="51"/>
      <c r="AD34" s="52">
        <f t="shared" si="0"/>
        <v>48</v>
      </c>
      <c r="AE34" s="52" t="e">
        <f t="shared" si="0"/>
        <v>#REF!</v>
      </c>
      <c r="AF34" s="53" t="e">
        <f t="shared" si="1"/>
        <v>#REF!</v>
      </c>
      <c r="AG34" s="53" t="e">
        <f t="shared" si="2"/>
        <v>#REF!</v>
      </c>
      <c r="AH34" s="54"/>
      <c r="AI34" s="55"/>
    </row>
    <row r="35" spans="1:35" s="56" customFormat="1" ht="20.100000000000001" hidden="1" customHeight="1" x14ac:dyDescent="0.2">
      <c r="A35" s="45">
        <f>'[1]Ficha Anual 2025'!A35</f>
        <v>0</v>
      </c>
      <c r="B35" s="59">
        <f>'[1]Ficha Anual 2025'!B35</f>
        <v>0</v>
      </c>
      <c r="C35" s="59"/>
      <c r="D35" s="47">
        <f>'[1]Ficha Anual 2025'!E35</f>
        <v>0</v>
      </c>
      <c r="E35" s="48">
        <f t="shared" si="3"/>
        <v>0</v>
      </c>
      <c r="F35" s="51">
        <f>[1]Ene!F35</f>
        <v>0</v>
      </c>
      <c r="G35" s="48">
        <f>[1]Ene!G35</f>
        <v>0</v>
      </c>
      <c r="H35" s="51">
        <f>[1]Ene!H35</f>
        <v>0</v>
      </c>
      <c r="I35" s="48">
        <f>[1]Feb!I35</f>
        <v>0</v>
      </c>
      <c r="J35" s="51">
        <f>[1]Ene!J35</f>
        <v>0</v>
      </c>
      <c r="K35" s="48">
        <f>[1]Mar!K35</f>
        <v>0</v>
      </c>
      <c r="L35" s="51">
        <f>[1]Ene!L35</f>
        <v>0</v>
      </c>
      <c r="M35" s="48" t="e">
        <f>#REF!</f>
        <v>#REF!</v>
      </c>
      <c r="N35" s="51">
        <f>[1]Ene!N35</f>
        <v>0</v>
      </c>
      <c r="O35" s="48" t="e">
        <f>#REF!</f>
        <v>#REF!</v>
      </c>
      <c r="P35" s="51">
        <f>[1]Ene!P35</f>
        <v>0</v>
      </c>
      <c r="Q35" s="48" t="e">
        <f>#REF!</f>
        <v>#REF!</v>
      </c>
      <c r="R35" s="51">
        <f>[1]Ene!R35</f>
        <v>0</v>
      </c>
      <c r="S35" s="50"/>
      <c r="T35" s="51">
        <f>[1]Ene!T35</f>
        <v>0</v>
      </c>
      <c r="U35" s="51"/>
      <c r="V35" s="51">
        <f>[1]Ene!V35</f>
        <v>0</v>
      </c>
      <c r="W35" s="51"/>
      <c r="X35" s="51">
        <f>[1]Ene!X35</f>
        <v>0</v>
      </c>
      <c r="Y35" s="51"/>
      <c r="Z35" s="51">
        <f>[1]Ene!Z35</f>
        <v>0</v>
      </c>
      <c r="AA35" s="51"/>
      <c r="AB35" s="51">
        <f>[1]Ene!AB35</f>
        <v>0</v>
      </c>
      <c r="AC35" s="51"/>
      <c r="AD35" s="52">
        <f t="shared" si="0"/>
        <v>0</v>
      </c>
      <c r="AE35" s="52" t="e">
        <f t="shared" si="0"/>
        <v>#REF!</v>
      </c>
      <c r="AF35" s="53" t="e">
        <f t="shared" si="1"/>
        <v>#REF!</v>
      </c>
      <c r="AG35" s="53" t="e">
        <f t="shared" si="2"/>
        <v>#REF!</v>
      </c>
      <c r="AH35" s="57"/>
      <c r="AI35" s="58"/>
    </row>
    <row r="36" spans="1:35" s="56" customFormat="1" ht="20.100000000000001" hidden="1" customHeight="1" x14ac:dyDescent="0.2">
      <c r="A36" s="45">
        <f>'[1]Ficha Anual 2025'!A36</f>
        <v>0</v>
      </c>
      <c r="B36" s="59">
        <f>'[1]Ficha Anual 2025'!B36</f>
        <v>0</v>
      </c>
      <c r="C36" s="59"/>
      <c r="D36" s="47">
        <f>'[1]Ficha Anual 2025'!E36</f>
        <v>0</v>
      </c>
      <c r="E36" s="48">
        <f t="shared" si="3"/>
        <v>0</v>
      </c>
      <c r="F36" s="51">
        <f>[1]Ene!F36</f>
        <v>0</v>
      </c>
      <c r="G36" s="48">
        <f>[1]Ene!G36</f>
        <v>0</v>
      </c>
      <c r="H36" s="51">
        <f>[1]Ene!H36</f>
        <v>0</v>
      </c>
      <c r="I36" s="48">
        <f>[1]Feb!I36</f>
        <v>0</v>
      </c>
      <c r="J36" s="51">
        <f>[1]Ene!J36</f>
        <v>0</v>
      </c>
      <c r="K36" s="48">
        <f>[1]Mar!K36</f>
        <v>0</v>
      </c>
      <c r="L36" s="51">
        <f>[1]Ene!L36</f>
        <v>0</v>
      </c>
      <c r="M36" s="48" t="e">
        <f>#REF!</f>
        <v>#REF!</v>
      </c>
      <c r="N36" s="51">
        <f>[1]Ene!N36</f>
        <v>0</v>
      </c>
      <c r="O36" s="48" t="e">
        <f>#REF!</f>
        <v>#REF!</v>
      </c>
      <c r="P36" s="51">
        <f>[1]Ene!P36</f>
        <v>0</v>
      </c>
      <c r="Q36" s="48" t="e">
        <f>#REF!</f>
        <v>#REF!</v>
      </c>
      <c r="R36" s="51">
        <f>[1]Ene!R36</f>
        <v>0</v>
      </c>
      <c r="S36" s="50"/>
      <c r="T36" s="51">
        <f>[1]Ene!T36</f>
        <v>0</v>
      </c>
      <c r="U36" s="51"/>
      <c r="V36" s="51">
        <f>[1]Ene!V36</f>
        <v>0</v>
      </c>
      <c r="W36" s="51"/>
      <c r="X36" s="51">
        <f>[1]Ene!X36</f>
        <v>0</v>
      </c>
      <c r="Y36" s="51"/>
      <c r="Z36" s="51">
        <f>[1]Ene!Z36</f>
        <v>0</v>
      </c>
      <c r="AA36" s="51"/>
      <c r="AB36" s="51">
        <f>[1]Ene!AB36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'[1]Ficha Anual 2025'!A37</f>
        <v>0</v>
      </c>
      <c r="B37" s="59">
        <f>'[1]Ficha Anual 2025'!B37</f>
        <v>0</v>
      </c>
      <c r="C37" s="59"/>
      <c r="D37" s="47">
        <f>'[1]Ficha Anual 2025'!E37</f>
        <v>0</v>
      </c>
      <c r="E37" s="48">
        <f t="shared" si="3"/>
        <v>0</v>
      </c>
      <c r="F37" s="51">
        <f>[1]Ene!F37</f>
        <v>0</v>
      </c>
      <c r="G37" s="48">
        <f>[1]Ene!G37</f>
        <v>0</v>
      </c>
      <c r="H37" s="51">
        <f>[1]Ene!H37</f>
        <v>0</v>
      </c>
      <c r="I37" s="48">
        <f>[1]Feb!I37</f>
        <v>0</v>
      </c>
      <c r="J37" s="51">
        <f>[1]Ene!J37</f>
        <v>0</v>
      </c>
      <c r="K37" s="48">
        <f>[1]Mar!K37</f>
        <v>0</v>
      </c>
      <c r="L37" s="51">
        <f>[1]Ene!L37</f>
        <v>0</v>
      </c>
      <c r="M37" s="48" t="e">
        <f>#REF!</f>
        <v>#REF!</v>
      </c>
      <c r="N37" s="51">
        <f>[1]Ene!N37</f>
        <v>0</v>
      </c>
      <c r="O37" s="48" t="e">
        <f>#REF!</f>
        <v>#REF!</v>
      </c>
      <c r="P37" s="51">
        <f>[1]Ene!P37</f>
        <v>0</v>
      </c>
      <c r="Q37" s="48" t="e">
        <f>#REF!</f>
        <v>#REF!</v>
      </c>
      <c r="R37" s="51">
        <f>[1]Ene!R37</f>
        <v>0</v>
      </c>
      <c r="S37" s="50"/>
      <c r="T37" s="51">
        <f>[1]Ene!T37</f>
        <v>0</v>
      </c>
      <c r="U37" s="51"/>
      <c r="V37" s="51">
        <f>[1]Ene!V37</f>
        <v>0</v>
      </c>
      <c r="W37" s="51"/>
      <c r="X37" s="51">
        <f>[1]Ene!X37</f>
        <v>0</v>
      </c>
      <c r="Y37" s="51"/>
      <c r="Z37" s="51">
        <f>[1]Ene!Z37</f>
        <v>0</v>
      </c>
      <c r="AA37" s="51"/>
      <c r="AB37" s="51">
        <f>[1]Ene!AB37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'[1]Ficha Anual 2025'!A38</f>
        <v>0</v>
      </c>
      <c r="B38" s="59">
        <f>'[1]Ficha Anual 2025'!B38</f>
        <v>0</v>
      </c>
      <c r="C38" s="59"/>
      <c r="D38" s="47">
        <f>'[1]Ficha Anual 2025'!E38</f>
        <v>0</v>
      </c>
      <c r="E38" s="48">
        <f t="shared" si="3"/>
        <v>0</v>
      </c>
      <c r="F38" s="51">
        <f>[1]Ene!F38</f>
        <v>0</v>
      </c>
      <c r="G38" s="48">
        <f>[1]Ene!G38</f>
        <v>0</v>
      </c>
      <c r="H38" s="51">
        <f>[1]Ene!H38</f>
        <v>0</v>
      </c>
      <c r="I38" s="48">
        <f>[1]Feb!I38</f>
        <v>0</v>
      </c>
      <c r="J38" s="51">
        <f>[1]Ene!J38</f>
        <v>0</v>
      </c>
      <c r="K38" s="48">
        <f>[1]Mar!K38</f>
        <v>0</v>
      </c>
      <c r="L38" s="51">
        <f>[1]Ene!L38</f>
        <v>0</v>
      </c>
      <c r="M38" s="48" t="e">
        <f>#REF!</f>
        <v>#REF!</v>
      </c>
      <c r="N38" s="51">
        <f>[1]Ene!N38</f>
        <v>0</v>
      </c>
      <c r="O38" s="48" t="e">
        <f>#REF!</f>
        <v>#REF!</v>
      </c>
      <c r="P38" s="51">
        <f>[1]Ene!P38</f>
        <v>0</v>
      </c>
      <c r="Q38" s="48" t="e">
        <f>#REF!</f>
        <v>#REF!</v>
      </c>
      <c r="R38" s="51">
        <f>[1]Ene!R38</f>
        <v>0</v>
      </c>
      <c r="S38" s="50"/>
      <c r="T38" s="51">
        <f>[1]Ene!T38</f>
        <v>0</v>
      </c>
      <c r="U38" s="51"/>
      <c r="V38" s="51">
        <f>[1]Ene!V38</f>
        <v>0</v>
      </c>
      <c r="W38" s="51"/>
      <c r="X38" s="51">
        <f>[1]Ene!X38</f>
        <v>0</v>
      </c>
      <c r="Y38" s="51"/>
      <c r="Z38" s="51">
        <f>[1]Ene!Z38</f>
        <v>0</v>
      </c>
      <c r="AA38" s="51"/>
      <c r="AB38" s="51">
        <f>[1]Ene!AB38</f>
        <v>0</v>
      </c>
      <c r="AC38" s="5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'[1]Ficha Anual 2025'!A39</f>
        <v>0</v>
      </c>
      <c r="B39" s="59">
        <f>'[1]Ficha Anual 2025'!B39</f>
        <v>0</v>
      </c>
      <c r="C39" s="59"/>
      <c r="D39" s="47">
        <f>'[1]Ficha Anual 2025'!E39</f>
        <v>0</v>
      </c>
      <c r="E39" s="48">
        <f t="shared" si="3"/>
        <v>0</v>
      </c>
      <c r="F39" s="51">
        <f>[1]Ene!F39</f>
        <v>0</v>
      </c>
      <c r="G39" s="48">
        <f>[1]Ene!G39</f>
        <v>0</v>
      </c>
      <c r="H39" s="51">
        <f>[1]Ene!H39</f>
        <v>0</v>
      </c>
      <c r="I39" s="48">
        <f>[1]Feb!I39</f>
        <v>0</v>
      </c>
      <c r="J39" s="51">
        <f>[1]Ene!J39</f>
        <v>0</v>
      </c>
      <c r="K39" s="48">
        <f>[1]Mar!K39</f>
        <v>0</v>
      </c>
      <c r="L39" s="51">
        <f>[1]Ene!L39</f>
        <v>0</v>
      </c>
      <c r="M39" s="48" t="e">
        <f>#REF!</f>
        <v>#REF!</v>
      </c>
      <c r="N39" s="51">
        <f>[1]Ene!N39</f>
        <v>0</v>
      </c>
      <c r="O39" s="48" t="e">
        <f>#REF!</f>
        <v>#REF!</v>
      </c>
      <c r="P39" s="51">
        <f>[1]Ene!P39</f>
        <v>0</v>
      </c>
      <c r="Q39" s="48" t="e">
        <f>#REF!</f>
        <v>#REF!</v>
      </c>
      <c r="R39" s="51">
        <f>[1]Ene!R39</f>
        <v>0</v>
      </c>
      <c r="S39" s="50"/>
      <c r="T39" s="51">
        <f>[1]Ene!T39</f>
        <v>0</v>
      </c>
      <c r="U39" s="51"/>
      <c r="V39" s="51">
        <f>[1]Ene!V39</f>
        <v>0</v>
      </c>
      <c r="W39" s="51"/>
      <c r="X39" s="51">
        <f>[1]Ene!X39</f>
        <v>0</v>
      </c>
      <c r="Y39" s="51"/>
      <c r="Z39" s="51">
        <f>[1]Ene!Z39</f>
        <v>0</v>
      </c>
      <c r="AA39" s="51"/>
      <c r="AB39" s="51">
        <f>[1]Ene!AB39</f>
        <v>0</v>
      </c>
      <c r="AC39" s="51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1">
        <f>[1]Ene!F40</f>
        <v>0</v>
      </c>
      <c r="G40" s="48">
        <f>[1]Ene!G40</f>
        <v>0</v>
      </c>
      <c r="H40" s="51">
        <f>[1]Ene!H40</f>
        <v>0</v>
      </c>
      <c r="I40" s="48">
        <f>[1]Feb!I40</f>
        <v>0</v>
      </c>
      <c r="J40" s="51">
        <f>[1]Ene!J40</f>
        <v>0</v>
      </c>
      <c r="K40" s="48">
        <f>[1]Mar!K40</f>
        <v>0</v>
      </c>
      <c r="L40" s="51">
        <f>[1]Ene!L40</f>
        <v>0</v>
      </c>
      <c r="M40" s="48" t="e">
        <f>#REF!</f>
        <v>#REF!</v>
      </c>
      <c r="N40" s="51">
        <f>[1]Ene!N40</f>
        <v>0</v>
      </c>
      <c r="O40" s="48" t="e">
        <f>#REF!</f>
        <v>#REF!</v>
      </c>
      <c r="P40" s="51">
        <f>[1]Ene!P40</f>
        <v>0</v>
      </c>
      <c r="Q40" s="48" t="e">
        <f>#REF!</f>
        <v>#REF!</v>
      </c>
      <c r="R40" s="51">
        <f>[1]Ene!R40</f>
        <v>0</v>
      </c>
      <c r="S40" s="70"/>
      <c r="T40" s="51">
        <f>[1]Ene!T40</f>
        <v>0</v>
      </c>
      <c r="U40" s="71"/>
      <c r="V40" s="51">
        <f>[1]Ene!V40</f>
        <v>0</v>
      </c>
      <c r="W40" s="71"/>
      <c r="X40" s="51">
        <f>[1]Ene!X40</f>
        <v>0</v>
      </c>
      <c r="Y40" s="71"/>
      <c r="Z40" s="51">
        <f>[1]Ene!Z40</f>
        <v>0</v>
      </c>
      <c r="AA40" s="71"/>
      <c r="AB40" s="51">
        <f>[1]Ene!AB40</f>
        <v>0</v>
      </c>
      <c r="AC40" s="7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0.100000000000001" customHeight="1" x14ac:dyDescent="0.2">
      <c r="A41" s="74" t="str">
        <f>'[1]Ficha Anual 2025'!A41</f>
        <v>C 3</v>
      </c>
      <c r="B41" s="75" t="str">
        <f>'[1]Ficha Anual 2025'!B41</f>
        <v>INCREMENTAR LA TRANSPARENCIA EN LA APLICACIÓN DE LOS RECURSOS PUBLICOS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'[1]Ficha Anual 2025'!A42</f>
        <v>C3A1</v>
      </c>
      <c r="B42" s="82" t="str">
        <f>'[1]Ficha Anual 2025'!B42</f>
        <v>REALIZAR ACTUALIZACIONES EN LA PAGINA WEB MUNICIPAL</v>
      </c>
      <c r="C42" s="82"/>
      <c r="D42" s="83" t="str">
        <f>'[1]Ficha Anual 2025'!E42</f>
        <v>ACTUALIZACIONES</v>
      </c>
      <c r="E42" s="48">
        <f t="shared" si="3"/>
        <v>9</v>
      </c>
      <c r="F42" s="49">
        <f>[1]Ene!F42</f>
        <v>0</v>
      </c>
      <c r="G42" s="50">
        <f>[1]Ene!G42</f>
        <v>1</v>
      </c>
      <c r="H42" s="49">
        <f>[1]Ene!H42</f>
        <v>0</v>
      </c>
      <c r="I42" s="50">
        <f>[1]Feb!I42</f>
        <v>2</v>
      </c>
      <c r="J42" s="49">
        <f>[1]Ene!J42</f>
        <v>1</v>
      </c>
      <c r="K42" s="50">
        <f>[1]Mar!K42</f>
        <v>2</v>
      </c>
      <c r="L42" s="49">
        <f>[1]Ene!L42</f>
        <v>1</v>
      </c>
      <c r="M42" s="50">
        <f>[1]Abr!M42</f>
        <v>2</v>
      </c>
      <c r="N42" s="49">
        <f>[1]Ene!N42</f>
        <v>1</v>
      </c>
      <c r="O42" s="50">
        <f>[1]MAY!O42</f>
        <v>2</v>
      </c>
      <c r="P42" s="49">
        <f>[1]Ene!P42</f>
        <v>1</v>
      </c>
      <c r="Q42" s="50">
        <f>[1]JUN!Q42</f>
        <v>1</v>
      </c>
      <c r="R42" s="49">
        <f>[1]Ene!R42</f>
        <v>1</v>
      </c>
      <c r="S42" s="84">
        <v>2</v>
      </c>
      <c r="T42" s="49">
        <f>[1]Ene!T42</f>
        <v>1</v>
      </c>
      <c r="U42" s="85"/>
      <c r="V42" s="49">
        <f>[1]Ene!V42</f>
        <v>0</v>
      </c>
      <c r="W42" s="85"/>
      <c r="X42" s="49">
        <f>[1]Ene!X42</f>
        <v>1</v>
      </c>
      <c r="Y42" s="85"/>
      <c r="Z42" s="49">
        <f>[1]Ene!Z42</f>
        <v>1</v>
      </c>
      <c r="AA42" s="85"/>
      <c r="AB42" s="49">
        <f>[1]Ene!AB42</f>
        <v>1</v>
      </c>
      <c r="AC42" s="85"/>
      <c r="AD42" s="52">
        <f t="shared" si="0"/>
        <v>9</v>
      </c>
      <c r="AE42" s="52">
        <f t="shared" si="0"/>
        <v>12</v>
      </c>
      <c r="AF42" s="53">
        <f t="shared" si="1"/>
        <v>1.3333333333333333</v>
      </c>
      <c r="AG42" s="53">
        <f t="shared" si="2"/>
        <v>-0.33333333333333326</v>
      </c>
      <c r="AH42" s="86"/>
      <c r="AI42" s="87"/>
    </row>
    <row r="43" spans="1:35" s="56" customFormat="1" ht="22.5" customHeight="1" x14ac:dyDescent="0.2">
      <c r="A43" s="81" t="str">
        <f>'[1]Ficha Anual 2025'!A43</f>
        <v>C3A2</v>
      </c>
      <c r="B43" s="82" t="str">
        <f>'[1]Ficha Anual 2025'!B43</f>
        <v>CONTESTAR OPORTUNAMENTE SOLICITUDES DE INFORMACION DE TRANSPARENCIA Y DATOS PERSONALES</v>
      </c>
      <c r="C43" s="82"/>
      <c r="D43" s="83" t="str">
        <f>'[1]Ficha Anual 2025'!E43</f>
        <v>SOLICITUDES</v>
      </c>
      <c r="E43" s="48">
        <f t="shared" si="3"/>
        <v>12</v>
      </c>
      <c r="F43" s="49">
        <f>[1]Ene!F43</f>
        <v>0</v>
      </c>
      <c r="G43" s="50">
        <f>[1]Ene!G43</f>
        <v>1</v>
      </c>
      <c r="H43" s="49">
        <f>[1]Ene!H43</f>
        <v>0</v>
      </c>
      <c r="I43" s="50">
        <f>[1]Feb!I43</f>
        <v>2</v>
      </c>
      <c r="J43" s="49">
        <f>[1]Ene!J43</f>
        <v>4</v>
      </c>
      <c r="K43" s="50">
        <f>[1]Mar!K43</f>
        <v>2</v>
      </c>
      <c r="L43" s="49">
        <f>[1]Ene!L43</f>
        <v>0</v>
      </c>
      <c r="M43" s="50">
        <f>[1]Abr!M43</f>
        <v>1</v>
      </c>
      <c r="N43" s="49">
        <f>[1]Ene!N43</f>
        <v>0</v>
      </c>
      <c r="O43" s="50">
        <f>[1]MAY!O43</f>
        <v>1</v>
      </c>
      <c r="P43" s="49">
        <f>[1]Ene!P43</f>
        <v>4</v>
      </c>
      <c r="Q43" s="50">
        <f>[1]JUN!Q43</f>
        <v>1</v>
      </c>
      <c r="R43" s="49">
        <f>[1]Ene!R43</f>
        <v>0</v>
      </c>
      <c r="S43" s="84">
        <v>2</v>
      </c>
      <c r="T43" s="49">
        <f>[1]Ene!T43</f>
        <v>0</v>
      </c>
      <c r="U43" s="88"/>
      <c r="V43" s="49">
        <f>[1]Ene!V43</f>
        <v>0</v>
      </c>
      <c r="W43" s="88"/>
      <c r="X43" s="49">
        <f>[1]Ene!X43</f>
        <v>0</v>
      </c>
      <c r="Y43" s="88"/>
      <c r="Z43" s="49">
        <f>[1]Ene!Z43</f>
        <v>4</v>
      </c>
      <c r="AA43" s="88"/>
      <c r="AB43" s="49">
        <f>[1]Ene!AB43</f>
        <v>0</v>
      </c>
      <c r="AC43" s="88"/>
      <c r="AD43" s="52">
        <f t="shared" si="0"/>
        <v>12</v>
      </c>
      <c r="AE43" s="52">
        <f t="shared" si="0"/>
        <v>10</v>
      </c>
      <c r="AF43" s="53">
        <f t="shared" si="1"/>
        <v>0.83333333333333337</v>
      </c>
      <c r="AG43" s="53">
        <f t="shared" si="2"/>
        <v>0.16666666666666663</v>
      </c>
      <c r="AH43" s="89"/>
      <c r="AI43" s="90"/>
    </row>
    <row r="44" spans="1:35" s="56" customFormat="1" ht="24.75" customHeight="1" x14ac:dyDescent="0.2">
      <c r="A44" s="81" t="str">
        <f>'[1]Ficha Anual 2025'!A44</f>
        <v>C3A3</v>
      </c>
      <c r="B44" s="82" t="str">
        <f>'[1]Ficha Anual 2025'!B44</f>
        <v>REALIZAR CAPSULAS INFORMATIVAS DE ACCIONES DE GOBIERNO EN LOS DIFERENTES MEDIOS INFORMATIVOS</v>
      </c>
      <c r="C44" s="82"/>
      <c r="D44" s="83" t="str">
        <f>'[1]Ficha Anual 2025'!E44</f>
        <v>CAPSULAS</v>
      </c>
      <c r="E44" s="48">
        <f t="shared" si="3"/>
        <v>9</v>
      </c>
      <c r="F44" s="49">
        <f>[1]Ene!F44</f>
        <v>0</v>
      </c>
      <c r="G44" s="50">
        <f>[1]Ene!G44</f>
        <v>2</v>
      </c>
      <c r="H44" s="49">
        <f>[1]Ene!H44</f>
        <v>0</v>
      </c>
      <c r="I44" s="50">
        <f>[1]Feb!I44</f>
        <v>2</v>
      </c>
      <c r="J44" s="49">
        <f>[1]Ene!J44</f>
        <v>0</v>
      </c>
      <c r="K44" s="50">
        <f>[1]Mar!K44</f>
        <v>2</v>
      </c>
      <c r="L44" s="49">
        <f>[1]Ene!L44</f>
        <v>1</v>
      </c>
      <c r="M44" s="50">
        <f>[1]Abr!M44</f>
        <v>1</v>
      </c>
      <c r="N44" s="49">
        <f>[1]Ene!N44</f>
        <v>1</v>
      </c>
      <c r="O44" s="50">
        <f>[1]MAY!O44</f>
        <v>2</v>
      </c>
      <c r="P44" s="49">
        <f>[1]Ene!P44</f>
        <v>1</v>
      </c>
      <c r="Q44" s="50">
        <f>[1]JUN!Q44</f>
        <v>1</v>
      </c>
      <c r="R44" s="49">
        <f>[1]Ene!R44</f>
        <v>1</v>
      </c>
      <c r="S44" s="84">
        <v>1</v>
      </c>
      <c r="T44" s="49">
        <f>[1]Ene!T44</f>
        <v>1</v>
      </c>
      <c r="U44" s="88"/>
      <c r="V44" s="49">
        <f>[1]Ene!V44</f>
        <v>1</v>
      </c>
      <c r="W44" s="88"/>
      <c r="X44" s="49">
        <f>[1]Ene!X44</f>
        <v>1</v>
      </c>
      <c r="Y44" s="88"/>
      <c r="Z44" s="49">
        <f>[1]Ene!Z44</f>
        <v>1</v>
      </c>
      <c r="AA44" s="88"/>
      <c r="AB44" s="49">
        <f>[1]Ene!AB44</f>
        <v>1</v>
      </c>
      <c r="AC44" s="88"/>
      <c r="AD44" s="52">
        <f t="shared" si="0"/>
        <v>9</v>
      </c>
      <c r="AE44" s="52">
        <f t="shared" si="0"/>
        <v>11</v>
      </c>
      <c r="AF44" s="53">
        <f t="shared" si="1"/>
        <v>1.2222222222222223</v>
      </c>
      <c r="AG44" s="53">
        <f t="shared" si="2"/>
        <v>-0.22222222222222232</v>
      </c>
      <c r="AH44" s="91"/>
      <c r="AI44" s="92"/>
    </row>
    <row r="45" spans="1:35" s="56" customFormat="1" ht="20.100000000000001" hidden="1" customHeight="1" x14ac:dyDescent="0.2">
      <c r="A45" s="81" t="str">
        <f>'[1]Ficha Anual 2025'!A45</f>
        <v>C3A4</v>
      </c>
      <c r="B45" s="82" t="str">
        <f>'[1]Ficha Anual 2025'!B45</f>
        <v>ATENCIÓN DE DEMANDAS</v>
      </c>
      <c r="C45" s="82"/>
      <c r="D45" s="83" t="str">
        <f>'[1]Ficha Anual 2025'!E45</f>
        <v>DOCUMENTO</v>
      </c>
      <c r="E45" s="48">
        <f t="shared" si="3"/>
        <v>8</v>
      </c>
      <c r="F45" s="49">
        <f>[1]Ene!F45</f>
        <v>1</v>
      </c>
      <c r="G45" s="50">
        <f>[1]Ene!G45</f>
        <v>1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1</v>
      </c>
      <c r="M45" s="50" t="e">
        <f>#REF!</f>
        <v>#REF!</v>
      </c>
      <c r="N45" s="49">
        <f>[1]Ene!N45</f>
        <v>1</v>
      </c>
      <c r="O45" s="50" t="e">
        <f>#REF!</f>
        <v>#REF!</v>
      </c>
      <c r="P45" s="49">
        <f>[1]Ene!P45</f>
        <v>1</v>
      </c>
      <c r="Q45" s="50" t="e">
        <f>#REF!</f>
        <v>#REF!</v>
      </c>
      <c r="R45" s="49">
        <f>[1]Ene!R45</f>
        <v>1</v>
      </c>
      <c r="S45" s="84">
        <v>0</v>
      </c>
      <c r="T45" s="51">
        <f>[1]Ene!T45</f>
        <v>0</v>
      </c>
      <c r="U45" s="88"/>
      <c r="V45" s="51">
        <f>[1]Ene!V45</f>
        <v>0</v>
      </c>
      <c r="W45" s="88"/>
      <c r="X45" s="51">
        <f>[1]Ene!X45</f>
        <v>0</v>
      </c>
      <c r="Y45" s="88"/>
      <c r="Z45" s="51">
        <f>[1]Ene!Z45</f>
        <v>0</v>
      </c>
      <c r="AA45" s="88"/>
      <c r="AB45" s="51">
        <f>[1]Ene!AB45</f>
        <v>1</v>
      </c>
      <c r="AC45" s="88"/>
      <c r="AD45" s="52">
        <f t="shared" si="0"/>
        <v>8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 t="str">
        <f>'[1]Ficha Anual 2025'!A46</f>
        <v>C3A5</v>
      </c>
      <c r="B46" s="82" t="str">
        <f>'[1]Ficha Anual 2025'!B46</f>
        <v>CUMPLIR CON EL PAGO DE DERECHOS Y OBLIGACIONES DE LEY</v>
      </c>
      <c r="C46" s="82"/>
      <c r="D46" s="83" t="str">
        <f>'[1]Ficha Anual 2025'!E46</f>
        <v>PAGO</v>
      </c>
      <c r="E46" s="48">
        <f t="shared" si="3"/>
        <v>12</v>
      </c>
      <c r="F46" s="49">
        <f>[1]Ene!F46</f>
        <v>0</v>
      </c>
      <c r="G46" s="50">
        <f>[1]Ene!G46</f>
        <v>1</v>
      </c>
      <c r="H46" s="49">
        <f>[1]Ene!H46</f>
        <v>0</v>
      </c>
      <c r="I46" s="50">
        <f>[1]Feb!I46</f>
        <v>1</v>
      </c>
      <c r="J46" s="49">
        <f>[1]Ene!J46</f>
        <v>2</v>
      </c>
      <c r="K46" s="50">
        <f>[1]Mar!K46</f>
        <v>1</v>
      </c>
      <c r="L46" s="49">
        <f>[1]Ene!L46</f>
        <v>0</v>
      </c>
      <c r="M46" s="50" t="e">
        <f>#REF!</f>
        <v>#REF!</v>
      </c>
      <c r="N46" s="49">
        <f>[1]Ene!N46</f>
        <v>2</v>
      </c>
      <c r="O46" s="50" t="e">
        <f>#REF!</f>
        <v>#REF!</v>
      </c>
      <c r="P46" s="49">
        <f>[1]Ene!P46</f>
        <v>2</v>
      </c>
      <c r="Q46" s="50" t="e">
        <f>#REF!</f>
        <v>#REF!</v>
      </c>
      <c r="R46" s="49">
        <f>[1]Ene!R46</f>
        <v>0</v>
      </c>
      <c r="S46" s="84">
        <v>0</v>
      </c>
      <c r="T46" s="51">
        <f>[1]Ene!T46</f>
        <v>2</v>
      </c>
      <c r="U46" s="88"/>
      <c r="V46" s="51">
        <f>[1]Ene!V46</f>
        <v>2</v>
      </c>
      <c r="W46" s="88"/>
      <c r="X46" s="51">
        <f>[1]Ene!X46</f>
        <v>0</v>
      </c>
      <c r="Y46" s="88"/>
      <c r="Z46" s="51">
        <f>[1]Ene!Z46</f>
        <v>0</v>
      </c>
      <c r="AA46" s="88"/>
      <c r="AB46" s="51">
        <f>[1]Ene!AB46</f>
        <v>2</v>
      </c>
      <c r="AC46" s="88"/>
      <c r="AD46" s="52">
        <f t="shared" si="0"/>
        <v>12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 t="str">
        <f>'[1]Ficha Anual 2025'!A47</f>
        <v>C3A6</v>
      </c>
      <c r="B47" s="82" t="str">
        <f>'[1]Ficha Anual 2025'!B47</f>
        <v>REPRESENTAR LEGALMENTE AL H. AYUNTAMIENTO</v>
      </c>
      <c r="C47" s="82"/>
      <c r="D47" s="83" t="str">
        <f>'[1]Ficha Anual 2025'!E47</f>
        <v>DOCUMENTO</v>
      </c>
      <c r="E47" s="48">
        <f t="shared" si="3"/>
        <v>12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1</v>
      </c>
      <c r="K47" s="50">
        <f>[1]Mar!K47</f>
        <v>1</v>
      </c>
      <c r="L47" s="49">
        <f>[1]Ene!L47</f>
        <v>1</v>
      </c>
      <c r="M47" s="50" t="e">
        <f>#REF!</f>
        <v>#REF!</v>
      </c>
      <c r="N47" s="49">
        <f>[1]Ene!N47</f>
        <v>1</v>
      </c>
      <c r="O47" s="50" t="e">
        <f>#REF!</f>
        <v>#REF!</v>
      </c>
      <c r="P47" s="49">
        <f>[1]Ene!P47</f>
        <v>1</v>
      </c>
      <c r="Q47" s="50" t="e">
        <f>#REF!</f>
        <v>#REF!</v>
      </c>
      <c r="R47" s="49">
        <f>[1]Ene!R47</f>
        <v>1</v>
      </c>
      <c r="S47" s="84">
        <v>1</v>
      </c>
      <c r="T47" s="51">
        <f>[1]Ene!T47</f>
        <v>1</v>
      </c>
      <c r="U47" s="88"/>
      <c r="V47" s="51">
        <f>[1]Ene!V47</f>
        <v>1</v>
      </c>
      <c r="W47" s="88"/>
      <c r="X47" s="51">
        <f>[1]Ene!X47</f>
        <v>1</v>
      </c>
      <c r="Y47" s="88"/>
      <c r="Z47" s="51">
        <f>[1]Ene!Z47</f>
        <v>1</v>
      </c>
      <c r="AA47" s="88"/>
      <c r="AB47" s="51">
        <f>[1]Ene!AB47</f>
        <v>1</v>
      </c>
      <c r="AC47" s="88"/>
      <c r="AD47" s="52">
        <f t="shared" si="0"/>
        <v>12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 t="str">
        <f>'[1]Ficha Anual 2025'!A48</f>
        <v>C3A7</v>
      </c>
      <c r="B48" s="82" t="str">
        <f>'[1]Ficha Anual 2025'!B48</f>
        <v>BRINDAR ASESORÍA JURÍDICA A LA CIUDADANIA Y ÁREAS DE LA ADMON.</v>
      </c>
      <c r="C48" s="82"/>
      <c r="D48" s="83" t="str">
        <f>'[1]Ficha Anual 2025'!E48</f>
        <v>ASESORÍA</v>
      </c>
      <c r="E48" s="48">
        <f t="shared" si="3"/>
        <v>120</v>
      </c>
      <c r="F48" s="49">
        <f>[1]Ene!F48</f>
        <v>10</v>
      </c>
      <c r="G48" s="50">
        <f>[1]Ene!G48</f>
        <v>6</v>
      </c>
      <c r="H48" s="49">
        <f>[1]Ene!H48</f>
        <v>10</v>
      </c>
      <c r="I48" s="50">
        <f>[1]Feb!I48</f>
        <v>6</v>
      </c>
      <c r="J48" s="49">
        <f>[1]Ene!J48</f>
        <v>10</v>
      </c>
      <c r="K48" s="50">
        <f>[1]Mar!K48</f>
        <v>4</v>
      </c>
      <c r="L48" s="49">
        <f>[1]Ene!L48</f>
        <v>10</v>
      </c>
      <c r="M48" s="50" t="e">
        <f>#REF!</f>
        <v>#REF!</v>
      </c>
      <c r="N48" s="49">
        <f>[1]Ene!N48</f>
        <v>10</v>
      </c>
      <c r="O48" s="50" t="e">
        <f>#REF!</f>
        <v>#REF!</v>
      </c>
      <c r="P48" s="49">
        <f>[1]Ene!P48</f>
        <v>10</v>
      </c>
      <c r="Q48" s="50" t="e">
        <f>#REF!</f>
        <v>#REF!</v>
      </c>
      <c r="R48" s="49">
        <f>[1]Ene!R48</f>
        <v>10</v>
      </c>
      <c r="S48" s="84">
        <v>0</v>
      </c>
      <c r="T48" s="51">
        <f>[1]Ene!T48</f>
        <v>10</v>
      </c>
      <c r="U48" s="88"/>
      <c r="V48" s="51">
        <f>[1]Ene!V48</f>
        <v>10</v>
      </c>
      <c r="W48" s="88"/>
      <c r="X48" s="51">
        <f>[1]Ene!X48</f>
        <v>10</v>
      </c>
      <c r="Y48" s="88"/>
      <c r="Z48" s="51">
        <f>[1]Ene!Z48</f>
        <v>10</v>
      </c>
      <c r="AA48" s="88"/>
      <c r="AB48" s="51">
        <f>[1]Ene!AB48</f>
        <v>10</v>
      </c>
      <c r="AC48" s="88"/>
      <c r="AD48" s="52">
        <f t="shared" si="0"/>
        <v>120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'[1]Ficha Anual 2025'!A49</f>
        <v>0</v>
      </c>
      <c r="B49" s="93">
        <f>'[1]Ficha Anual 2025'!B49</f>
        <v>0</v>
      </c>
      <c r="C49" s="93"/>
      <c r="D49" s="83">
        <f>'[1]Ficha Anual 2025'!E49</f>
        <v>0</v>
      </c>
      <c r="E49" s="48">
        <f t="shared" si="3"/>
        <v>0</v>
      </c>
      <c r="F49" s="51">
        <f>[1]Ene!F49</f>
        <v>0</v>
      </c>
      <c r="G49" s="48">
        <f>[1]Ene!G49</f>
        <v>0</v>
      </c>
      <c r="H49" s="51">
        <f>[1]Ene!H49</f>
        <v>0</v>
      </c>
      <c r="I49" s="48">
        <f>[1]Feb!I49</f>
        <v>0</v>
      </c>
      <c r="J49" s="51">
        <f>[1]Ene!J49</f>
        <v>0</v>
      </c>
      <c r="K49" s="48">
        <f>[1]Mar!K49</f>
        <v>0</v>
      </c>
      <c r="L49" s="51">
        <f>[1]Ene!L49</f>
        <v>0</v>
      </c>
      <c r="M49" s="48" t="e">
        <f>#REF!</f>
        <v>#REF!</v>
      </c>
      <c r="N49" s="51">
        <f>[1]Ene!N49</f>
        <v>0</v>
      </c>
      <c r="O49" s="48" t="e">
        <f>#REF!</f>
        <v>#REF!</v>
      </c>
      <c r="P49" s="51">
        <f>[1]Ene!P49</f>
        <v>0</v>
      </c>
      <c r="Q49" s="48" t="e">
        <f>#REF!</f>
        <v>#REF!</v>
      </c>
      <c r="R49" s="51">
        <f>[1]Ene!R49</f>
        <v>0</v>
      </c>
      <c r="S49" s="84"/>
      <c r="T49" s="51">
        <f>[1]Ene!T49</f>
        <v>0</v>
      </c>
      <c r="U49" s="88"/>
      <c r="V49" s="51">
        <f>[1]Ene!V49</f>
        <v>0</v>
      </c>
      <c r="W49" s="88"/>
      <c r="X49" s="51">
        <f>[1]Ene!X49</f>
        <v>0</v>
      </c>
      <c r="Y49" s="88"/>
      <c r="Z49" s="51">
        <f>[1]Ene!Z49</f>
        <v>0</v>
      </c>
      <c r="AA49" s="88"/>
      <c r="AB49" s="51">
        <f>[1]Ene!AB49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'[1]Ficha Anual 2025'!A50</f>
        <v>0</v>
      </c>
      <c r="B50" s="93">
        <f>'[1]Ficha Anual 2025'!B50</f>
        <v>0</v>
      </c>
      <c r="C50" s="93"/>
      <c r="D50" s="83">
        <f>'[1]Ficha Anual 2025'!E50</f>
        <v>0</v>
      </c>
      <c r="E50" s="48">
        <f t="shared" si="3"/>
        <v>0</v>
      </c>
      <c r="F50" s="51">
        <f>[1]Ene!F50</f>
        <v>0</v>
      </c>
      <c r="G50" s="48">
        <f>[1]Ene!G50</f>
        <v>0</v>
      </c>
      <c r="H50" s="51">
        <f>[1]Ene!H50</f>
        <v>0</v>
      </c>
      <c r="I50" s="48">
        <f>[1]Feb!I50</f>
        <v>0</v>
      </c>
      <c r="J50" s="51">
        <f>[1]Ene!J50</f>
        <v>0</v>
      </c>
      <c r="K50" s="48">
        <f>[1]Mar!K50</f>
        <v>0</v>
      </c>
      <c r="L50" s="51">
        <f>[1]Ene!L50</f>
        <v>0</v>
      </c>
      <c r="M50" s="48" t="e">
        <f>#REF!</f>
        <v>#REF!</v>
      </c>
      <c r="N50" s="51">
        <f>[1]Ene!N50</f>
        <v>0</v>
      </c>
      <c r="O50" s="48" t="e">
        <f>#REF!</f>
        <v>#REF!</v>
      </c>
      <c r="P50" s="51">
        <f>[1]Ene!P50</f>
        <v>0</v>
      </c>
      <c r="Q50" s="48" t="e">
        <f>#REF!</f>
        <v>#REF!</v>
      </c>
      <c r="R50" s="51">
        <f>[1]Ene!R50</f>
        <v>0</v>
      </c>
      <c r="S50" s="84"/>
      <c r="T50" s="51">
        <f>[1]Ene!T50</f>
        <v>0</v>
      </c>
      <c r="U50" s="88"/>
      <c r="V50" s="51">
        <f>[1]Ene!V50</f>
        <v>0</v>
      </c>
      <c r="W50" s="88"/>
      <c r="X50" s="51">
        <f>[1]Ene!X50</f>
        <v>0</v>
      </c>
      <c r="Y50" s="88"/>
      <c r="Z50" s="51">
        <f>[1]Ene!Z50</f>
        <v>0</v>
      </c>
      <c r="AA50" s="88"/>
      <c r="AB50" s="51">
        <f>[1]Ene!AB50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'[1]Ficha Anual 2025'!A51</f>
        <v>0</v>
      </c>
      <c r="B51" s="93">
        <f>'[1]Ficha Anual 2025'!B51</f>
        <v>0</v>
      </c>
      <c r="C51" s="93"/>
      <c r="D51" s="83">
        <f>'[1]Ficha Anual 2025'!E51</f>
        <v>0</v>
      </c>
      <c r="E51" s="48">
        <f t="shared" si="3"/>
        <v>0</v>
      </c>
      <c r="F51" s="51">
        <f>[1]Ene!F51</f>
        <v>0</v>
      </c>
      <c r="G51" s="48">
        <f>[1]Ene!G51</f>
        <v>0</v>
      </c>
      <c r="H51" s="51">
        <f>[1]Ene!H51</f>
        <v>0</v>
      </c>
      <c r="I51" s="48">
        <f>[1]Feb!I51</f>
        <v>0</v>
      </c>
      <c r="J51" s="51">
        <f>[1]Ene!J51</f>
        <v>0</v>
      </c>
      <c r="K51" s="48">
        <f>[1]Mar!K51</f>
        <v>0</v>
      </c>
      <c r="L51" s="51">
        <f>[1]Ene!L51</f>
        <v>0</v>
      </c>
      <c r="M51" s="48" t="e">
        <f>#REF!</f>
        <v>#REF!</v>
      </c>
      <c r="N51" s="51">
        <f>[1]Ene!N51</f>
        <v>0</v>
      </c>
      <c r="O51" s="48" t="e">
        <f>#REF!</f>
        <v>#REF!</v>
      </c>
      <c r="P51" s="51">
        <f>[1]Ene!P51</f>
        <v>0</v>
      </c>
      <c r="Q51" s="48" t="e">
        <f>#REF!</f>
        <v>#REF!</v>
      </c>
      <c r="R51" s="51">
        <f>[1]Ene!R51</f>
        <v>0</v>
      </c>
      <c r="S51" s="84"/>
      <c r="T51" s="51">
        <f>[1]Ene!T51</f>
        <v>0</v>
      </c>
      <c r="U51" s="88"/>
      <c r="V51" s="51">
        <f>[1]Ene!V51</f>
        <v>0</v>
      </c>
      <c r="W51" s="88"/>
      <c r="X51" s="51">
        <f>[1]Ene!X51</f>
        <v>0</v>
      </c>
      <c r="Y51" s="88"/>
      <c r="Z51" s="51">
        <f>[1]Ene!Z51</f>
        <v>0</v>
      </c>
      <c r="AA51" s="88"/>
      <c r="AB51" s="51">
        <f>[1]Ene!AB51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'[1]Ficha Anual 2025'!A52</f>
        <v>0</v>
      </c>
      <c r="B52" s="93">
        <f>'[1]Ficha Anual 2025'!B52</f>
        <v>0</v>
      </c>
      <c r="C52" s="93"/>
      <c r="D52" s="83">
        <f>'[1]Ficha Anual 2025'!E52</f>
        <v>0</v>
      </c>
      <c r="E52" s="48">
        <f t="shared" si="3"/>
        <v>0</v>
      </c>
      <c r="F52" s="51">
        <f>[1]Ene!F52</f>
        <v>0</v>
      </c>
      <c r="G52" s="48">
        <f>[1]Ene!G52</f>
        <v>0</v>
      </c>
      <c r="H52" s="51">
        <f>[1]Ene!H52</f>
        <v>0</v>
      </c>
      <c r="I52" s="48">
        <f>[1]Feb!I52</f>
        <v>0</v>
      </c>
      <c r="J52" s="51">
        <f>[1]Ene!J52</f>
        <v>0</v>
      </c>
      <c r="K52" s="48">
        <f>[1]Mar!K52</f>
        <v>0</v>
      </c>
      <c r="L52" s="51">
        <f>[1]Ene!L52</f>
        <v>0</v>
      </c>
      <c r="M52" s="48" t="e">
        <f>#REF!</f>
        <v>#REF!</v>
      </c>
      <c r="N52" s="51">
        <f>[1]Ene!N52</f>
        <v>0</v>
      </c>
      <c r="O52" s="48" t="e">
        <f>#REF!</f>
        <v>#REF!</v>
      </c>
      <c r="P52" s="51">
        <f>[1]Ene!P52</f>
        <v>0</v>
      </c>
      <c r="Q52" s="48" t="e">
        <f>#REF!</f>
        <v>#REF!</v>
      </c>
      <c r="R52" s="51">
        <f>[1]Ene!R52</f>
        <v>0</v>
      </c>
      <c r="S52" s="84"/>
      <c r="T52" s="51">
        <f>[1]Ene!T52</f>
        <v>0</v>
      </c>
      <c r="U52" s="85"/>
      <c r="V52" s="51">
        <f>[1]Ene!V52</f>
        <v>0</v>
      </c>
      <c r="W52" s="85"/>
      <c r="X52" s="51">
        <f>[1]Ene!X52</f>
        <v>0</v>
      </c>
      <c r="Y52" s="85"/>
      <c r="Z52" s="51">
        <f>[1]Ene!Z52</f>
        <v>0</v>
      </c>
      <c r="AA52" s="85"/>
      <c r="AB52" s="51">
        <f>[1]Ene!AB52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'[1]Ficha Anual 2025'!A53</f>
        <v>0</v>
      </c>
      <c r="B53" s="93">
        <f>'[1]Ficha Anual 2025'!B53</f>
        <v>0</v>
      </c>
      <c r="C53" s="93"/>
      <c r="D53" s="83">
        <f>'[1]Ficha Anual 2025'!E53</f>
        <v>0</v>
      </c>
      <c r="E53" s="48">
        <f t="shared" si="3"/>
        <v>0</v>
      </c>
      <c r="F53" s="51">
        <f>[1]Ene!F53</f>
        <v>0</v>
      </c>
      <c r="G53" s="48">
        <f>[1]Ene!G53</f>
        <v>0</v>
      </c>
      <c r="H53" s="51">
        <f>[1]Ene!H53</f>
        <v>0</v>
      </c>
      <c r="I53" s="48">
        <f>[1]Feb!I53</f>
        <v>0</v>
      </c>
      <c r="J53" s="51">
        <f>[1]Ene!J53</f>
        <v>0</v>
      </c>
      <c r="K53" s="48">
        <f>[1]Mar!K53</f>
        <v>0</v>
      </c>
      <c r="L53" s="51">
        <f>[1]Ene!L53</f>
        <v>0</v>
      </c>
      <c r="M53" s="48" t="e">
        <f>#REF!</f>
        <v>#REF!</v>
      </c>
      <c r="N53" s="51">
        <f>[1]Ene!N53</f>
        <v>0</v>
      </c>
      <c r="O53" s="48" t="e">
        <f>#REF!</f>
        <v>#REF!</v>
      </c>
      <c r="P53" s="51">
        <f>[1]Ene!P53</f>
        <v>0</v>
      </c>
      <c r="Q53" s="48" t="e">
        <f>#REF!</f>
        <v>#REF!</v>
      </c>
      <c r="R53" s="51">
        <f>[1]Ene!R53</f>
        <v>0</v>
      </c>
      <c r="S53" s="84"/>
      <c r="T53" s="51">
        <f>[1]Ene!T53</f>
        <v>0</v>
      </c>
      <c r="U53" s="85"/>
      <c r="V53" s="51">
        <f>[1]Ene!V53</f>
        <v>0</v>
      </c>
      <c r="W53" s="85"/>
      <c r="X53" s="51">
        <f>[1]Ene!X53</f>
        <v>0</v>
      </c>
      <c r="Y53" s="85"/>
      <c r="Z53" s="51">
        <f>[1]Ene!Z53</f>
        <v>0</v>
      </c>
      <c r="AA53" s="85"/>
      <c r="AB53" s="51">
        <f>[1]Ene!AB53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0.100000000000001" customHeight="1" x14ac:dyDescent="0.2">
      <c r="A54" s="74" t="str">
        <f>'[1]Ficha Anual 2025'!A54</f>
        <v>C 4</v>
      </c>
      <c r="B54" s="75" t="str">
        <f>'[1]Ficha Anual 2025'!B54</f>
        <v>INCREMENTAR LA COBERTURA DE LOS SERVICIOS MUNICIPALES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'[1]Ficha Anual 2025'!A55</f>
        <v>C4A1</v>
      </c>
      <c r="B55" s="82" t="str">
        <f>'[1]Ficha Anual 2025'!B55</f>
        <v>VIGILAR EL DESEMPEÑO DE LAS FUNCIONES DEL PERSONAL</v>
      </c>
      <c r="C55" s="82"/>
      <c r="D55" s="83" t="str">
        <f>'[1]Ficha Anual 2025'!E55</f>
        <v>INFORME</v>
      </c>
      <c r="E55" s="85">
        <f t="shared" ref="E55:E66" si="4">F55+H55+J55+L55+N55+P55++R55+T55+V55+X55+Z55+AB55</f>
        <v>4</v>
      </c>
      <c r="F55" s="49">
        <f>[1]Ene!F55</f>
        <v>0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1</v>
      </c>
      <c r="K55" s="50">
        <f>[1]Mar!K55</f>
        <v>1</v>
      </c>
      <c r="L55" s="49">
        <f>[1]Ene!L55</f>
        <v>0</v>
      </c>
      <c r="M55" s="50" t="e">
        <f>#REF!</f>
        <v>#REF!</v>
      </c>
      <c r="N55" s="49">
        <f>[1]Ene!N55</f>
        <v>0</v>
      </c>
      <c r="O55" s="50" t="e">
        <f>#REF!</f>
        <v>#REF!</v>
      </c>
      <c r="P55" s="49">
        <f>[1]Ene!P55</f>
        <v>1</v>
      </c>
      <c r="Q55" s="50" t="e">
        <f>#REF!</f>
        <v>#REF!</v>
      </c>
      <c r="R55" s="49">
        <f>[1]Ene!R55</f>
        <v>0</v>
      </c>
      <c r="S55" s="84">
        <v>0</v>
      </c>
      <c r="T55" s="49">
        <f>[1]Ene!T55</f>
        <v>0</v>
      </c>
      <c r="U55" s="85"/>
      <c r="V55" s="49">
        <f>[1]Ene!V55</f>
        <v>0</v>
      </c>
      <c r="W55" s="85"/>
      <c r="X55" s="49">
        <f>[1]Ene!X55</f>
        <v>1</v>
      </c>
      <c r="Y55" s="85"/>
      <c r="Z55" s="49">
        <f>[1]Ene!Z55</f>
        <v>1</v>
      </c>
      <c r="AA55" s="85"/>
      <c r="AB55" s="49">
        <f>[1]Ene!AB55</f>
        <v>0</v>
      </c>
      <c r="AC55" s="85"/>
      <c r="AD55" s="52">
        <f t="shared" si="0"/>
        <v>4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customHeight="1" x14ac:dyDescent="0.2">
      <c r="A56" s="81" t="str">
        <f>'[1]Ficha Anual 2025'!A56</f>
        <v>C4A2</v>
      </c>
      <c r="B56" s="82" t="str">
        <f>'[1]Ficha Anual 2025'!B56</f>
        <v xml:space="preserve">IMPLEMENTAR CURSOS DE CAPACITACION AL PERSONAL </v>
      </c>
      <c r="C56" s="82"/>
      <c r="D56" s="83" t="str">
        <f>'[1]Ficha Anual 2025'!E56</f>
        <v>CAPACITACION</v>
      </c>
      <c r="E56" s="85">
        <f t="shared" si="4"/>
        <v>36</v>
      </c>
      <c r="F56" s="49">
        <f>[1]Ene!F56</f>
        <v>2</v>
      </c>
      <c r="G56" s="50">
        <f>[1]Ene!G56</f>
        <v>0</v>
      </c>
      <c r="H56" s="49">
        <f>[1]Ene!H56</f>
        <v>4</v>
      </c>
      <c r="I56" s="50">
        <f>[1]Feb!I56</f>
        <v>0</v>
      </c>
      <c r="J56" s="49">
        <f>[1]Ene!J56</f>
        <v>2</v>
      </c>
      <c r="K56" s="50">
        <f>[1]Mar!K56</f>
        <v>1</v>
      </c>
      <c r="L56" s="49">
        <f>[1]Ene!L56</f>
        <v>3</v>
      </c>
      <c r="M56" s="50">
        <f>[1]Abr!M56</f>
        <v>1</v>
      </c>
      <c r="N56" s="49">
        <f>[1]Ene!N56</f>
        <v>3</v>
      </c>
      <c r="O56" s="50">
        <f>[1]MAY!O56</f>
        <v>1</v>
      </c>
      <c r="P56" s="49">
        <f>[1]Ene!P56</f>
        <v>3</v>
      </c>
      <c r="Q56" s="50">
        <f>[1]JUN!Q56</f>
        <v>1</v>
      </c>
      <c r="R56" s="49">
        <f>[1]Ene!R56</f>
        <v>3</v>
      </c>
      <c r="S56" s="84">
        <v>2</v>
      </c>
      <c r="T56" s="49">
        <f>[1]Ene!T56</f>
        <v>3</v>
      </c>
      <c r="U56" s="85"/>
      <c r="V56" s="49">
        <f>[1]Ene!V56</f>
        <v>3</v>
      </c>
      <c r="W56" s="85"/>
      <c r="X56" s="49">
        <f>[1]Ene!X56</f>
        <v>4</v>
      </c>
      <c r="Y56" s="85"/>
      <c r="Z56" s="49">
        <f>[1]Ene!Z56</f>
        <v>3</v>
      </c>
      <c r="AA56" s="85"/>
      <c r="AB56" s="49">
        <f>[1]Ene!AB56</f>
        <v>3</v>
      </c>
      <c r="AC56" s="88"/>
      <c r="AD56" s="52">
        <f t="shared" si="0"/>
        <v>36</v>
      </c>
      <c r="AE56" s="52">
        <f t="shared" si="0"/>
        <v>6</v>
      </c>
      <c r="AF56" s="53">
        <f t="shared" si="1"/>
        <v>0.16666666666666666</v>
      </c>
      <c r="AG56" s="53">
        <f t="shared" si="2"/>
        <v>0.83333333333333337</v>
      </c>
      <c r="AH56" s="91"/>
      <c r="AI56" s="92"/>
    </row>
    <row r="57" spans="1:35" s="56" customFormat="1" ht="20.100000000000001" hidden="1" customHeight="1" x14ac:dyDescent="0.2">
      <c r="A57" s="81" t="str">
        <f>'[1]Ficha Anual 2025'!A57</f>
        <v>C4A3</v>
      </c>
      <c r="B57" s="82" t="str">
        <f>'[1]Ficha Anual 2025'!B57</f>
        <v>VIGILAR LA CORRECTA PRESTACION DE SERVICIOS PUBLICOS MUNICIPALES</v>
      </c>
      <c r="C57" s="82"/>
      <c r="D57" s="83" t="str">
        <f>'[1]Ficha Anual 2025'!E57</f>
        <v>QUEJAS</v>
      </c>
      <c r="E57" s="85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0</v>
      </c>
      <c r="J57" s="49">
        <f>[1]Ene!J57</f>
        <v>1</v>
      </c>
      <c r="K57" s="50">
        <f>[1]Mar!K57</f>
        <v>1</v>
      </c>
      <c r="L57" s="49">
        <f>[1]Ene!L57</f>
        <v>0</v>
      </c>
      <c r="M57" s="50">
        <f>[1]Abr!M57</f>
        <v>0</v>
      </c>
      <c r="N57" s="49">
        <f>[1]Ene!N57</f>
        <v>0</v>
      </c>
      <c r="O57" s="50">
        <f>[1]MAY!O57</f>
        <v>0</v>
      </c>
      <c r="P57" s="49">
        <f>[1]Ene!P57</f>
        <v>2</v>
      </c>
      <c r="Q57" s="50">
        <f>[1]JUN!Q57</f>
        <v>0</v>
      </c>
      <c r="R57" s="49">
        <f>[1]Ene!R57</f>
        <v>0</v>
      </c>
      <c r="S57" s="84">
        <v>0</v>
      </c>
      <c r="T57" s="49">
        <f>[1]Ene!T57</f>
        <v>0</v>
      </c>
      <c r="U57" s="85"/>
      <c r="V57" s="49">
        <f>[1]Ene!V57</f>
        <v>0</v>
      </c>
      <c r="W57" s="85"/>
      <c r="X57" s="49">
        <f>[1]Ene!X57</f>
        <v>1</v>
      </c>
      <c r="Y57" s="85"/>
      <c r="Z57" s="49">
        <f>[1]Ene!Z57</f>
        <v>0</v>
      </c>
      <c r="AA57" s="85"/>
      <c r="AB57" s="49">
        <f>[1]Ene!AB57</f>
        <v>1</v>
      </c>
      <c r="AC57" s="88"/>
      <c r="AD57" s="52">
        <f t="shared" si="0"/>
        <v>5</v>
      </c>
      <c r="AE57" s="52">
        <f t="shared" si="0"/>
        <v>1</v>
      </c>
      <c r="AF57" s="53">
        <f t="shared" si="1"/>
        <v>0.2</v>
      </c>
      <c r="AG57" s="53">
        <f t="shared" si="2"/>
        <v>0.8</v>
      </c>
      <c r="AH57" s="91"/>
      <c r="AI57" s="92"/>
    </row>
    <row r="58" spans="1:35" s="56" customFormat="1" ht="20.100000000000001" hidden="1" customHeight="1" x14ac:dyDescent="0.2">
      <c r="A58" s="81" t="str">
        <f>'[1]Ficha Anual 2025'!A58</f>
        <v>C4A4</v>
      </c>
      <c r="B58" s="82" t="str">
        <f>'[1]Ficha Anual 2025'!B58</f>
        <v>GARANTIZAR LA CONTESTACIÓN A LA CIUDADANÍA DE SOLICITUD DE ACCESO A LA INFORMACIÓN.</v>
      </c>
      <c r="C58" s="82"/>
      <c r="D58" s="83" t="str">
        <f>'[1]Ficha Anual 2025'!E58</f>
        <v>DOCUMENTO</v>
      </c>
      <c r="E58" s="85">
        <f t="shared" si="4"/>
        <v>24</v>
      </c>
      <c r="F58" s="49">
        <f>[1]Ene!F58</f>
        <v>2</v>
      </c>
      <c r="G58" s="50">
        <f>[1]Ene!G58</f>
        <v>5</v>
      </c>
      <c r="H58" s="49">
        <f>[1]Ene!H58</f>
        <v>2</v>
      </c>
      <c r="I58" s="50">
        <f>[1]Feb!I58</f>
        <v>5</v>
      </c>
      <c r="J58" s="49">
        <f>[1]Ene!J58</f>
        <v>2</v>
      </c>
      <c r="K58" s="50">
        <f>[1]Mar!K58</f>
        <v>2</v>
      </c>
      <c r="L58" s="49">
        <f>[1]Ene!L58</f>
        <v>2</v>
      </c>
      <c r="M58" s="50">
        <f>[1]Abr!M58</f>
        <v>0</v>
      </c>
      <c r="N58" s="49">
        <f>[1]Ene!N58</f>
        <v>2</v>
      </c>
      <c r="O58" s="50">
        <f>[1]MAY!O58</f>
        <v>0</v>
      </c>
      <c r="P58" s="49">
        <f>[1]Ene!P58</f>
        <v>2</v>
      </c>
      <c r="Q58" s="50">
        <f>[1]JUN!Q58</f>
        <v>0</v>
      </c>
      <c r="R58" s="49">
        <f>[1]Ene!R58</f>
        <v>2</v>
      </c>
      <c r="S58" s="84">
        <v>2</v>
      </c>
      <c r="T58" s="51">
        <f>[1]Ene!T58</f>
        <v>2</v>
      </c>
      <c r="U58" s="85"/>
      <c r="V58" s="51">
        <f>[1]Ene!V58</f>
        <v>2</v>
      </c>
      <c r="W58" s="85"/>
      <c r="X58" s="51">
        <f>[1]Ene!X58</f>
        <v>2</v>
      </c>
      <c r="Y58" s="85"/>
      <c r="Z58" s="51">
        <f>[1]Ene!Z58</f>
        <v>2</v>
      </c>
      <c r="AA58" s="85"/>
      <c r="AB58" s="51">
        <f>[1]Ene!AB58</f>
        <v>2</v>
      </c>
      <c r="AC58" s="88"/>
      <c r="AD58" s="52">
        <f t="shared" si="0"/>
        <v>24</v>
      </c>
      <c r="AE58" s="52">
        <f t="shared" si="0"/>
        <v>14</v>
      </c>
      <c r="AF58" s="53">
        <f t="shared" si="1"/>
        <v>0.58333333333333337</v>
      </c>
      <c r="AG58" s="53">
        <f t="shared" si="2"/>
        <v>0.41666666666666663</v>
      </c>
      <c r="AH58" s="91"/>
      <c r="AI58" s="92"/>
    </row>
    <row r="59" spans="1:35" s="56" customFormat="1" ht="20.100000000000001" hidden="1" customHeight="1" x14ac:dyDescent="0.2">
      <c r="A59" s="81" t="str">
        <f>'[1]Ficha Anual 2025'!A59</f>
        <v>C4A5</v>
      </c>
      <c r="B59" s="82" t="str">
        <f>'[1]Ficha Anual 2025'!B59</f>
        <v>PRESENTAR EL INFORME ANUAL DE GOBIERNO</v>
      </c>
      <c r="C59" s="82"/>
      <c r="D59" s="83" t="str">
        <f>'[1]Ficha Anual 2025'!E59</f>
        <v>INFORME</v>
      </c>
      <c r="E59" s="85">
        <f t="shared" si="4"/>
        <v>1</v>
      </c>
      <c r="F59" s="49">
        <f>[1]Ene!F59</f>
        <v>0</v>
      </c>
      <c r="G59" s="50">
        <f>[1]Ene!G59</f>
        <v>0</v>
      </c>
      <c r="H59" s="49">
        <f>[1]Ene!H59</f>
        <v>0</v>
      </c>
      <c r="I59" s="50">
        <f>[1]Feb!I59</f>
        <v>0</v>
      </c>
      <c r="J59" s="49">
        <f>[1]Ene!J59</f>
        <v>0</v>
      </c>
      <c r="K59" s="50">
        <f>[1]Mar!K59</f>
        <v>0</v>
      </c>
      <c r="L59" s="49">
        <f>[1]Ene!L59</f>
        <v>0</v>
      </c>
      <c r="M59" s="50">
        <f>[1]Abr!M59</f>
        <v>0</v>
      </c>
      <c r="N59" s="49">
        <f>[1]Ene!N59</f>
        <v>0</v>
      </c>
      <c r="O59" s="50">
        <f>[1]MAY!O59</f>
        <v>0</v>
      </c>
      <c r="P59" s="49">
        <f>[1]Ene!P59</f>
        <v>0</v>
      </c>
      <c r="Q59" s="50">
        <f>[1]JUN!Q59</f>
        <v>0</v>
      </c>
      <c r="R59" s="49">
        <f>[1]Ene!R59</f>
        <v>0</v>
      </c>
      <c r="S59" s="84">
        <v>1</v>
      </c>
      <c r="T59" s="51">
        <f>[1]Ene!T59</f>
        <v>1</v>
      </c>
      <c r="U59" s="85"/>
      <c r="V59" s="51">
        <f>[1]Ene!V59</f>
        <v>0</v>
      </c>
      <c r="W59" s="85"/>
      <c r="X59" s="51">
        <f>[1]Ene!X59</f>
        <v>0</v>
      </c>
      <c r="Y59" s="85"/>
      <c r="Z59" s="51">
        <f>[1]Ene!Z59</f>
        <v>0</v>
      </c>
      <c r="AA59" s="85"/>
      <c r="AB59" s="51">
        <f>[1]Ene!AB59</f>
        <v>0</v>
      </c>
      <c r="AC59" s="88"/>
      <c r="AD59" s="52">
        <f t="shared" si="0"/>
        <v>1</v>
      </c>
      <c r="AE59" s="52">
        <f t="shared" si="0"/>
        <v>1</v>
      </c>
      <c r="AF59" s="53">
        <f t="shared" si="1"/>
        <v>1</v>
      </c>
      <c r="AG59" s="53">
        <f t="shared" si="2"/>
        <v>0</v>
      </c>
      <c r="AH59" s="91"/>
      <c r="AI59" s="92"/>
    </row>
    <row r="60" spans="1:35" s="56" customFormat="1" ht="20.100000000000001" hidden="1" customHeight="1" x14ac:dyDescent="0.2">
      <c r="A60" s="81" t="str">
        <f>'[1]Ficha Anual 2025'!A60</f>
        <v>C4A6</v>
      </c>
      <c r="B60" s="93">
        <f>'[1]Ficha Anual 2025'!B60</f>
        <v>0</v>
      </c>
      <c r="C60" s="93"/>
      <c r="D60" s="83">
        <f>'[1]Ficha Anual 2025'!E60</f>
        <v>0</v>
      </c>
      <c r="E60" s="85">
        <f t="shared" si="4"/>
        <v>0</v>
      </c>
      <c r="F60" s="51">
        <f>[1]Ene!F60</f>
        <v>0</v>
      </c>
      <c r="G60" s="48">
        <f>[1]Ene!G60</f>
        <v>0</v>
      </c>
      <c r="H60" s="51">
        <f>[1]Ene!H60</f>
        <v>0</v>
      </c>
      <c r="I60" s="48">
        <f>[1]Feb!I60</f>
        <v>0</v>
      </c>
      <c r="J60" s="51">
        <f>[1]Ene!J60</f>
        <v>0</v>
      </c>
      <c r="K60" s="48">
        <f>[1]Mar!K60</f>
        <v>0</v>
      </c>
      <c r="L60" s="51">
        <f>[1]Ene!L60</f>
        <v>0</v>
      </c>
      <c r="M60" s="48">
        <f>[1]Abr!M60</f>
        <v>0</v>
      </c>
      <c r="N60" s="51">
        <f>[1]Ene!N60</f>
        <v>0</v>
      </c>
      <c r="O60" s="48">
        <f>[1]MAY!O60</f>
        <v>0</v>
      </c>
      <c r="P60" s="51">
        <f>[1]Ene!P60</f>
        <v>0</v>
      </c>
      <c r="Q60" s="48">
        <f>[1]JUN!Q60</f>
        <v>0</v>
      </c>
      <c r="R60" s="51">
        <f>[1]Ene!R60</f>
        <v>0</v>
      </c>
      <c r="S60" s="84"/>
      <c r="T60" s="51">
        <f>[1]Ene!T60</f>
        <v>0</v>
      </c>
      <c r="U60" s="85"/>
      <c r="V60" s="51">
        <f>[1]Ene!V60</f>
        <v>0</v>
      </c>
      <c r="W60" s="85"/>
      <c r="X60" s="51">
        <f>[1]Ene!X60</f>
        <v>0</v>
      </c>
      <c r="Y60" s="85"/>
      <c r="Z60" s="51">
        <f>[1]Ene!Z60</f>
        <v>0</v>
      </c>
      <c r="AA60" s="85"/>
      <c r="AB60" s="51">
        <f>[1]Ene!AB60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 t="str">
        <f>'[1]Ficha Anual 2025'!A61</f>
        <v>C4A7</v>
      </c>
      <c r="B61" s="93">
        <f>'[1]Ficha Anual 2025'!B61</f>
        <v>0</v>
      </c>
      <c r="C61" s="93"/>
      <c r="D61" s="83">
        <f>'[1]Ficha Anual 2025'!E61</f>
        <v>0</v>
      </c>
      <c r="E61" s="85">
        <f t="shared" si="4"/>
        <v>0</v>
      </c>
      <c r="F61" s="51">
        <f>[1]Ene!F61</f>
        <v>0</v>
      </c>
      <c r="G61" s="48">
        <f>[1]Ene!G61</f>
        <v>0</v>
      </c>
      <c r="H61" s="51">
        <f>[1]Ene!H61</f>
        <v>0</v>
      </c>
      <c r="I61" s="48">
        <f>[1]Feb!I61</f>
        <v>0</v>
      </c>
      <c r="J61" s="51">
        <f>[1]Ene!J61</f>
        <v>0</v>
      </c>
      <c r="K61" s="48">
        <f>[1]Mar!K61</f>
        <v>0</v>
      </c>
      <c r="L61" s="51">
        <f>[1]Ene!L61</f>
        <v>0</v>
      </c>
      <c r="M61" s="48">
        <f>[1]Abr!M61</f>
        <v>0</v>
      </c>
      <c r="N61" s="51">
        <f>[1]Ene!N61</f>
        <v>0</v>
      </c>
      <c r="O61" s="48">
        <f>[1]MAY!O61</f>
        <v>0</v>
      </c>
      <c r="P61" s="51">
        <f>[1]Ene!P61</f>
        <v>0</v>
      </c>
      <c r="Q61" s="48">
        <f>[1]JUN!Q61</f>
        <v>0</v>
      </c>
      <c r="R61" s="51">
        <f>[1]Ene!R61</f>
        <v>0</v>
      </c>
      <c r="S61" s="84"/>
      <c r="T61" s="51">
        <f>[1]Ene!T61</f>
        <v>0</v>
      </c>
      <c r="U61" s="85"/>
      <c r="V61" s="51">
        <f>[1]Ene!V61</f>
        <v>0</v>
      </c>
      <c r="W61" s="85"/>
      <c r="X61" s="51">
        <f>[1]Ene!X61</f>
        <v>0</v>
      </c>
      <c r="Y61" s="85"/>
      <c r="Z61" s="51">
        <f>[1]Ene!Z61</f>
        <v>0</v>
      </c>
      <c r="AA61" s="85"/>
      <c r="AB61" s="51">
        <f>[1]Ene!AB61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customHeight="1" x14ac:dyDescent="0.2">
      <c r="A62" s="81" t="str">
        <f>'[1]Ficha Anual 2025'!A62</f>
        <v>C4A8</v>
      </c>
      <c r="B62" s="82" t="str">
        <f>'[1]Ficha Anual 2025'!B62</f>
        <v>INVESTIGAR Y PROMOVER LA HISTORIA Y CULTURA DEL MUNICIPIO</v>
      </c>
      <c r="C62" s="82"/>
      <c r="D62" s="83" t="str">
        <f>'[1]Ficha Anual 2025'!E62</f>
        <v>INVESTIGACION</v>
      </c>
      <c r="E62" s="85">
        <f t="shared" si="4"/>
        <v>3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0</v>
      </c>
      <c r="L62" s="49">
        <f>[1]Ene!L62</f>
        <v>0</v>
      </c>
      <c r="M62" s="50">
        <f>[1]Abr!M62</f>
        <v>1</v>
      </c>
      <c r="N62" s="49">
        <f>[1]Ene!N62</f>
        <v>0</v>
      </c>
      <c r="O62" s="50">
        <f>[1]MAY!O62</f>
        <v>1</v>
      </c>
      <c r="P62" s="49">
        <f>[1]Ene!P62</f>
        <v>1</v>
      </c>
      <c r="Q62" s="50">
        <f>[1]JUN!Q62</f>
        <v>1</v>
      </c>
      <c r="R62" s="49">
        <f>[1]Ene!R62</f>
        <v>0</v>
      </c>
      <c r="S62" s="84">
        <v>2</v>
      </c>
      <c r="T62" s="49">
        <f>[1]Ene!T62</f>
        <v>0</v>
      </c>
      <c r="U62" s="85"/>
      <c r="V62" s="49">
        <f>[1]Ene!V62</f>
        <v>1</v>
      </c>
      <c r="W62" s="85"/>
      <c r="X62" s="49">
        <f>[1]Ene!X62</f>
        <v>0</v>
      </c>
      <c r="Y62" s="85"/>
      <c r="Z62" s="49">
        <f>[1]Ene!Z62</f>
        <v>0</v>
      </c>
      <c r="AA62" s="85"/>
      <c r="AB62" s="49">
        <f>[1]Ene!AB62</f>
        <v>0</v>
      </c>
      <c r="AC62" s="88"/>
      <c r="AD62" s="52">
        <f t="shared" si="0"/>
        <v>3</v>
      </c>
      <c r="AE62" s="52">
        <f t="shared" si="0"/>
        <v>5</v>
      </c>
      <c r="AF62" s="53">
        <f t="shared" si="1"/>
        <v>1.6666666666666667</v>
      </c>
      <c r="AG62" s="53">
        <f t="shared" si="2"/>
        <v>-0.66666666666666674</v>
      </c>
      <c r="AH62" s="91"/>
      <c r="AI62" s="92"/>
    </row>
    <row r="63" spans="1:35" s="56" customFormat="1" ht="20.100000000000001" hidden="1" customHeight="1" x14ac:dyDescent="0.2">
      <c r="A63" s="81">
        <f>'[1]Ficha Anual 2025'!A63</f>
        <v>0</v>
      </c>
      <c r="B63" s="93">
        <f>'[1]Ficha Anual 2025'!B63</f>
        <v>0</v>
      </c>
      <c r="C63" s="93"/>
      <c r="D63" s="83">
        <f>'[1]Ficha Anual 2025'!E63</f>
        <v>0</v>
      </c>
      <c r="E63" s="85">
        <f t="shared" si="4"/>
        <v>0</v>
      </c>
      <c r="F63" s="51">
        <f>[1]Ene!F63</f>
        <v>0</v>
      </c>
      <c r="G63" s="48">
        <f>[1]Ene!G63</f>
        <v>0</v>
      </c>
      <c r="H63" s="51">
        <f>[1]Ene!H63</f>
        <v>0</v>
      </c>
      <c r="I63" s="48">
        <f>[1]Feb!I63</f>
        <v>0</v>
      </c>
      <c r="J63" s="51">
        <f>[1]Ene!J63</f>
        <v>0</v>
      </c>
      <c r="K63" s="48">
        <f>[1]Mar!K63</f>
        <v>0</v>
      </c>
      <c r="L63" s="51">
        <f>[1]Ene!L63</f>
        <v>0</v>
      </c>
      <c r="M63" s="48" t="e">
        <f>#REF!</f>
        <v>#REF!</v>
      </c>
      <c r="N63" s="51">
        <f>[1]Ene!N63</f>
        <v>0</v>
      </c>
      <c r="O63" s="48" t="e">
        <f>#REF!</f>
        <v>#REF!</v>
      </c>
      <c r="P63" s="51">
        <f>[1]Ene!P63</f>
        <v>0</v>
      </c>
      <c r="Q63" s="48" t="e">
        <f>#REF!</f>
        <v>#REF!</v>
      </c>
      <c r="R63" s="51">
        <f>[1]Ene!R63</f>
        <v>0</v>
      </c>
      <c r="S63" s="84"/>
      <c r="T63" s="51">
        <f>[1]Ene!T63</f>
        <v>0</v>
      </c>
      <c r="U63" s="85"/>
      <c r="V63" s="51">
        <f>[1]Ene!V63</f>
        <v>0</v>
      </c>
      <c r="W63" s="85"/>
      <c r="X63" s="51">
        <f>[1]Ene!X63</f>
        <v>0</v>
      </c>
      <c r="Y63" s="85"/>
      <c r="Z63" s="51">
        <f>[1]Ene!Z63</f>
        <v>0</v>
      </c>
      <c r="AA63" s="85"/>
      <c r="AB63" s="51">
        <f>[1]Ene!AB63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'[1]Ficha Anual 2025'!A64</f>
        <v>0</v>
      </c>
      <c r="B64" s="93">
        <f>'[1]Ficha Anual 2025'!B64</f>
        <v>0</v>
      </c>
      <c r="C64" s="93"/>
      <c r="D64" s="83">
        <f>'[1]Ficha Anual 2025'!E64</f>
        <v>0</v>
      </c>
      <c r="E64" s="85">
        <f t="shared" si="4"/>
        <v>0</v>
      </c>
      <c r="F64" s="51">
        <f>[1]Ene!F64</f>
        <v>0</v>
      </c>
      <c r="G64" s="48">
        <f>[1]Ene!G64</f>
        <v>0</v>
      </c>
      <c r="H64" s="51">
        <f>[1]Ene!H64</f>
        <v>0</v>
      </c>
      <c r="I64" s="48">
        <f>[1]Feb!I64</f>
        <v>0</v>
      </c>
      <c r="J64" s="51">
        <f>[1]Ene!J64</f>
        <v>0</v>
      </c>
      <c r="K64" s="48">
        <f>[1]Mar!K64</f>
        <v>0</v>
      </c>
      <c r="L64" s="51">
        <f>[1]Ene!L64</f>
        <v>0</v>
      </c>
      <c r="M64" s="48" t="e">
        <f>#REF!</f>
        <v>#REF!</v>
      </c>
      <c r="N64" s="51">
        <f>[1]Ene!N64</f>
        <v>0</v>
      </c>
      <c r="O64" s="48" t="e">
        <f>#REF!</f>
        <v>#REF!</v>
      </c>
      <c r="P64" s="51">
        <f>[1]Ene!P64</f>
        <v>0</v>
      </c>
      <c r="Q64" s="48" t="e">
        <f>#REF!</f>
        <v>#REF!</v>
      </c>
      <c r="R64" s="51">
        <f>[1]Ene!R64</f>
        <v>0</v>
      </c>
      <c r="S64" s="84"/>
      <c r="T64" s="51">
        <f>[1]Ene!T64</f>
        <v>0</v>
      </c>
      <c r="U64" s="85"/>
      <c r="V64" s="51">
        <f>[1]Ene!V64</f>
        <v>0</v>
      </c>
      <c r="W64" s="85"/>
      <c r="X64" s="51">
        <f>[1]Ene!X64</f>
        <v>0</v>
      </c>
      <c r="Y64" s="85"/>
      <c r="Z64" s="51">
        <f>[1]Ene!Z64</f>
        <v>0</v>
      </c>
      <c r="AA64" s="85"/>
      <c r="AB64" s="51">
        <f>[1]Ene!AB64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'[1]Ficha Anual 2025'!A65</f>
        <v>0</v>
      </c>
      <c r="B65" s="93">
        <f>'[1]Ficha Anual 2025'!B65</f>
        <v>0</v>
      </c>
      <c r="C65" s="93"/>
      <c r="D65" s="83">
        <f>'[1]Ficha Anual 2025'!E65</f>
        <v>0</v>
      </c>
      <c r="E65" s="85">
        <f t="shared" si="4"/>
        <v>0</v>
      </c>
      <c r="F65" s="51">
        <f>[1]Ene!F65</f>
        <v>0</v>
      </c>
      <c r="G65" s="48">
        <f>[1]Ene!G65</f>
        <v>0</v>
      </c>
      <c r="H65" s="51">
        <f>[1]Ene!H65</f>
        <v>0</v>
      </c>
      <c r="I65" s="48">
        <f>[1]Feb!I65</f>
        <v>0</v>
      </c>
      <c r="J65" s="51">
        <f>[1]Ene!J65</f>
        <v>0</v>
      </c>
      <c r="K65" s="48">
        <f>[1]Mar!K65</f>
        <v>0</v>
      </c>
      <c r="L65" s="51">
        <f>[1]Ene!L65</f>
        <v>0</v>
      </c>
      <c r="M65" s="48" t="e">
        <f>#REF!</f>
        <v>#REF!</v>
      </c>
      <c r="N65" s="51">
        <f>[1]Ene!N65</f>
        <v>0</v>
      </c>
      <c r="O65" s="48" t="e">
        <f>#REF!</f>
        <v>#REF!</v>
      </c>
      <c r="P65" s="51">
        <f>[1]Ene!P65</f>
        <v>0</v>
      </c>
      <c r="Q65" s="48" t="e">
        <f>#REF!</f>
        <v>#REF!</v>
      </c>
      <c r="R65" s="51">
        <f>[1]Ene!R65</f>
        <v>0</v>
      </c>
      <c r="S65" s="84"/>
      <c r="T65" s="51">
        <f>[1]Ene!T65</f>
        <v>0</v>
      </c>
      <c r="U65" s="85"/>
      <c r="V65" s="51">
        <f>[1]Ene!V65</f>
        <v>0</v>
      </c>
      <c r="W65" s="85"/>
      <c r="X65" s="51">
        <f>[1]Ene!X65</f>
        <v>0</v>
      </c>
      <c r="Y65" s="85"/>
      <c r="Z65" s="51">
        <f>[1]Ene!Z65</f>
        <v>0</v>
      </c>
      <c r="AA65" s="85"/>
      <c r="AB65" s="51">
        <f>[1]Ene!AB65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'[1]Ficha Anual 2025'!A66</f>
        <v>0</v>
      </c>
      <c r="B66" s="101">
        <f>'[1]Ficha Anual 2025'!B66</f>
        <v>0</v>
      </c>
      <c r="C66" s="101"/>
      <c r="D66" s="102">
        <f>'[1]Ficha Anual 2025'!E66</f>
        <v>0</v>
      </c>
      <c r="E66" s="103">
        <f t="shared" si="4"/>
        <v>0</v>
      </c>
      <c r="F66" s="104">
        <f>[1]Ene!F66</f>
        <v>0</v>
      </c>
      <c r="G66" s="105">
        <f>[1]Ene!G66</f>
        <v>0</v>
      </c>
      <c r="H66" s="104">
        <f>[1]Ene!H66</f>
        <v>0</v>
      </c>
      <c r="I66" s="105">
        <f>[1]Feb!I66</f>
        <v>0</v>
      </c>
      <c r="J66" s="104">
        <f>[1]Ene!J66</f>
        <v>0</v>
      </c>
      <c r="K66" s="105">
        <f>[1]Mar!K66</f>
        <v>0</v>
      </c>
      <c r="L66" s="104">
        <f>[1]Ene!L66</f>
        <v>0</v>
      </c>
      <c r="M66" s="105" t="e">
        <f>#REF!</f>
        <v>#REF!</v>
      </c>
      <c r="N66" s="104">
        <f>[1]Ene!N66</f>
        <v>0</v>
      </c>
      <c r="O66" s="105" t="e">
        <f>#REF!</f>
        <v>#REF!</v>
      </c>
      <c r="P66" s="104">
        <f>[1]Ene!P66</f>
        <v>0</v>
      </c>
      <c r="Q66" s="105" t="e">
        <f>#REF!</f>
        <v>#REF!</v>
      </c>
      <c r="R66" s="104">
        <f>[1]Ene!R66</f>
        <v>0</v>
      </c>
      <c r="S66" s="106"/>
      <c r="T66" s="104">
        <f>[1]Ene!T66</f>
        <v>0</v>
      </c>
      <c r="U66" s="103"/>
      <c r="V66" s="104">
        <f>[1]Ene!V66</f>
        <v>0</v>
      </c>
      <c r="W66" s="103"/>
      <c r="X66" s="104">
        <f>[1]Ene!X66</f>
        <v>0</v>
      </c>
      <c r="Y66" s="103"/>
      <c r="Z66" s="104">
        <f>[1]Ene!Z66</f>
        <v>0</v>
      </c>
      <c r="AA66" s="103"/>
      <c r="AB66" s="104">
        <f>[1]Ene!AB66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'[1]Ficha Anual 2025'!A75</f>
        <v>Elaboró</v>
      </c>
      <c r="C80" s="130"/>
      <c r="E80" s="131"/>
      <c r="F80" s="131"/>
      <c r="G80" s="131"/>
      <c r="H80" s="131"/>
      <c r="J80" s="129" t="str">
        <f>'[1]Ficha Anual 2025'!D75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'[1]Ficha Anual 2025'!G75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'[1]Ficha Anual 2025'!A78</f>
        <v>C. GRISELDA AGUILAR MACIAS</v>
      </c>
      <c r="C83" s="140"/>
      <c r="E83" s="127"/>
      <c r="F83" s="127"/>
      <c r="H83" s="127"/>
      <c r="J83" s="138" t="str">
        <f>'[1]Ficha Anual 2025'!D78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'[1]Ficha Anual 2025'!G78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'[1]Ficha Anual 2025'!A79</f>
        <v>PRESIDENTA MUNICIPAL</v>
      </c>
      <c r="C84" s="142"/>
      <c r="E84" s="2"/>
      <c r="F84" s="2"/>
      <c r="G84" s="2"/>
      <c r="H84" s="2"/>
      <c r="J84" s="143" t="str">
        <f>'[1]Ficha Anual 2025'!D79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'[1]Ficha Anual 2025'!G79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3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zoomScaleNormal="100" zoomScaleSheetLayoutView="80" zoomScalePageLayoutView="81" workbookViewId="0">
      <selection activeCell="S69" sqref="S69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1" t="str">
        <f>'[2]Ficha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'[2]Ficha Anual 2025'!A15</f>
        <v>C 1</v>
      </c>
      <c r="B15" s="39" t="str">
        <f>'[2]Ficha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'[2]Ficha Anual 2025'!A16</f>
        <v>C1A1</v>
      </c>
      <c r="B16" s="46" t="str">
        <f>'[2]Ficha Anual 2025'!B16</f>
        <v>ANALIZAR, REVISAR Y VALIDAR LA CUENTA PUBLICA.</v>
      </c>
      <c r="C16" s="46"/>
      <c r="D16" s="47" t="str">
        <f>'[2]Ficha Anual 2025'!E16</f>
        <v>CUENTA PUBLICA</v>
      </c>
      <c r="E16" s="48">
        <f>F16+H16+J16+L16+N16+P16++R16+T16+V16+X16+Z16+AB16</f>
        <v>11</v>
      </c>
      <c r="F16" s="49">
        <f>[2]Ene!F16</f>
        <v>1</v>
      </c>
      <c r="G16" s="50">
        <f>[2]Ene!G16</f>
        <v>1</v>
      </c>
      <c r="H16" s="49">
        <f>[2]Ene!H16</f>
        <v>0</v>
      </c>
      <c r="I16" s="50">
        <f>[2]Feb!I16</f>
        <v>1</v>
      </c>
      <c r="J16" s="49">
        <f>[2]Ene!J16</f>
        <v>1</v>
      </c>
      <c r="K16" s="50">
        <f>[2]Mar!K16</f>
        <v>1</v>
      </c>
      <c r="L16" s="49">
        <f>[2]Ene!L16</f>
        <v>1</v>
      </c>
      <c r="M16" s="50">
        <f>[2]Abr!M16</f>
        <v>1</v>
      </c>
      <c r="N16" s="49">
        <f>[2]Ene!N16</f>
        <v>1</v>
      </c>
      <c r="O16" s="50">
        <f>[2]May!O16</f>
        <v>1</v>
      </c>
      <c r="P16" s="49">
        <f>[2]Ene!P16</f>
        <v>1</v>
      </c>
      <c r="Q16" s="50">
        <f>[2]Jun!Q16</f>
        <v>1</v>
      </c>
      <c r="R16" s="49">
        <f>[2]Ene!R16</f>
        <v>1</v>
      </c>
      <c r="S16" s="50">
        <v>1</v>
      </c>
      <c r="T16" s="49">
        <f>[2]Ene!T16</f>
        <v>1</v>
      </c>
      <c r="U16" s="51"/>
      <c r="V16" s="49">
        <f>[2]Ene!V16</f>
        <v>1</v>
      </c>
      <c r="W16" s="51"/>
      <c r="X16" s="49">
        <f>[2]Ene!X16</f>
        <v>1</v>
      </c>
      <c r="Y16" s="51"/>
      <c r="Z16" s="49">
        <f>[2]Ene!Z16</f>
        <v>1</v>
      </c>
      <c r="AA16" s="51"/>
      <c r="AB16" s="49">
        <f>[2]Ene!AB16</f>
        <v>1</v>
      </c>
      <c r="AC16" s="51"/>
      <c r="AD16" s="52">
        <f t="shared" ref="AD16:AE66" si="0">F16+H16+J16+L16+N16+P16+R16+T16+V16+X16+Z16+AB16</f>
        <v>11</v>
      </c>
      <c r="AE16" s="52">
        <f t="shared" si="0"/>
        <v>7</v>
      </c>
      <c r="AF16" s="53">
        <f t="shared" ref="AF16:AF66" si="1">+AE16/E16</f>
        <v>0.63636363636363635</v>
      </c>
      <c r="AG16" s="53">
        <f t="shared" ref="AG16:AG66" si="2">100%-AF16</f>
        <v>0.36363636363636365</v>
      </c>
      <c r="AH16" s="54"/>
      <c r="AI16" s="55"/>
    </row>
    <row r="17" spans="1:35" s="56" customFormat="1" ht="26.25" customHeight="1" x14ac:dyDescent="0.2">
      <c r="A17" s="45" t="str">
        <f>'[2]Ficha Anual 2025'!A17</f>
        <v>C1A2</v>
      </c>
      <c r="B17" s="46" t="str">
        <f>'[2]Ficha Anual 2025'!B17</f>
        <v xml:space="preserve">DETECTAR IRREGULARIDADES EN EL MANEJO DE LA HACIENDA PUBLICA MUNICIPAL </v>
      </c>
      <c r="C17" s="46"/>
      <c r="D17" s="47" t="str">
        <f>'[2]Ficha Anual 2025'!E17</f>
        <v>REVISIONES</v>
      </c>
      <c r="E17" s="48">
        <f t="shared" ref="E17:E53" si="3">F17+H17+J17+L17+N17+P17++R17+T17+V17+X17+Z17+AB17</f>
        <v>2</v>
      </c>
      <c r="F17" s="49">
        <f>[2]Ene!F17</f>
        <v>0</v>
      </c>
      <c r="G17" s="50">
        <f>[2]Ene!G17</f>
        <v>1</v>
      </c>
      <c r="H17" s="49">
        <f>[2]Ene!H17</f>
        <v>0</v>
      </c>
      <c r="I17" s="50">
        <f>[2]Feb!I17</f>
        <v>1</v>
      </c>
      <c r="J17" s="49">
        <f>[2]Ene!J17</f>
        <v>0</v>
      </c>
      <c r="K17" s="50">
        <f>[2]Mar!K17</f>
        <v>1</v>
      </c>
      <c r="L17" s="49">
        <f>[2]Ene!L17</f>
        <v>0</v>
      </c>
      <c r="M17" s="50">
        <f>[2]Abr!M17</f>
        <v>1</v>
      </c>
      <c r="N17" s="49">
        <f>[2]Ene!N17</f>
        <v>0</v>
      </c>
      <c r="O17" s="50">
        <f>[2]May!O17</f>
        <v>1</v>
      </c>
      <c r="P17" s="49">
        <f>[2]Ene!P17</f>
        <v>0</v>
      </c>
      <c r="Q17" s="50">
        <f>[2]Jun!Q17</f>
        <v>1</v>
      </c>
      <c r="R17" s="49">
        <f>[2]Ene!R17</f>
        <v>1</v>
      </c>
      <c r="S17" s="50">
        <v>0</v>
      </c>
      <c r="T17" s="49">
        <f>[2]Ene!T17</f>
        <v>0</v>
      </c>
      <c r="U17" s="51"/>
      <c r="V17" s="49">
        <f>[2]Ene!V17</f>
        <v>0</v>
      </c>
      <c r="W17" s="51"/>
      <c r="X17" s="49">
        <f>[2]Ene!X17</f>
        <v>0</v>
      </c>
      <c r="Y17" s="51"/>
      <c r="Z17" s="49">
        <f>[2]Ene!Z17</f>
        <v>0</v>
      </c>
      <c r="AA17" s="51"/>
      <c r="AB17" s="49">
        <f>[2]Ene!AB17</f>
        <v>1</v>
      </c>
      <c r="AC17" s="51"/>
      <c r="AD17" s="52">
        <f t="shared" si="0"/>
        <v>2</v>
      </c>
      <c r="AE17" s="52">
        <f t="shared" si="0"/>
        <v>6</v>
      </c>
      <c r="AF17" s="53">
        <f t="shared" si="1"/>
        <v>3</v>
      </c>
      <c r="AG17" s="53">
        <f t="shared" si="2"/>
        <v>-2</v>
      </c>
      <c r="AH17" s="57"/>
      <c r="AI17" s="58"/>
    </row>
    <row r="18" spans="1:35" s="56" customFormat="1" ht="23.25" customHeight="1" x14ac:dyDescent="0.2">
      <c r="A18" s="45" t="str">
        <f>'[2]Ficha Anual 2025'!A18</f>
        <v>C1A3</v>
      </c>
      <c r="B18" s="46" t="str">
        <f>'[2]Ficha Anual 2025'!B18</f>
        <v xml:space="preserve">PARTICIPAR EN LA PROTECCION Y CONTROL DE PATRIMONIO MUNICIPAL </v>
      </c>
      <c r="C18" s="46"/>
      <c r="D18" s="47" t="str">
        <f>'[2]Ficha Anual 2025'!E18</f>
        <v>INVENTARIOS</v>
      </c>
      <c r="E18" s="48">
        <f t="shared" si="3"/>
        <v>3</v>
      </c>
      <c r="F18" s="49">
        <f>[2]Ene!F18</f>
        <v>0</v>
      </c>
      <c r="G18" s="50">
        <f>[2]Ene!G18</f>
        <v>0</v>
      </c>
      <c r="H18" s="49">
        <f>[2]Ene!H18</f>
        <v>0</v>
      </c>
      <c r="I18" s="50">
        <f>[2]Feb!I18</f>
        <v>0</v>
      </c>
      <c r="J18" s="49">
        <f>[2]Ene!J18</f>
        <v>0</v>
      </c>
      <c r="K18" s="50">
        <f>[2]Mar!K18</f>
        <v>0</v>
      </c>
      <c r="L18" s="49">
        <f>[2]Ene!L18</f>
        <v>0</v>
      </c>
      <c r="M18" s="50">
        <f>[2]Abr!M18</f>
        <v>0</v>
      </c>
      <c r="N18" s="49">
        <f>[2]Ene!N18</f>
        <v>1</v>
      </c>
      <c r="O18" s="50">
        <f>[2]May!O18</f>
        <v>0</v>
      </c>
      <c r="P18" s="49">
        <f>[2]Ene!P18</f>
        <v>0</v>
      </c>
      <c r="Q18" s="50">
        <f>[2]Jun!Q18</f>
        <v>1</v>
      </c>
      <c r="R18" s="49">
        <f>[2]Ene!R18</f>
        <v>0</v>
      </c>
      <c r="S18" s="50">
        <v>0</v>
      </c>
      <c r="T18" s="49">
        <f>[2]Ene!T18</f>
        <v>1</v>
      </c>
      <c r="U18" s="51"/>
      <c r="V18" s="49">
        <f>[2]Ene!V18</f>
        <v>0</v>
      </c>
      <c r="W18" s="51"/>
      <c r="X18" s="49">
        <f>[2]Ene!X18</f>
        <v>0</v>
      </c>
      <c r="Y18" s="51"/>
      <c r="Z18" s="49">
        <f>[2]Ene!Z18</f>
        <v>1</v>
      </c>
      <c r="AA18" s="51"/>
      <c r="AB18" s="49">
        <f>[2]Ene!AB18</f>
        <v>0</v>
      </c>
      <c r="AC18" s="51"/>
      <c r="AD18" s="52">
        <f t="shared" si="0"/>
        <v>3</v>
      </c>
      <c r="AE18" s="52">
        <f t="shared" si="0"/>
        <v>1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4.75" customHeight="1" x14ac:dyDescent="0.2">
      <c r="A19" s="45" t="str">
        <f>'[2]Ficha Anual 2025'!A19</f>
        <v>C1A4</v>
      </c>
      <c r="B19" s="46" t="str">
        <f>'[2]Ficha Anual 2025'!B19</f>
        <v xml:space="preserve">VIGILAR Y CONTROLAR LAS ADQUISICIONES, SERVICIOS Y OBRAS DEL MUNICIPIO </v>
      </c>
      <c r="C19" s="46"/>
      <c r="D19" s="47" t="str">
        <f>'[2]Ficha Anual 2025'!E19</f>
        <v>SESIONES</v>
      </c>
      <c r="E19" s="48">
        <f t="shared" si="3"/>
        <v>3</v>
      </c>
      <c r="F19" s="49">
        <f>[2]Ene!F19</f>
        <v>0</v>
      </c>
      <c r="G19" s="50">
        <f>[2]Ene!G19</f>
        <v>0</v>
      </c>
      <c r="H19" s="49">
        <f>[2]Ene!H19</f>
        <v>0</v>
      </c>
      <c r="I19" s="50">
        <f>[2]Feb!I19</f>
        <v>0</v>
      </c>
      <c r="J19" s="49">
        <f>[2]Ene!J19</f>
        <v>0</v>
      </c>
      <c r="K19" s="50">
        <f>[2]Mar!K19</f>
        <v>0</v>
      </c>
      <c r="L19" s="49">
        <f>[2]Ene!L19</f>
        <v>0</v>
      </c>
      <c r="M19" s="50">
        <f>[2]Abr!M19</f>
        <v>0</v>
      </c>
      <c r="N19" s="49">
        <f>[2]Ene!N19</f>
        <v>1</v>
      </c>
      <c r="O19" s="50">
        <f>[2]May!O19</f>
        <v>1</v>
      </c>
      <c r="P19" s="49">
        <f>[2]Ene!P19</f>
        <v>0</v>
      </c>
      <c r="Q19" s="50">
        <f>[2]Jun!Q19</f>
        <v>0</v>
      </c>
      <c r="R19" s="49">
        <f>[2]Ene!R19</f>
        <v>0</v>
      </c>
      <c r="S19" s="50">
        <v>0</v>
      </c>
      <c r="T19" s="49">
        <f>[2]Ene!T19</f>
        <v>1</v>
      </c>
      <c r="U19" s="51"/>
      <c r="V19" s="49">
        <f>[2]Ene!V19</f>
        <v>0</v>
      </c>
      <c r="W19" s="51"/>
      <c r="X19" s="49">
        <f>[2]Ene!X19</f>
        <v>0</v>
      </c>
      <c r="Y19" s="51"/>
      <c r="Z19" s="49">
        <f>[2]Ene!Z19</f>
        <v>1</v>
      </c>
      <c r="AA19" s="51"/>
      <c r="AB19" s="49">
        <f>[2]Ene!AB19</f>
        <v>0</v>
      </c>
      <c r="AC19" s="51"/>
      <c r="AD19" s="52">
        <f t="shared" si="0"/>
        <v>3</v>
      </c>
      <c r="AE19" s="52">
        <f t="shared" si="0"/>
        <v>1</v>
      </c>
      <c r="AF19" s="53">
        <f t="shared" si="1"/>
        <v>0.33333333333333331</v>
      </c>
      <c r="AG19" s="53">
        <f t="shared" si="2"/>
        <v>0.66666666666666674</v>
      </c>
      <c r="AH19" s="57"/>
      <c r="AI19" s="58"/>
    </row>
    <row r="20" spans="1:35" s="56" customFormat="1" ht="20.100000000000001" hidden="1" customHeight="1" x14ac:dyDescent="0.2">
      <c r="A20" s="45" t="e">
        <f>'[2]Ficha Anual 2025'!#REF!</f>
        <v>#REF!</v>
      </c>
      <c r="B20" s="46" t="e">
        <f>'[2]Ficha Anual 2025'!#REF!</f>
        <v>#REF!</v>
      </c>
      <c r="C20" s="46"/>
      <c r="D20" s="47" t="e">
        <f>'[2]Ficha Anual 2025'!#REF!</f>
        <v>#REF!</v>
      </c>
      <c r="E20" s="48" t="e">
        <f t="shared" si="3"/>
        <v>#REF!</v>
      </c>
      <c r="F20" s="49" t="e">
        <f>[2]Ene!#REF!</f>
        <v>#REF!</v>
      </c>
      <c r="G20" s="50" t="e">
        <f>[2]Ene!#REF!</f>
        <v>#REF!</v>
      </c>
      <c r="H20" s="49" t="e">
        <f>[2]Ene!#REF!</f>
        <v>#REF!</v>
      </c>
      <c r="I20" s="51">
        <f>[2]Feb!I20</f>
        <v>0</v>
      </c>
      <c r="J20" s="49" t="e">
        <f>[2]Ene!#REF!</f>
        <v>#REF!</v>
      </c>
      <c r="K20" s="51">
        <f>[2]Mar!K20</f>
        <v>0</v>
      </c>
      <c r="L20" s="49" t="e">
        <f>[2]Ene!#REF!</f>
        <v>#REF!</v>
      </c>
      <c r="M20" s="51">
        <f>[2]Abr!M20</f>
        <v>0</v>
      </c>
      <c r="N20" s="49" t="e">
        <f>[2]Ene!#REF!</f>
        <v>#REF!</v>
      </c>
      <c r="O20" s="51" t="e">
        <f>#REF!</f>
        <v>#REF!</v>
      </c>
      <c r="P20" s="49" t="e">
        <f>[2]Ene!#REF!</f>
        <v>#REF!</v>
      </c>
      <c r="Q20" s="51" t="e">
        <f>#REF!</f>
        <v>#REF!</v>
      </c>
      <c r="R20" s="49" t="e">
        <f>[2]Ene!#REF!</f>
        <v>#REF!</v>
      </c>
      <c r="S20" s="51"/>
      <c r="T20" s="49" t="e">
        <f>[2]Ene!#REF!</f>
        <v>#REF!</v>
      </c>
      <c r="U20" s="51"/>
      <c r="V20" s="49" t="e">
        <f>[2]Ene!#REF!</f>
        <v>#REF!</v>
      </c>
      <c r="W20" s="51"/>
      <c r="X20" s="49" t="e">
        <f>[2]Ene!#REF!</f>
        <v>#REF!</v>
      </c>
      <c r="Y20" s="51"/>
      <c r="Z20" s="49" t="e">
        <f>[2]Ene!#REF!</f>
        <v>#REF!</v>
      </c>
      <c r="AA20" s="51"/>
      <c r="AB20" s="49" t="e">
        <f>[2]Ene!#REF!</f>
        <v>#REF!</v>
      </c>
      <c r="AC20" s="51"/>
      <c r="AD20" s="52" t="e">
        <f t="shared" si="0"/>
        <v>#REF!</v>
      </c>
      <c r="AE20" s="52" t="e">
        <f t="shared" si="0"/>
        <v>#REF!</v>
      </c>
      <c r="AF20" s="53" t="e">
        <f t="shared" si="1"/>
        <v>#REF!</v>
      </c>
      <c r="AG20" s="53" t="e">
        <f t="shared" si="2"/>
        <v>#REF!</v>
      </c>
      <c r="AH20" s="57"/>
      <c r="AI20" s="58"/>
    </row>
    <row r="21" spans="1:35" s="56" customFormat="1" ht="20.100000000000001" hidden="1" customHeight="1" x14ac:dyDescent="0.2">
      <c r="A21" s="45" t="e">
        <f>'[2]Ficha Anual 2025'!#REF!</f>
        <v>#REF!</v>
      </c>
      <c r="B21" s="59" t="e">
        <f>'[2]Ficha Anual 2025'!#REF!</f>
        <v>#REF!</v>
      </c>
      <c r="C21" s="59"/>
      <c r="D21" s="47" t="e">
        <f>'[2]Ficha Anual 2025'!#REF!</f>
        <v>#REF!</v>
      </c>
      <c r="E21" s="48">
        <f t="shared" si="3"/>
        <v>3</v>
      </c>
      <c r="F21" s="49">
        <f>[2]Ene!F19</f>
        <v>0</v>
      </c>
      <c r="G21" s="50">
        <f>[2]Ene!G19</f>
        <v>0</v>
      </c>
      <c r="H21" s="49">
        <f>[2]Ene!H19</f>
        <v>0</v>
      </c>
      <c r="I21" s="51">
        <f>[2]Feb!I21</f>
        <v>0</v>
      </c>
      <c r="J21" s="49">
        <f>[2]Ene!J19</f>
        <v>0</v>
      </c>
      <c r="K21" s="51">
        <f>[2]Mar!K21</f>
        <v>0</v>
      </c>
      <c r="L21" s="49">
        <f>[2]Ene!L19</f>
        <v>0</v>
      </c>
      <c r="M21" s="51">
        <f>[2]Abr!M21</f>
        <v>0</v>
      </c>
      <c r="N21" s="49">
        <f>[2]Ene!N19</f>
        <v>1</v>
      </c>
      <c r="O21" s="51" t="e">
        <f>#REF!</f>
        <v>#REF!</v>
      </c>
      <c r="P21" s="49">
        <f>[2]Ene!P19</f>
        <v>0</v>
      </c>
      <c r="Q21" s="51" t="e">
        <f>#REF!</f>
        <v>#REF!</v>
      </c>
      <c r="R21" s="49">
        <f>[2]Ene!R19</f>
        <v>0</v>
      </c>
      <c r="S21" s="51"/>
      <c r="T21" s="49">
        <f>[2]Ene!T19</f>
        <v>1</v>
      </c>
      <c r="U21" s="51"/>
      <c r="V21" s="49">
        <f>[2]Ene!V19</f>
        <v>0</v>
      </c>
      <c r="W21" s="51"/>
      <c r="X21" s="49">
        <f>[2]Ene!X19</f>
        <v>0</v>
      </c>
      <c r="Y21" s="51"/>
      <c r="Z21" s="49">
        <f>[2]Ene!Z19</f>
        <v>1</v>
      </c>
      <c r="AA21" s="51"/>
      <c r="AB21" s="49">
        <f>[2]Ene!AB19</f>
        <v>0</v>
      </c>
      <c r="AC21" s="51"/>
      <c r="AD21" s="52">
        <f t="shared" si="0"/>
        <v>3</v>
      </c>
      <c r="AE21" s="52" t="e">
        <f t="shared" si="0"/>
        <v>#REF!</v>
      </c>
      <c r="AF21" s="53" t="e">
        <f t="shared" si="1"/>
        <v>#REF!</v>
      </c>
      <c r="AG21" s="53" t="e">
        <f t="shared" si="2"/>
        <v>#REF!</v>
      </c>
      <c r="AH21" s="57"/>
      <c r="AI21" s="58"/>
    </row>
    <row r="22" spans="1:35" s="56" customFormat="1" ht="20.100000000000001" hidden="1" customHeight="1" x14ac:dyDescent="0.2">
      <c r="A22" s="45" t="e">
        <f>'[2]Ficha Anual 2025'!#REF!</f>
        <v>#REF!</v>
      </c>
      <c r="B22" s="59" t="e">
        <f>'[2]Ficha Anual 2025'!#REF!</f>
        <v>#REF!</v>
      </c>
      <c r="C22" s="59"/>
      <c r="D22" s="47" t="e">
        <f>'[2]Ficha Anual 2025'!#REF!</f>
        <v>#REF!</v>
      </c>
      <c r="E22" s="48">
        <f t="shared" si="3"/>
        <v>0</v>
      </c>
      <c r="F22" s="49">
        <f>[2]Ene!F20</f>
        <v>0</v>
      </c>
      <c r="G22" s="50">
        <f>[2]Ene!G20</f>
        <v>0</v>
      </c>
      <c r="H22" s="49">
        <f>[2]Ene!H20</f>
        <v>0</v>
      </c>
      <c r="I22" s="51">
        <f>[2]Feb!I22</f>
        <v>0</v>
      </c>
      <c r="J22" s="49">
        <f>[2]Ene!J20</f>
        <v>0</v>
      </c>
      <c r="K22" s="51">
        <f>[2]Mar!K22</f>
        <v>0</v>
      </c>
      <c r="L22" s="49">
        <f>[2]Ene!L20</f>
        <v>0</v>
      </c>
      <c r="M22" s="51">
        <f>[2]Abr!M22</f>
        <v>0</v>
      </c>
      <c r="N22" s="49">
        <f>[2]Ene!N20</f>
        <v>0</v>
      </c>
      <c r="O22" s="51" t="e">
        <f>#REF!</f>
        <v>#REF!</v>
      </c>
      <c r="P22" s="49">
        <f>[2]Ene!P20</f>
        <v>0</v>
      </c>
      <c r="Q22" s="51" t="e">
        <f>#REF!</f>
        <v>#REF!</v>
      </c>
      <c r="R22" s="49">
        <f>[2]Ene!R20</f>
        <v>0</v>
      </c>
      <c r="S22" s="51"/>
      <c r="T22" s="49">
        <f>[2]Ene!T20</f>
        <v>0</v>
      </c>
      <c r="U22" s="51"/>
      <c r="V22" s="49">
        <f>[2]Ene!V20</f>
        <v>0</v>
      </c>
      <c r="W22" s="51"/>
      <c r="X22" s="49">
        <f>[2]Ene!X20</f>
        <v>0</v>
      </c>
      <c r="Y22" s="51"/>
      <c r="Z22" s="49">
        <f>[2]Ene!Z20</f>
        <v>0</v>
      </c>
      <c r="AA22" s="51"/>
      <c r="AB22" s="49">
        <f>[2]Ene!AB20</f>
        <v>0</v>
      </c>
      <c r="AC22" s="51"/>
      <c r="AD22" s="52">
        <f t="shared" si="0"/>
        <v>0</v>
      </c>
      <c r="AE22" s="52" t="e">
        <f t="shared" si="0"/>
        <v>#REF!</v>
      </c>
      <c r="AF22" s="53" t="e">
        <f t="shared" si="1"/>
        <v>#REF!</v>
      </c>
      <c r="AG22" s="53" t="e">
        <f t="shared" si="2"/>
        <v>#REF!</v>
      </c>
      <c r="AH22" s="57"/>
      <c r="AI22" s="58"/>
    </row>
    <row r="23" spans="1:35" s="56" customFormat="1" ht="20.100000000000001" hidden="1" customHeight="1" x14ac:dyDescent="0.2">
      <c r="A23" s="45" t="e">
        <f>'[2]Ficha Anual 2025'!#REF!</f>
        <v>#REF!</v>
      </c>
      <c r="B23" s="59" t="e">
        <f>'[2]Ficha Anual 2025'!#REF!</f>
        <v>#REF!</v>
      </c>
      <c r="C23" s="59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1">
        <f>[2]Feb!I23</f>
        <v>0</v>
      </c>
      <c r="J23" s="49">
        <f>[2]Ene!J21</f>
        <v>0</v>
      </c>
      <c r="K23" s="51">
        <f>[2]Mar!K23</f>
        <v>0</v>
      </c>
      <c r="L23" s="49">
        <f>[2]Ene!L21</f>
        <v>0</v>
      </c>
      <c r="M23" s="51">
        <f>[2]Abr!M23</f>
        <v>0</v>
      </c>
      <c r="N23" s="49">
        <f>[2]Ene!N21</f>
        <v>0</v>
      </c>
      <c r="O23" s="51" t="e">
        <f>#REF!</f>
        <v>#REF!</v>
      </c>
      <c r="P23" s="49">
        <f>[2]Ene!P21</f>
        <v>0</v>
      </c>
      <c r="Q23" s="51" t="e">
        <f>#REF!</f>
        <v>#REF!</v>
      </c>
      <c r="R23" s="49">
        <f>[2]Ene!R21</f>
        <v>0</v>
      </c>
      <c r="S23" s="51"/>
      <c r="T23" s="49">
        <f>[2]Ene!T21</f>
        <v>0</v>
      </c>
      <c r="U23" s="51"/>
      <c r="V23" s="49">
        <f>[2]Ene!V21</f>
        <v>0</v>
      </c>
      <c r="W23" s="51"/>
      <c r="X23" s="49">
        <f>[2]Ene!X21</f>
        <v>0</v>
      </c>
      <c r="Y23" s="51"/>
      <c r="Z23" s="49">
        <f>[2]Ene!Z21</f>
        <v>0</v>
      </c>
      <c r="AA23" s="51"/>
      <c r="AB23" s="49">
        <f>[2]Ene!AB21</f>
        <v>0</v>
      </c>
      <c r="AC23" s="51"/>
      <c r="AD23" s="52">
        <f t="shared" si="0"/>
        <v>0</v>
      </c>
      <c r="AE23" s="52" t="e">
        <f t="shared" si="0"/>
        <v>#REF!</v>
      </c>
      <c r="AF23" s="53" t="e">
        <f t="shared" si="1"/>
        <v>#REF!</v>
      </c>
      <c r="AG23" s="53" t="e">
        <f t="shared" si="2"/>
        <v>#REF!</v>
      </c>
      <c r="AH23" s="54"/>
      <c r="AI23" s="55"/>
    </row>
    <row r="24" spans="1:35" s="56" customFormat="1" ht="20.100000000000001" hidden="1" customHeight="1" x14ac:dyDescent="0.2">
      <c r="A24" s="45" t="e">
        <f>'[2]Ficha Anual 2025'!#REF!</f>
        <v>#REF!</v>
      </c>
      <c r="B24" s="59" t="e">
        <f>'[2]Ficha Anual 2025'!#REF!</f>
        <v>#REF!</v>
      </c>
      <c r="C24" s="59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1">
        <f>[2]Feb!I24</f>
        <v>0</v>
      </c>
      <c r="J24" s="49">
        <f>[2]Ene!J22</f>
        <v>0</v>
      </c>
      <c r="K24" s="51">
        <f>[2]Mar!K24</f>
        <v>0</v>
      </c>
      <c r="L24" s="49">
        <f>[2]Ene!L22</f>
        <v>0</v>
      </c>
      <c r="M24" s="51">
        <f>[2]Abr!M24</f>
        <v>0</v>
      </c>
      <c r="N24" s="49">
        <f>[2]Ene!N22</f>
        <v>0</v>
      </c>
      <c r="O24" s="51" t="e">
        <f>#REF!</f>
        <v>#REF!</v>
      </c>
      <c r="P24" s="49">
        <f>[2]Ene!P22</f>
        <v>0</v>
      </c>
      <c r="Q24" s="51" t="e">
        <f>#REF!</f>
        <v>#REF!</v>
      </c>
      <c r="R24" s="49">
        <f>[2]Ene!R22</f>
        <v>0</v>
      </c>
      <c r="S24" s="51"/>
      <c r="T24" s="49">
        <f>[2]Ene!T22</f>
        <v>0</v>
      </c>
      <c r="U24" s="51"/>
      <c r="V24" s="49">
        <f>[2]Ene!V22</f>
        <v>0</v>
      </c>
      <c r="W24" s="51"/>
      <c r="X24" s="49">
        <f>[2]Ene!X22</f>
        <v>0</v>
      </c>
      <c r="Y24" s="51"/>
      <c r="Z24" s="49">
        <f>[2]Ene!Z22</f>
        <v>0</v>
      </c>
      <c r="AA24" s="51"/>
      <c r="AB24" s="49">
        <f>[2]Ene!AB22</f>
        <v>0</v>
      </c>
      <c r="AC24" s="51"/>
      <c r="AD24" s="52">
        <f t="shared" si="0"/>
        <v>0</v>
      </c>
      <c r="AE24" s="52" t="e">
        <f t="shared" si="0"/>
        <v>#REF!</v>
      </c>
      <c r="AF24" s="53" t="e">
        <f t="shared" si="1"/>
        <v>#REF!</v>
      </c>
      <c r="AG24" s="53" t="e">
        <f t="shared" si="2"/>
        <v>#REF!</v>
      </c>
      <c r="AH24" s="57"/>
      <c r="AI24" s="58"/>
    </row>
    <row r="25" spans="1:35" s="56" customFormat="1" ht="20.100000000000001" hidden="1" customHeight="1" x14ac:dyDescent="0.2">
      <c r="A25" s="45" t="e">
        <f>'[2]Ficha Anual 2025'!#REF!</f>
        <v>#REF!</v>
      </c>
      <c r="B25" s="59" t="e">
        <f>'[2]Ficha Anual 2025'!#REF!</f>
        <v>#REF!</v>
      </c>
      <c r="C25" s="59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 t="e">
        <f>#REF!</f>
        <v>#REF!</v>
      </c>
      <c r="P25" s="49">
        <f>[2]Ene!P23</f>
        <v>0</v>
      </c>
      <c r="Q25" s="48" t="e">
        <f>#REF!</f>
        <v>#REF!</v>
      </c>
      <c r="R25" s="49">
        <f>[2]Ene!R23</f>
        <v>0</v>
      </c>
      <c r="S25" s="48"/>
      <c r="T25" s="49">
        <f>[2]Ene!T23</f>
        <v>0</v>
      </c>
      <c r="U25" s="48"/>
      <c r="V25" s="49">
        <f>[2]Ene!V23</f>
        <v>0</v>
      </c>
      <c r="W25" s="48"/>
      <c r="X25" s="49">
        <f>[2]Ene!X23</f>
        <v>0</v>
      </c>
      <c r="Y25" s="48"/>
      <c r="Z25" s="49">
        <f>[2]Ene!Z23</f>
        <v>0</v>
      </c>
      <c r="AA25" s="48"/>
      <c r="AB25" s="49">
        <f>[2]Ene!AB23</f>
        <v>0</v>
      </c>
      <c r="AC25" s="51"/>
      <c r="AD25" s="52">
        <f t="shared" si="0"/>
        <v>0</v>
      </c>
      <c r="AE25" s="52" t="e">
        <f t="shared" si="0"/>
        <v>#REF!</v>
      </c>
      <c r="AF25" s="53" t="e">
        <f t="shared" si="1"/>
        <v>#REF!</v>
      </c>
      <c r="AG25" s="53" t="e">
        <f t="shared" si="2"/>
        <v>#REF!</v>
      </c>
      <c r="AH25" s="57"/>
      <c r="AI25" s="58"/>
    </row>
    <row r="26" spans="1:35" s="56" customFormat="1" ht="20.100000000000001" hidden="1" customHeight="1" x14ac:dyDescent="0.2">
      <c r="A26" s="45" t="e">
        <f>'[2]Ficha Anual 2025'!#REF!</f>
        <v>#REF!</v>
      </c>
      <c r="B26" s="59" t="e">
        <f>'[2]Ficha Anual 2025'!#REF!</f>
        <v>#REF!</v>
      </c>
      <c r="C26" s="59"/>
      <c r="D26" s="47" t="e">
        <f>'[2]Ficha Anual 2025'!#REF!</f>
        <v>#REF!</v>
      </c>
      <c r="E26" s="48">
        <f t="shared" si="3"/>
        <v>0</v>
      </c>
      <c r="F26" s="147">
        <f>[2]Ene!F24</f>
        <v>0</v>
      </c>
      <c r="G26" s="147">
        <f>[2]Ene!G24</f>
        <v>0</v>
      </c>
      <c r="H26" s="147">
        <f>[2]Ene!H24</f>
        <v>0</v>
      </c>
      <c r="I26" s="147">
        <f>[2]Feb!I26</f>
        <v>0</v>
      </c>
      <c r="J26" s="147">
        <f>[2]Ene!J24</f>
        <v>0</v>
      </c>
      <c r="K26" s="147">
        <f>[2]Mar!K26</f>
        <v>0</v>
      </c>
      <c r="L26" s="147">
        <f>[2]Ene!L24</f>
        <v>0</v>
      </c>
      <c r="M26" s="147">
        <f>[2]Abr!M26</f>
        <v>0</v>
      </c>
      <c r="N26" s="147">
        <f>[2]Ene!N24</f>
        <v>0</v>
      </c>
      <c r="O26" s="147" t="e">
        <f>#REF!</f>
        <v>#REF!</v>
      </c>
      <c r="P26" s="147">
        <f>[2]Ene!P24</f>
        <v>0</v>
      </c>
      <c r="Q26" s="147" t="e">
        <f>#REF!</f>
        <v>#REF!</v>
      </c>
      <c r="R26" s="147">
        <f>[2]Ene!R24</f>
        <v>0</v>
      </c>
      <c r="S26" s="147"/>
      <c r="T26" s="147">
        <f>[2]Ene!T24</f>
        <v>0</v>
      </c>
      <c r="U26" s="147"/>
      <c r="V26" s="147">
        <f>[2]Ene!V24</f>
        <v>0</v>
      </c>
      <c r="W26" s="147"/>
      <c r="X26" s="147">
        <f>[2]Ene!X24</f>
        <v>0</v>
      </c>
      <c r="Y26" s="147"/>
      <c r="Z26" s="147">
        <f>[2]Ene!Z24</f>
        <v>0</v>
      </c>
      <c r="AA26" s="147"/>
      <c r="AB26" s="147">
        <f>[2]Ene!AB24</f>
        <v>0</v>
      </c>
      <c r="AC26" s="147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 t="e">
        <f>'[2]Ficha Anual 2025'!#REF!</f>
        <v>#REF!</v>
      </c>
      <c r="B27" s="59" t="e">
        <f>'[2]Ficha Anual 2025'!#REF!</f>
        <v>#REF!</v>
      </c>
      <c r="C27" s="59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 t="e">
        <f>#REF!</f>
        <v>#REF!</v>
      </c>
      <c r="P27" s="49">
        <f>[2]Ene!P25</f>
        <v>0</v>
      </c>
      <c r="Q27" s="48" t="e">
        <f>#REF!</f>
        <v>#REF!</v>
      </c>
      <c r="R27" s="49">
        <f>[2]Ene!R25</f>
        <v>0</v>
      </c>
      <c r="S27" s="48"/>
      <c r="T27" s="49">
        <f>[2]Ene!T25</f>
        <v>0</v>
      </c>
      <c r="U27" s="48"/>
      <c r="V27" s="49">
        <f>[2]Ene!V25</f>
        <v>0</v>
      </c>
      <c r="W27" s="48"/>
      <c r="X27" s="49">
        <f>[2]Ene!X25</f>
        <v>0</v>
      </c>
      <c r="Y27" s="48"/>
      <c r="Z27" s="49">
        <f>[2]Ene!Z25</f>
        <v>0</v>
      </c>
      <c r="AA27" s="48"/>
      <c r="AB27" s="49">
        <f>[2]Ene!AB25</f>
        <v>0</v>
      </c>
      <c r="AC27" s="48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'[2]Ficha Anual 2025'!A20</f>
        <v>C 2</v>
      </c>
      <c r="B28" s="61" t="str">
        <f>'[2]Ficha Anual 2025'!B20</f>
        <v xml:space="preserve">REPRESENTAR  JURÍDICAMENTE  Y ADMINISTRATIVAMENTE AL MUNICIPIO </v>
      </c>
      <c r="C28" s="61"/>
      <c r="D28" s="62"/>
      <c r="E28" s="63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'[2]Ficha Anual 2025'!A21</f>
        <v>C2A1</v>
      </c>
      <c r="B29" s="46" t="str">
        <f>'[2]Ficha Anual 2025'!B21</f>
        <v xml:space="preserve">ASISTIR A LAS SESIONES DE CABILDO </v>
      </c>
      <c r="C29" s="46"/>
      <c r="D29" s="47" t="str">
        <f>'[2]Ficha Anual 2025'!E21</f>
        <v>SESIONES</v>
      </c>
      <c r="E29" s="48">
        <f t="shared" si="3"/>
        <v>24</v>
      </c>
      <c r="F29" s="49">
        <f>[2]Ene!F27</f>
        <v>2</v>
      </c>
      <c r="G29" s="50">
        <f>[2]Ene!G27</f>
        <v>1</v>
      </c>
      <c r="H29" s="49">
        <f>[2]Ene!H27</f>
        <v>2</v>
      </c>
      <c r="I29" s="50">
        <f>[2]Feb!I29</f>
        <v>0</v>
      </c>
      <c r="J29" s="49">
        <f>[2]Ene!J27</f>
        <v>2</v>
      </c>
      <c r="K29" s="50">
        <f>[2]Mar!K29</f>
        <v>0</v>
      </c>
      <c r="L29" s="49">
        <f>[2]Ene!L27</f>
        <v>2</v>
      </c>
      <c r="M29" s="50">
        <f>[2]Abr!M29</f>
        <v>0</v>
      </c>
      <c r="N29" s="49">
        <f>[2]Ene!N27</f>
        <v>2</v>
      </c>
      <c r="O29" s="50">
        <f>[2]May!O29</f>
        <v>0</v>
      </c>
      <c r="P29" s="49">
        <f>[2]Ene!P27</f>
        <v>2</v>
      </c>
      <c r="Q29" s="50">
        <f>[2]Jun!Q29</f>
        <v>1</v>
      </c>
      <c r="R29" s="49">
        <f>[2]Ene!R27</f>
        <v>2</v>
      </c>
      <c r="S29" s="50">
        <v>1</v>
      </c>
      <c r="T29" s="49">
        <f>[2]Ene!T27</f>
        <v>2</v>
      </c>
      <c r="U29" s="51"/>
      <c r="V29" s="49">
        <f>[2]Ene!V27</f>
        <v>2</v>
      </c>
      <c r="W29" s="51"/>
      <c r="X29" s="49">
        <f>[2]Ene!X27</f>
        <v>2</v>
      </c>
      <c r="Y29" s="51"/>
      <c r="Z29" s="49">
        <f>[2]Ene!Z27</f>
        <v>2</v>
      </c>
      <c r="AA29" s="51"/>
      <c r="AB29" s="49">
        <f>[2]Ene!AB27</f>
        <v>2</v>
      </c>
      <c r="AC29" s="51"/>
      <c r="AD29" s="52">
        <f t="shared" si="0"/>
        <v>24</v>
      </c>
      <c r="AE29" s="52">
        <f t="shared" si="0"/>
        <v>3</v>
      </c>
      <c r="AF29" s="53">
        <f t="shared" si="1"/>
        <v>0.125</v>
      </c>
      <c r="AG29" s="53">
        <f t="shared" si="2"/>
        <v>0.875</v>
      </c>
      <c r="AH29" s="54"/>
      <c r="AI29" s="55"/>
    </row>
    <row r="30" spans="1:35" s="56" customFormat="1" ht="24" customHeight="1" x14ac:dyDescent="0.2">
      <c r="A30" s="45" t="str">
        <f>'[2]Ficha Anual 2025'!A22</f>
        <v>C2A2</v>
      </c>
      <c r="B30" s="46" t="str">
        <f>'[2]Ficha Anual 2025'!B22</f>
        <v>PRESENTAR LAS DEMANDAS O QUERELLAS ANTE LA AUTORIDAD COMPETENTE</v>
      </c>
      <c r="C30" s="46"/>
      <c r="D30" s="47" t="str">
        <f>'[2]Ficha Anual 2025'!E22</f>
        <v>DEMANDAS</v>
      </c>
      <c r="E30" s="48">
        <f t="shared" si="3"/>
        <v>5</v>
      </c>
      <c r="F30" s="49">
        <f>[2]Ene!F28</f>
        <v>0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0</v>
      </c>
      <c r="K30" s="50">
        <f>[2]Mar!K30</f>
        <v>0</v>
      </c>
      <c r="L30" s="49">
        <f>[2]Ene!L28</f>
        <v>1</v>
      </c>
      <c r="M30" s="50">
        <f>[2]Abr!M30</f>
        <v>0</v>
      </c>
      <c r="N30" s="49">
        <f>[2]Ene!N28</f>
        <v>1</v>
      </c>
      <c r="O30" s="50">
        <f>[2]May!O30</f>
        <v>0</v>
      </c>
      <c r="P30" s="49">
        <f>[2]Ene!P28</f>
        <v>1</v>
      </c>
      <c r="Q30" s="50">
        <f>[2]Jun!Q30</f>
        <v>1</v>
      </c>
      <c r="R30" s="49">
        <f>[2]Ene!R28</f>
        <v>1</v>
      </c>
      <c r="S30" s="50">
        <v>0</v>
      </c>
      <c r="T30" s="49">
        <f>[2]Ene!T28</f>
        <v>1</v>
      </c>
      <c r="U30" s="51"/>
      <c r="V30" s="49">
        <f>[2]Ene!V28</f>
        <v>0</v>
      </c>
      <c r="W30" s="51"/>
      <c r="X30" s="49">
        <f>[2]Ene!X28</f>
        <v>0</v>
      </c>
      <c r="Y30" s="51"/>
      <c r="Z30" s="49">
        <f>[2]Ene!Z28</f>
        <v>0</v>
      </c>
      <c r="AA30" s="51"/>
      <c r="AB30" s="49">
        <f>[2]Ene!AB28</f>
        <v>0</v>
      </c>
      <c r="AC30" s="51"/>
      <c r="AD30" s="52">
        <f t="shared" si="0"/>
        <v>5</v>
      </c>
      <c r="AE30" s="52">
        <f t="shared" si="0"/>
        <v>1</v>
      </c>
      <c r="AF30" s="53">
        <f t="shared" si="1"/>
        <v>0.2</v>
      </c>
      <c r="AG30" s="53">
        <f t="shared" si="2"/>
        <v>0.8</v>
      </c>
      <c r="AH30" s="54"/>
      <c r="AI30" s="55"/>
    </row>
    <row r="31" spans="1:35" s="56" customFormat="1" ht="24" customHeight="1" x14ac:dyDescent="0.2">
      <c r="A31" s="45" t="str">
        <f>'[2]Ficha Anual 2025'!A23</f>
        <v>C2A3</v>
      </c>
      <c r="B31" s="46" t="str">
        <f>'[2]Ficha Anual 2025'!B23</f>
        <v>PRESENTAR RECURSOS ANTE LAS RESOLUCIONES DE LAS DIFERENTES INSTANCIAS</v>
      </c>
      <c r="C31" s="46"/>
      <c r="D31" s="47" t="str">
        <f>'[2]Ficha Anual 2025'!E23</f>
        <v>RECURSO</v>
      </c>
      <c r="E31" s="48">
        <f t="shared" si="3"/>
        <v>5</v>
      </c>
      <c r="F31" s="49">
        <f>[2]Ene!F29</f>
        <v>0</v>
      </c>
      <c r="G31" s="50">
        <f>[2]Ene!G29</f>
        <v>0</v>
      </c>
      <c r="H31" s="49">
        <f>[2]Ene!H29</f>
        <v>0</v>
      </c>
      <c r="I31" s="50">
        <f>[2]Feb!I31</f>
        <v>1</v>
      </c>
      <c r="J31" s="49">
        <f>[2]Ene!J29</f>
        <v>0</v>
      </c>
      <c r="K31" s="50">
        <f>[2]Mar!K31</f>
        <v>0</v>
      </c>
      <c r="L31" s="49">
        <f>[2]Ene!L29</f>
        <v>2</v>
      </c>
      <c r="M31" s="50">
        <f>[2]Abr!M31</f>
        <v>0</v>
      </c>
      <c r="N31" s="49">
        <f>[2]Ene!N29</f>
        <v>2</v>
      </c>
      <c r="O31" s="50">
        <f>[2]May!O31</f>
        <v>1</v>
      </c>
      <c r="P31" s="49">
        <f>[2]Ene!P29</f>
        <v>1</v>
      </c>
      <c r="Q31" s="50">
        <f>[2]Jun!Q31</f>
        <v>1</v>
      </c>
      <c r="R31" s="49">
        <f>[2]Ene!R29</f>
        <v>0</v>
      </c>
      <c r="S31" s="50">
        <v>0</v>
      </c>
      <c r="T31" s="49">
        <f>[2]Ene!T29</f>
        <v>0</v>
      </c>
      <c r="U31" s="51"/>
      <c r="V31" s="49">
        <f>[2]Ene!V29</f>
        <v>0</v>
      </c>
      <c r="W31" s="51"/>
      <c r="X31" s="49">
        <f>[2]Ene!X29</f>
        <v>0</v>
      </c>
      <c r="Y31" s="51"/>
      <c r="Z31" s="49">
        <f>[2]Ene!Z29</f>
        <v>0</v>
      </c>
      <c r="AA31" s="51"/>
      <c r="AB31" s="49">
        <f>[2]Ene!AB29</f>
        <v>0</v>
      </c>
      <c r="AC31" s="51"/>
      <c r="AD31" s="52">
        <f t="shared" si="0"/>
        <v>5</v>
      </c>
      <c r="AE31" s="52">
        <f t="shared" si="0"/>
        <v>3</v>
      </c>
      <c r="AF31" s="53">
        <f t="shared" si="1"/>
        <v>0.6</v>
      </c>
      <c r="AG31" s="53">
        <f t="shared" si="2"/>
        <v>0.4</v>
      </c>
      <c r="AH31" s="57"/>
      <c r="AI31" s="58"/>
    </row>
    <row r="32" spans="1:35" s="56" customFormat="1" ht="23.25" customHeight="1" x14ac:dyDescent="0.2">
      <c r="A32" s="45" t="str">
        <f>'[2]Ficha Anual 2025'!A24</f>
        <v>C2A4</v>
      </c>
      <c r="B32" s="46" t="str">
        <f>'[2]Ficha Anual 2025'!B24</f>
        <v>PROPORNER AL AYUNTAMIENTO LOS PROYECTOS DE LEY, REGLAMENTOS, DECREMENTOS Y DEMAS DISPOSICIONES</v>
      </c>
      <c r="C32" s="46"/>
      <c r="D32" s="47" t="str">
        <f>'[2]Ficha Anual 2025'!E24</f>
        <v>PROYECTOS</v>
      </c>
      <c r="E32" s="48">
        <f t="shared" si="3"/>
        <v>5</v>
      </c>
      <c r="F32" s="49">
        <f>[2]Ene!F30</f>
        <v>0</v>
      </c>
      <c r="G32" s="50">
        <f>[2]Ene!G30</f>
        <v>0</v>
      </c>
      <c r="H32" s="49">
        <f>[2]Ene!H30</f>
        <v>0</v>
      </c>
      <c r="I32" s="50">
        <f>[2]Feb!I32</f>
        <v>0</v>
      </c>
      <c r="J32" s="49">
        <f>[2]Ene!J30</f>
        <v>0</v>
      </c>
      <c r="K32" s="50">
        <f>[2]Mar!K32</f>
        <v>0</v>
      </c>
      <c r="L32" s="49">
        <f>[2]Ene!L30</f>
        <v>2</v>
      </c>
      <c r="M32" s="50">
        <f>[2]Abr!M32</f>
        <v>0</v>
      </c>
      <c r="N32" s="49">
        <f>[2]Ene!N30</f>
        <v>0</v>
      </c>
      <c r="O32" s="50">
        <f>[2]May!O32</f>
        <v>0</v>
      </c>
      <c r="P32" s="49">
        <f>[2]Ene!P30</f>
        <v>1</v>
      </c>
      <c r="Q32" s="50">
        <f>[2]Jun!Q32</f>
        <v>1</v>
      </c>
      <c r="R32" s="49">
        <f>[2]Ene!R30</f>
        <v>0</v>
      </c>
      <c r="S32" s="50">
        <v>0</v>
      </c>
      <c r="T32" s="49">
        <f>[2]Ene!T30</f>
        <v>1</v>
      </c>
      <c r="U32" s="51"/>
      <c r="V32" s="49">
        <f>[2]Ene!V30</f>
        <v>0</v>
      </c>
      <c r="W32" s="51"/>
      <c r="X32" s="49">
        <f>[2]Ene!X30</f>
        <v>0</v>
      </c>
      <c r="Y32" s="51"/>
      <c r="Z32" s="49">
        <f>[2]Ene!Z30</f>
        <v>1</v>
      </c>
      <c r="AA32" s="51"/>
      <c r="AB32" s="49">
        <f>[2]Ene!AB30</f>
        <v>0</v>
      </c>
      <c r="AC32" s="51"/>
      <c r="AD32" s="52">
        <f t="shared" si="0"/>
        <v>5</v>
      </c>
      <c r="AE32" s="52">
        <f t="shared" si="0"/>
        <v>1</v>
      </c>
      <c r="AF32" s="53">
        <f t="shared" si="1"/>
        <v>0.2</v>
      </c>
      <c r="AG32" s="53">
        <f t="shared" si="2"/>
        <v>0.8</v>
      </c>
      <c r="AH32" s="57"/>
      <c r="AI32" s="58"/>
    </row>
    <row r="33" spans="1:35" s="56" customFormat="1" ht="26.25" customHeight="1" x14ac:dyDescent="0.2">
      <c r="A33" s="45" t="str">
        <f>'[2]Ficha Anual 2025'!A25</f>
        <v>C2A5</v>
      </c>
      <c r="B33" s="46" t="str">
        <f>'[2]Ficha Anual 2025'!B25</f>
        <v>ANALIZAR EL ESTUDIO JURIDICO DE LOS CONTRATOS Y CONVENIOS QUE SERAN SUSCRITOS POR EL PRESIDENTE</v>
      </c>
      <c r="C33" s="46"/>
      <c r="D33" s="47" t="str">
        <f>'[2]Ficha Anual 2025'!E25</f>
        <v>CONTRATOS/CONVENIO</v>
      </c>
      <c r="E33" s="48">
        <f t="shared" si="3"/>
        <v>2</v>
      </c>
      <c r="F33" s="49">
        <f>[2]Ene!F31</f>
        <v>0</v>
      </c>
      <c r="G33" s="50">
        <f>[2]Ene!G31</f>
        <v>0</v>
      </c>
      <c r="H33" s="49">
        <f>[2]Ene!H31</f>
        <v>0</v>
      </c>
      <c r="I33" s="50">
        <f>[2]Feb!I32</f>
        <v>0</v>
      </c>
      <c r="J33" s="49">
        <f>[2]Ene!J31</f>
        <v>0</v>
      </c>
      <c r="K33" s="50">
        <f>[2]Mar!K32</f>
        <v>0</v>
      </c>
      <c r="L33" s="49">
        <f>[2]Ene!L31</f>
        <v>0</v>
      </c>
      <c r="M33" s="50">
        <f>[2]Abr!M32</f>
        <v>0</v>
      </c>
      <c r="N33" s="49">
        <f>[2]Ene!N31</f>
        <v>0</v>
      </c>
      <c r="O33" s="50">
        <f>[2]May!O33</f>
        <v>1</v>
      </c>
      <c r="P33" s="49">
        <f>[2]Ene!P31</f>
        <v>1</v>
      </c>
      <c r="Q33" s="50">
        <f>[2]Jun!Q33</f>
        <v>1</v>
      </c>
      <c r="R33" s="49">
        <f>[2]Ene!R31</f>
        <v>0</v>
      </c>
      <c r="S33" s="50">
        <v>1</v>
      </c>
      <c r="T33" s="49">
        <f>[2]Ene!T31</f>
        <v>0</v>
      </c>
      <c r="U33" s="51"/>
      <c r="V33" s="49">
        <f>[2]Ene!V31</f>
        <v>0</v>
      </c>
      <c r="W33" s="51"/>
      <c r="X33" s="49">
        <f>[2]Ene!X31</f>
        <v>0</v>
      </c>
      <c r="Y33" s="51"/>
      <c r="Z33" s="49">
        <f>[2]Ene!Z31</f>
        <v>1</v>
      </c>
      <c r="AA33" s="51"/>
      <c r="AB33" s="49">
        <f>[2]Ene!AB31</f>
        <v>0</v>
      </c>
      <c r="AC33" s="51"/>
      <c r="AD33" s="52">
        <f t="shared" si="0"/>
        <v>2</v>
      </c>
      <c r="AE33" s="52">
        <f t="shared" si="0"/>
        <v>3</v>
      </c>
      <c r="AF33" s="53">
        <f t="shared" si="1"/>
        <v>1.5</v>
      </c>
      <c r="AG33" s="53">
        <f t="shared" si="2"/>
        <v>-0.5</v>
      </c>
      <c r="AH33" s="54"/>
      <c r="AI33" s="55"/>
    </row>
    <row r="34" spans="1:35" s="56" customFormat="1" ht="24.75" customHeight="1" x14ac:dyDescent="0.2">
      <c r="A34" s="45" t="str">
        <f>'[2]Ficha Anual 2025'!A26</f>
        <v>C2A6</v>
      </c>
      <c r="B34" s="46" t="str">
        <f>'[2]Ficha Anual 2025'!B26</f>
        <v xml:space="preserve">PROMOVER PROGRAMAS DE CAPACITACIONES A FUNCIONARIOS PUBLICOS </v>
      </c>
      <c r="C34" s="46"/>
      <c r="D34" s="47" t="str">
        <f>'[2]Ficha Anual 2025'!E26</f>
        <v>CAPACITACIONES</v>
      </c>
      <c r="E34" s="48">
        <f t="shared" si="3"/>
        <v>5</v>
      </c>
      <c r="F34" s="49">
        <f>[2]Ene!F32</f>
        <v>0</v>
      </c>
      <c r="G34" s="50">
        <f>[2]Ene!G32</f>
        <v>0</v>
      </c>
      <c r="H34" s="49">
        <f>[2]Ene!H32</f>
        <v>1</v>
      </c>
      <c r="I34" s="50">
        <f>[2]Feb!I33</f>
        <v>0</v>
      </c>
      <c r="J34" s="49">
        <f>[2]Ene!J32</f>
        <v>0</v>
      </c>
      <c r="K34" s="50">
        <f>[2]Mar!K33</f>
        <v>2</v>
      </c>
      <c r="L34" s="49">
        <f>[2]Ene!L32</f>
        <v>1</v>
      </c>
      <c r="M34" s="50">
        <f>[2]Abr!M33</f>
        <v>0</v>
      </c>
      <c r="N34" s="49">
        <f>[2]Ene!N32</f>
        <v>0</v>
      </c>
      <c r="O34" s="50">
        <f>[2]May!O34</f>
        <v>0</v>
      </c>
      <c r="P34" s="49">
        <f>[2]Ene!P32</f>
        <v>0</v>
      </c>
      <c r="Q34" s="50">
        <f>[2]Jun!Q34</f>
        <v>1</v>
      </c>
      <c r="R34" s="49">
        <f>[2]Ene!R32</f>
        <v>1</v>
      </c>
      <c r="S34" s="50">
        <v>0</v>
      </c>
      <c r="T34" s="49">
        <f>[2]Ene!T32</f>
        <v>0</v>
      </c>
      <c r="U34" s="51"/>
      <c r="V34" s="49">
        <f>[2]Ene!V32</f>
        <v>1</v>
      </c>
      <c r="W34" s="51"/>
      <c r="X34" s="49">
        <f>[2]Ene!X32</f>
        <v>0</v>
      </c>
      <c r="Y34" s="51"/>
      <c r="Z34" s="49">
        <f>[2]Ene!Z32</f>
        <v>1</v>
      </c>
      <c r="AA34" s="51"/>
      <c r="AB34" s="49">
        <f>[2]Ene!AB32</f>
        <v>0</v>
      </c>
      <c r="AC34" s="51"/>
      <c r="AD34" s="52">
        <f t="shared" si="0"/>
        <v>5</v>
      </c>
      <c r="AE34" s="52">
        <f t="shared" si="0"/>
        <v>3</v>
      </c>
      <c r="AF34" s="53">
        <f t="shared" si="1"/>
        <v>0.6</v>
      </c>
      <c r="AG34" s="53">
        <f t="shared" si="2"/>
        <v>0.4</v>
      </c>
      <c r="AH34" s="54"/>
      <c r="AI34" s="55"/>
    </row>
    <row r="35" spans="1:35" s="56" customFormat="1" ht="23.25" customHeight="1" x14ac:dyDescent="0.2">
      <c r="A35" s="45" t="str">
        <f>'[2]Ficha Anual 2025'!A27</f>
        <v>C2A7</v>
      </c>
      <c r="B35" s="46" t="str">
        <f>'[2]Ficha Anual 2025'!B27</f>
        <v>INSPECCIONAR FISICAMENTE LOS LIMITES TERRITORIALES DEL MUNICIPIO</v>
      </c>
      <c r="C35" s="46"/>
      <c r="D35" s="47" t="str">
        <f>'[2]Ficha Anual 2025'!E27</f>
        <v>INSPECCIONES</v>
      </c>
      <c r="E35" s="48">
        <f t="shared" si="3"/>
        <v>2</v>
      </c>
      <c r="F35" s="49">
        <f>[2]Ene!F33</f>
        <v>0</v>
      </c>
      <c r="G35" s="50">
        <f>[2]Ene!G33</f>
        <v>0</v>
      </c>
      <c r="H35" s="49">
        <f>[2]Ene!H33</f>
        <v>0</v>
      </c>
      <c r="I35" s="50">
        <f>[2]Feb!I35</f>
        <v>0</v>
      </c>
      <c r="J35" s="49">
        <f>[2]Ene!J33</f>
        <v>0</v>
      </c>
      <c r="K35" s="50">
        <f>[2]Mar!K35</f>
        <v>0</v>
      </c>
      <c r="L35" s="49">
        <f>[2]Ene!L33</f>
        <v>0</v>
      </c>
      <c r="M35" s="50">
        <f>[2]Abr!M35</f>
        <v>0</v>
      </c>
      <c r="N35" s="49">
        <f>[2]Ene!N33</f>
        <v>0</v>
      </c>
      <c r="O35" s="50">
        <f>[2]May!O35</f>
        <v>0</v>
      </c>
      <c r="P35" s="49">
        <f>[2]Ene!P33</f>
        <v>1</v>
      </c>
      <c r="Q35" s="50">
        <f>[2]Jun!Q35</f>
        <v>1</v>
      </c>
      <c r="R35" s="49">
        <f>[2]Ene!R33</f>
        <v>0</v>
      </c>
      <c r="S35" s="50">
        <v>0</v>
      </c>
      <c r="T35" s="49">
        <f>[2]Ene!T33</f>
        <v>0</v>
      </c>
      <c r="U35" s="51"/>
      <c r="V35" s="49">
        <f>[2]Ene!V33</f>
        <v>0</v>
      </c>
      <c r="W35" s="51"/>
      <c r="X35" s="49">
        <f>[2]Ene!X33</f>
        <v>0</v>
      </c>
      <c r="Y35" s="51"/>
      <c r="Z35" s="49">
        <f>[2]Ene!Z33</f>
        <v>1</v>
      </c>
      <c r="AA35" s="51"/>
      <c r="AB35" s="49">
        <f>[2]Ene!AB33</f>
        <v>0</v>
      </c>
      <c r="AC35" s="51"/>
      <c r="AD35" s="52">
        <f t="shared" si="0"/>
        <v>2</v>
      </c>
      <c r="AE35" s="52">
        <f t="shared" si="0"/>
        <v>1</v>
      </c>
      <c r="AF35" s="53">
        <f t="shared" si="1"/>
        <v>0.5</v>
      </c>
      <c r="AG35" s="53">
        <f t="shared" si="2"/>
        <v>0.5</v>
      </c>
      <c r="AH35" s="57"/>
      <c r="AI35" s="58"/>
    </row>
    <row r="36" spans="1:35" s="56" customFormat="1" ht="20.100000000000001" hidden="1" customHeight="1" x14ac:dyDescent="0.2">
      <c r="A36" s="45">
        <f>'[2]Ficha Anual 2025'!A28</f>
        <v>0</v>
      </c>
      <c r="B36" s="59">
        <f>'[2]Ficha Anual 2025'!B28</f>
        <v>0</v>
      </c>
      <c r="C36" s="59"/>
      <c r="D36" s="47">
        <f>'[2]Ficha Anual 2025'!E28</f>
        <v>0</v>
      </c>
      <c r="E36" s="48">
        <f t="shared" si="3"/>
        <v>0</v>
      </c>
      <c r="F36" s="49">
        <f>[2]Ene!F34</f>
        <v>0</v>
      </c>
      <c r="G36" s="50">
        <f>[2]Ene!G34</f>
        <v>0</v>
      </c>
      <c r="H36" s="49">
        <f>[2]Ene!H34</f>
        <v>0</v>
      </c>
      <c r="I36" s="51">
        <f>[2]Feb!I35</f>
        <v>0</v>
      </c>
      <c r="J36" s="49">
        <f>[2]Ene!J34</f>
        <v>0</v>
      </c>
      <c r="K36" s="51">
        <f>[2]Mar!K35</f>
        <v>0</v>
      </c>
      <c r="L36" s="49">
        <f>[2]Ene!L34</f>
        <v>0</v>
      </c>
      <c r="M36" s="51">
        <f>[2]Abr!M35</f>
        <v>0</v>
      </c>
      <c r="N36" s="49">
        <f>[2]Ene!N34</f>
        <v>0</v>
      </c>
      <c r="O36" s="51" t="e">
        <f>#REF!</f>
        <v>#REF!</v>
      </c>
      <c r="P36" s="49">
        <f>[2]Ene!P34</f>
        <v>0</v>
      </c>
      <c r="Q36" s="51" t="e">
        <f>#REF!</f>
        <v>#REF!</v>
      </c>
      <c r="R36" s="49">
        <f>[2]Ene!R34</f>
        <v>0</v>
      </c>
      <c r="S36" s="51"/>
      <c r="T36" s="49">
        <f>[2]Ene!T34</f>
        <v>0</v>
      </c>
      <c r="U36" s="51"/>
      <c r="V36" s="49">
        <f>[2]Ene!V34</f>
        <v>0</v>
      </c>
      <c r="W36" s="51"/>
      <c r="X36" s="49">
        <f>[2]Ene!X34</f>
        <v>0</v>
      </c>
      <c r="Y36" s="51"/>
      <c r="Z36" s="49">
        <f>[2]Ene!Z34</f>
        <v>0</v>
      </c>
      <c r="AA36" s="51"/>
      <c r="AB36" s="49">
        <f>[2]Ene!AB34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'[2]Ficha Anual 2025'!A29</f>
        <v>0</v>
      </c>
      <c r="B37" s="59">
        <f>'[2]Ficha Anual 2025'!B29</f>
        <v>0</v>
      </c>
      <c r="C37" s="59"/>
      <c r="D37" s="47">
        <f>'[2]Ficha Anual 2025'!E29</f>
        <v>0</v>
      </c>
      <c r="E37" s="48">
        <f t="shared" si="3"/>
        <v>0</v>
      </c>
      <c r="F37" s="49">
        <f>[2]Ene!F35</f>
        <v>0</v>
      </c>
      <c r="G37" s="50">
        <f>[2]Ene!G35</f>
        <v>0</v>
      </c>
      <c r="H37" s="49">
        <f>[2]Ene!H35</f>
        <v>0</v>
      </c>
      <c r="I37" s="51">
        <f>[2]Feb!I36</f>
        <v>0</v>
      </c>
      <c r="J37" s="49">
        <f>[2]Ene!J35</f>
        <v>0</v>
      </c>
      <c r="K37" s="51">
        <f>[2]Mar!K36</f>
        <v>0</v>
      </c>
      <c r="L37" s="49">
        <f>[2]Ene!L35</f>
        <v>0</v>
      </c>
      <c r="M37" s="51">
        <f>[2]Abr!M36</f>
        <v>0</v>
      </c>
      <c r="N37" s="49">
        <f>[2]Ene!N35</f>
        <v>0</v>
      </c>
      <c r="O37" s="51" t="e">
        <f>#REF!</f>
        <v>#REF!</v>
      </c>
      <c r="P37" s="49">
        <f>[2]Ene!P35</f>
        <v>0</v>
      </c>
      <c r="Q37" s="51" t="e">
        <f>#REF!</f>
        <v>#REF!</v>
      </c>
      <c r="R37" s="49">
        <f>[2]Ene!R35</f>
        <v>0</v>
      </c>
      <c r="S37" s="51"/>
      <c r="T37" s="49">
        <f>[2]Ene!T35</f>
        <v>0</v>
      </c>
      <c r="U37" s="51"/>
      <c r="V37" s="49">
        <f>[2]Ene!V35</f>
        <v>0</v>
      </c>
      <c r="W37" s="51"/>
      <c r="X37" s="49">
        <f>[2]Ene!X35</f>
        <v>0</v>
      </c>
      <c r="Y37" s="51"/>
      <c r="Z37" s="49">
        <f>[2]Ene!Z35</f>
        <v>0</v>
      </c>
      <c r="AA37" s="51"/>
      <c r="AB37" s="49">
        <f>[2]Ene!AB35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'[2]Ficha Anual 2025'!A30</f>
        <v>0</v>
      </c>
      <c r="B38" s="59">
        <f>'[2]Ficha Anual 2025'!B30</f>
        <v>0</v>
      </c>
      <c r="C38" s="59"/>
      <c r="D38" s="47">
        <f>'[2]Ficha Anual 2025'!E30</f>
        <v>0</v>
      </c>
      <c r="E38" s="48">
        <f t="shared" si="3"/>
        <v>0</v>
      </c>
      <c r="F38" s="149">
        <f>[2]Ene!F36</f>
        <v>0</v>
      </c>
      <c r="G38" s="70">
        <f>[2]Ene!G36</f>
        <v>0</v>
      </c>
      <c r="H38" s="149">
        <f>[2]Ene!H36</f>
        <v>0</v>
      </c>
      <c r="I38" s="71">
        <f>[2]Feb!I37</f>
        <v>0</v>
      </c>
      <c r="J38" s="149">
        <f>[2]Ene!J36</f>
        <v>0</v>
      </c>
      <c r="K38" s="71">
        <f>[2]Mar!K37</f>
        <v>0</v>
      </c>
      <c r="L38" s="149">
        <f>[2]Ene!L36</f>
        <v>0</v>
      </c>
      <c r="M38" s="71">
        <f>[2]Abr!M37</f>
        <v>0</v>
      </c>
      <c r="N38" s="149">
        <f>[2]Ene!N36</f>
        <v>0</v>
      </c>
      <c r="O38" s="71" t="e">
        <f>#REF!</f>
        <v>#REF!</v>
      </c>
      <c r="P38" s="149">
        <f>[2]Ene!P36</f>
        <v>0</v>
      </c>
      <c r="Q38" s="71" t="e">
        <f>#REF!</f>
        <v>#REF!</v>
      </c>
      <c r="R38" s="149">
        <f>[2]Ene!R36</f>
        <v>0</v>
      </c>
      <c r="S38" s="71"/>
      <c r="T38" s="149">
        <f>[2]Ene!T36</f>
        <v>0</v>
      </c>
      <c r="U38" s="71"/>
      <c r="V38" s="149">
        <f>[2]Ene!V36</f>
        <v>0</v>
      </c>
      <c r="W38" s="71"/>
      <c r="X38" s="149">
        <f>[2]Ene!X36</f>
        <v>0</v>
      </c>
      <c r="Y38" s="71"/>
      <c r="Z38" s="149">
        <f>[2]Ene!Z36</f>
        <v>0</v>
      </c>
      <c r="AA38" s="71"/>
      <c r="AB38" s="149">
        <f>[2]Ene!AB36</f>
        <v>0</v>
      </c>
      <c r="AC38" s="7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'[2]Ficha Anual 2025'!A31</f>
        <v>0</v>
      </c>
      <c r="B39" s="59">
        <f>'[2]Ficha Anual 2025'!B31</f>
        <v>0</v>
      </c>
      <c r="C39" s="59"/>
      <c r="D39" s="47">
        <f>'[2]Ficha Anual 2025'!E31</f>
        <v>0</v>
      </c>
      <c r="E39" s="48">
        <f t="shared" si="3"/>
        <v>0</v>
      </c>
      <c r="F39" s="150">
        <f>[2]Ene!F37</f>
        <v>0</v>
      </c>
      <c r="G39" s="150">
        <f>[2]Ene!G37</f>
        <v>0</v>
      </c>
      <c r="H39" s="150">
        <f>[2]Ene!H37</f>
        <v>0</v>
      </c>
      <c r="I39" s="150">
        <f>[2]Feb!I38</f>
        <v>0</v>
      </c>
      <c r="J39" s="150">
        <f>[2]Ene!J37</f>
        <v>0</v>
      </c>
      <c r="K39" s="150">
        <f>[2]Mar!K38</f>
        <v>0</v>
      </c>
      <c r="L39" s="150">
        <f>[2]Ene!L37</f>
        <v>0</v>
      </c>
      <c r="M39" s="150">
        <f>[2]Abr!M38</f>
        <v>0</v>
      </c>
      <c r="N39" s="150">
        <f>[2]Ene!N37</f>
        <v>0</v>
      </c>
      <c r="O39" s="150" t="e">
        <f>#REF!</f>
        <v>#REF!</v>
      </c>
      <c r="P39" s="150">
        <f>[2]Ene!P37</f>
        <v>0</v>
      </c>
      <c r="Q39" s="150" t="e">
        <f>#REF!</f>
        <v>#REF!</v>
      </c>
      <c r="R39" s="150">
        <f>[2]Ene!R37</f>
        <v>0</v>
      </c>
      <c r="S39" s="150"/>
      <c r="T39" s="150">
        <f>[2]Ene!T37</f>
        <v>0</v>
      </c>
      <c r="U39" s="150"/>
      <c r="V39" s="150">
        <f>[2]Ene!V37</f>
        <v>0</v>
      </c>
      <c r="W39" s="150"/>
      <c r="X39" s="150">
        <f>[2]Ene!X37</f>
        <v>0</v>
      </c>
      <c r="Y39" s="150"/>
      <c r="Z39" s="150">
        <f>[2]Ene!Z37</f>
        <v>0</v>
      </c>
      <c r="AA39" s="150"/>
      <c r="AB39" s="150">
        <f>[2]Ene!AB37</f>
        <v>0</v>
      </c>
      <c r="AC39" s="150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'[2]Ficha Anual 2025'!A32</f>
        <v>0</v>
      </c>
      <c r="B40" s="68">
        <f>'[2]Ficha Anual 2025'!B32</f>
        <v>0</v>
      </c>
      <c r="C40" s="68"/>
      <c r="D40" s="69">
        <f>'[2]Ficha Anual 2025'!E32</f>
        <v>0</v>
      </c>
      <c r="E40" s="48">
        <f t="shared" si="3"/>
        <v>0</v>
      </c>
      <c r="F40" s="151">
        <f>[2]Ene!F38</f>
        <v>0</v>
      </c>
      <c r="G40" s="151">
        <f>[2]Ene!G38</f>
        <v>0</v>
      </c>
      <c r="H40" s="151">
        <f>[2]Ene!H38</f>
        <v>0</v>
      </c>
      <c r="I40" s="151">
        <f>[2]Feb!I39</f>
        <v>0</v>
      </c>
      <c r="J40" s="151">
        <f>[2]Ene!J38</f>
        <v>0</v>
      </c>
      <c r="K40" s="151">
        <f>[2]Mar!K39</f>
        <v>0</v>
      </c>
      <c r="L40" s="151">
        <f>[2]Ene!L38</f>
        <v>0</v>
      </c>
      <c r="M40" s="151">
        <f>[2]Abr!M39</f>
        <v>0</v>
      </c>
      <c r="N40" s="151">
        <f>[2]Ene!N38</f>
        <v>0</v>
      </c>
      <c r="O40" s="151" t="e">
        <f>#REF!</f>
        <v>#REF!</v>
      </c>
      <c r="P40" s="151">
        <f>[2]Ene!P38</f>
        <v>0</v>
      </c>
      <c r="Q40" s="151" t="e">
        <f>#REF!</f>
        <v>#REF!</v>
      </c>
      <c r="R40" s="151">
        <f>[2]Ene!R38</f>
        <v>0</v>
      </c>
      <c r="S40" s="151"/>
      <c r="T40" s="151">
        <f>[2]Ene!T38</f>
        <v>0</v>
      </c>
      <c r="U40" s="151"/>
      <c r="V40" s="151">
        <f>[2]Ene!V38</f>
        <v>0</v>
      </c>
      <c r="W40" s="151"/>
      <c r="X40" s="151">
        <f>[2]Ene!X38</f>
        <v>0</v>
      </c>
      <c r="Y40" s="151"/>
      <c r="Z40" s="151">
        <f>[2]Ene!Z38</f>
        <v>0</v>
      </c>
      <c r="AA40" s="151"/>
      <c r="AB40" s="151">
        <f>[2]Ene!AB38</f>
        <v>0</v>
      </c>
      <c r="AC40" s="15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0.100000000000001" customHeight="1" x14ac:dyDescent="0.2">
      <c r="A41" s="74" t="str">
        <f>'[2]Ficha Anual 2025'!A33</f>
        <v>C 3</v>
      </c>
      <c r="B41" s="75" t="str">
        <f>'[2]Ficha Anual 2025'!B33</f>
        <v>ADMINISTRAR  JUSTICIA APLICANDO LEYES Y REGLAMENTOS</v>
      </c>
      <c r="C41" s="75"/>
      <c r="D41" s="76"/>
      <c r="E41" s="77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88"/>
      <c r="AD41" s="79"/>
      <c r="AE41" s="79"/>
      <c r="AF41" s="79"/>
      <c r="AG41" s="79"/>
      <c r="AH41" s="79"/>
      <c r="AI41" s="80"/>
    </row>
    <row r="42" spans="1:35" s="56" customFormat="1" ht="24" customHeight="1" x14ac:dyDescent="0.2">
      <c r="A42" s="81" t="str">
        <f>'[2]Ficha Anual 2025'!A34</f>
        <v>C3A1</v>
      </c>
      <c r="B42" s="82" t="str">
        <f>'[2]Ficha Anual 2025'!B34</f>
        <v xml:space="preserve">APLICAR SANCIONES POR FALTAS ADMINISTRATIVAS A LOS INFRACTORES </v>
      </c>
      <c r="C42" s="82"/>
      <c r="D42" s="83" t="str">
        <f>'[2]Ficha Anual 2025'!E34</f>
        <v>INFRACTORES</v>
      </c>
      <c r="E42" s="48">
        <f t="shared" si="3"/>
        <v>8</v>
      </c>
      <c r="F42" s="49">
        <f>[2]Ene!F40</f>
        <v>0</v>
      </c>
      <c r="G42" s="50">
        <f>[2]Ene!G40</f>
        <v>2</v>
      </c>
      <c r="H42" s="49">
        <f>[2]Ene!H40</f>
        <v>0</v>
      </c>
      <c r="I42" s="50">
        <f>[2]Feb!I41</f>
        <v>2</v>
      </c>
      <c r="J42" s="49">
        <f>[2]Ene!J40</f>
        <v>0</v>
      </c>
      <c r="K42" s="50">
        <f>[2]Mar!K41</f>
        <v>2</v>
      </c>
      <c r="L42" s="49">
        <f>[2]Ene!L40</f>
        <v>2</v>
      </c>
      <c r="M42" s="50">
        <f>[2]Abr!M41</f>
        <v>0</v>
      </c>
      <c r="N42" s="49">
        <f>[2]Ene!N40</f>
        <v>0</v>
      </c>
      <c r="O42" s="50">
        <f>[2]May!O42</f>
        <v>0</v>
      </c>
      <c r="P42" s="49">
        <f>[2]Ene!P40</f>
        <v>2</v>
      </c>
      <c r="Q42" s="50">
        <f>[2]Jun!Q42</f>
        <v>0</v>
      </c>
      <c r="R42" s="49">
        <f>[2]Ene!R40</f>
        <v>0</v>
      </c>
      <c r="S42" s="50">
        <v>0</v>
      </c>
      <c r="T42" s="153">
        <f>[2]Ene!T40</f>
        <v>0</v>
      </c>
      <c r="U42" s="88"/>
      <c r="V42" s="153">
        <f>[2]Ene!V40</f>
        <v>0</v>
      </c>
      <c r="W42" s="88"/>
      <c r="X42" s="153">
        <f>[2]Ene!X40</f>
        <v>2</v>
      </c>
      <c r="Y42" s="88"/>
      <c r="Z42" s="153">
        <f>[2]Ene!Z40</f>
        <v>2</v>
      </c>
      <c r="AA42" s="88"/>
      <c r="AB42" s="153">
        <f>[2]Ene!AB40</f>
        <v>0</v>
      </c>
      <c r="AC42" s="88"/>
      <c r="AD42" s="52">
        <f t="shared" si="0"/>
        <v>8</v>
      </c>
      <c r="AE42" s="52">
        <f t="shared" si="0"/>
        <v>6</v>
      </c>
      <c r="AF42" s="53">
        <f t="shared" si="1"/>
        <v>0.75</v>
      </c>
      <c r="AG42" s="53">
        <f t="shared" si="2"/>
        <v>0.25</v>
      </c>
      <c r="AH42" s="86"/>
      <c r="AI42" s="87"/>
    </row>
    <row r="43" spans="1:35" s="56" customFormat="1" ht="20.100000000000001" customHeight="1" x14ac:dyDescent="0.2">
      <c r="A43" s="81" t="str">
        <f>'[2]Ficha Anual 2025'!A35</f>
        <v>C3A2</v>
      </c>
      <c r="B43" s="82" t="str">
        <f>'[2]Ficha Anual 2025'!B35</f>
        <v xml:space="preserve">RESOLVER CONFLICTOS ENTRE PARTICULARES </v>
      </c>
      <c r="C43" s="82"/>
      <c r="D43" s="83" t="str">
        <f>'[2]Ficha Anual 2025'!E35</f>
        <v>CONFLICTOS</v>
      </c>
      <c r="E43" s="48">
        <f t="shared" si="3"/>
        <v>8</v>
      </c>
      <c r="F43" s="49">
        <f>[2]Ene!F41</f>
        <v>0</v>
      </c>
      <c r="G43" s="50">
        <f>[2]Ene!G41</f>
        <v>2</v>
      </c>
      <c r="H43" s="49">
        <f>[2]Ene!H41</f>
        <v>0</v>
      </c>
      <c r="I43" s="50">
        <f>[2]Feb!I42</f>
        <v>2</v>
      </c>
      <c r="J43" s="49">
        <f>[2]Ene!J41</f>
        <v>0</v>
      </c>
      <c r="K43" s="50">
        <f>[2]Mar!K42</f>
        <v>2</v>
      </c>
      <c r="L43" s="49">
        <f>[2]Ene!L41</f>
        <v>2</v>
      </c>
      <c r="M43" s="50">
        <f>[2]Abr!M42</f>
        <v>0</v>
      </c>
      <c r="N43" s="49">
        <f>[2]Ene!N41</f>
        <v>0</v>
      </c>
      <c r="O43" s="50">
        <f>[2]May!O43</f>
        <v>0</v>
      </c>
      <c r="P43" s="49">
        <f>[2]Ene!P41</f>
        <v>2</v>
      </c>
      <c r="Q43" s="50">
        <f>[2]Jun!Q43</f>
        <v>0</v>
      </c>
      <c r="R43" s="49">
        <f>[2]Ene!R41</f>
        <v>0</v>
      </c>
      <c r="S43" s="50">
        <v>0</v>
      </c>
      <c r="T43" s="49">
        <f>[2]Ene!T41</f>
        <v>0</v>
      </c>
      <c r="U43" s="51"/>
      <c r="V43" s="49">
        <f>[2]Ene!V41</f>
        <v>0</v>
      </c>
      <c r="W43" s="51"/>
      <c r="X43" s="49">
        <f>[2]Ene!X41</f>
        <v>2</v>
      </c>
      <c r="Y43" s="51"/>
      <c r="Z43" s="49">
        <f>[2]Ene!Z41</f>
        <v>2</v>
      </c>
      <c r="AA43" s="51"/>
      <c r="AB43" s="49">
        <f>[2]Ene!AB41</f>
        <v>0</v>
      </c>
      <c r="AC43" s="51"/>
      <c r="AD43" s="52">
        <f t="shared" si="0"/>
        <v>8</v>
      </c>
      <c r="AE43" s="52">
        <f t="shared" si="0"/>
        <v>6</v>
      </c>
      <c r="AF43" s="53">
        <f t="shared" si="1"/>
        <v>0.75</v>
      </c>
      <c r="AG43" s="53">
        <f t="shared" si="2"/>
        <v>0.25</v>
      </c>
      <c r="AH43" s="89"/>
      <c r="AI43" s="90"/>
    </row>
    <row r="44" spans="1:35" s="56" customFormat="1" ht="20.100000000000001" customHeight="1" x14ac:dyDescent="0.2">
      <c r="A44" s="81" t="str">
        <f>'[2]Ficha Anual 2025'!A36</f>
        <v>C3A3</v>
      </c>
      <c r="B44" s="82" t="str">
        <f>'[2]Ficha Anual 2025'!B36</f>
        <v xml:space="preserve">RECIBIR PERSONAS PUESTAS A DISPOSICION POR DETENCION </v>
      </c>
      <c r="C44" s="82"/>
      <c r="D44" s="83" t="str">
        <f>'[2]Ficha Anual 2025'!E36</f>
        <v>PERSONAS</v>
      </c>
      <c r="E44" s="48">
        <f t="shared" si="3"/>
        <v>4</v>
      </c>
      <c r="F44" s="49">
        <f>[2]Ene!F42</f>
        <v>0</v>
      </c>
      <c r="G44" s="50">
        <f>[2]Ene!G42</f>
        <v>1</v>
      </c>
      <c r="H44" s="49">
        <f>[2]Ene!H42</f>
        <v>0</v>
      </c>
      <c r="I44" s="50">
        <f>[2]Feb!I43</f>
        <v>1</v>
      </c>
      <c r="J44" s="49">
        <f>[2]Ene!J42</f>
        <v>0</v>
      </c>
      <c r="K44" s="50">
        <f>[2]Mar!K43</f>
        <v>1</v>
      </c>
      <c r="L44" s="49">
        <f>[2]Ene!L42</f>
        <v>1</v>
      </c>
      <c r="M44" s="50">
        <f>[2]Abr!M43</f>
        <v>0</v>
      </c>
      <c r="N44" s="49">
        <f>[2]Ene!N42</f>
        <v>0</v>
      </c>
      <c r="O44" s="50">
        <f>[2]May!O44</f>
        <v>0</v>
      </c>
      <c r="P44" s="49">
        <f>[2]Ene!P42</f>
        <v>0</v>
      </c>
      <c r="Q44" s="50">
        <f>[2]Jun!Q44</f>
        <v>0</v>
      </c>
      <c r="R44" s="49">
        <f>[2]Ene!R42</f>
        <v>1</v>
      </c>
      <c r="S44" s="50">
        <v>0</v>
      </c>
      <c r="T44" s="49">
        <f>[2]Ene!T42</f>
        <v>0</v>
      </c>
      <c r="U44" s="51"/>
      <c r="V44" s="49">
        <f>[2]Ene!V42</f>
        <v>0</v>
      </c>
      <c r="W44" s="51"/>
      <c r="X44" s="49">
        <f>[2]Ene!X42</f>
        <v>0</v>
      </c>
      <c r="Y44" s="51"/>
      <c r="Z44" s="49">
        <f>[2]Ene!Z42</f>
        <v>1</v>
      </c>
      <c r="AA44" s="51"/>
      <c r="AB44" s="49">
        <f>[2]Ene!AB42</f>
        <v>1</v>
      </c>
      <c r="AC44" s="51"/>
      <c r="AD44" s="52">
        <f t="shared" si="0"/>
        <v>4</v>
      </c>
      <c r="AE44" s="52">
        <f t="shared" si="0"/>
        <v>3</v>
      </c>
      <c r="AF44" s="53">
        <f t="shared" si="1"/>
        <v>0.75</v>
      </c>
      <c r="AG44" s="53">
        <f t="shared" si="2"/>
        <v>0.25</v>
      </c>
      <c r="AH44" s="91"/>
      <c r="AI44" s="92"/>
    </row>
    <row r="45" spans="1:35" s="56" customFormat="1" ht="20.100000000000001" hidden="1" customHeight="1" x14ac:dyDescent="0.2">
      <c r="A45" s="81" t="str">
        <f>'[2]Ficha Anual 2025'!A37</f>
        <v>C3A4</v>
      </c>
      <c r="B45" s="82" t="str">
        <f>'[2]Ficha Anual 2025'!B37</f>
        <v>IMPULSAR ACTIVIDADES RECREATIVAS Y DE CONVIVENCIA FAMILIAR.</v>
      </c>
      <c r="C45" s="82"/>
      <c r="D45" s="83" t="str">
        <f>'[2]Ficha Anual 2025'!E37</f>
        <v>EVENTO</v>
      </c>
      <c r="E45" s="48">
        <f t="shared" si="3"/>
        <v>7</v>
      </c>
      <c r="F45" s="49">
        <f>[2]Ene!F43</f>
        <v>2</v>
      </c>
      <c r="G45" s="50">
        <f>[2]Ene!G43</f>
        <v>0</v>
      </c>
      <c r="H45" s="49">
        <f>[2]Ene!H43</f>
        <v>0</v>
      </c>
      <c r="I45" s="50">
        <f>[2]Feb!I44</f>
        <v>0</v>
      </c>
      <c r="J45" s="49">
        <f>[2]Ene!J43</f>
        <v>0</v>
      </c>
      <c r="K45" s="50">
        <f>[2]Mar!K44</f>
        <v>0</v>
      </c>
      <c r="L45" s="49">
        <f>[2]Ene!L43</f>
        <v>0</v>
      </c>
      <c r="M45" s="50">
        <f>[2]Abr!M44</f>
        <v>0</v>
      </c>
      <c r="N45" s="49">
        <f>[2]Ene!N43</f>
        <v>0</v>
      </c>
      <c r="O45" s="50" t="e">
        <f>#REF!</f>
        <v>#REF!</v>
      </c>
      <c r="P45" s="49">
        <f>[2]Ene!P43</f>
        <v>0</v>
      </c>
      <c r="Q45" s="50" t="e">
        <f>#REF!</f>
        <v>#REF!</v>
      </c>
      <c r="R45" s="49">
        <f>[2]Ene!R43</f>
        <v>2</v>
      </c>
      <c r="S45" s="84">
        <v>0</v>
      </c>
      <c r="T45" s="51">
        <f>[2]Ene!T43</f>
        <v>0</v>
      </c>
      <c r="U45" s="88"/>
      <c r="V45" s="51">
        <f>[2]Ene!V43</f>
        <v>2</v>
      </c>
      <c r="W45" s="88"/>
      <c r="X45" s="51">
        <f>[2]Ene!X43</f>
        <v>0</v>
      </c>
      <c r="Y45" s="88"/>
      <c r="Z45" s="51">
        <f>[2]Ene!Z43</f>
        <v>1</v>
      </c>
      <c r="AA45" s="88"/>
      <c r="AB45" s="51">
        <f>[2]Ene!AB43</f>
        <v>0</v>
      </c>
      <c r="AC45" s="88"/>
      <c r="AD45" s="52">
        <f t="shared" si="0"/>
        <v>7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>
        <f>'[2]Ficha Anual 2025'!A38</f>
        <v>0</v>
      </c>
      <c r="B46" s="93">
        <f>'[2]Ficha Anual 2025'!B38</f>
        <v>0</v>
      </c>
      <c r="C46" s="93"/>
      <c r="D46" s="83">
        <f>'[2]Ficha Anual 2025'!E38</f>
        <v>0</v>
      </c>
      <c r="E46" s="48">
        <f t="shared" si="3"/>
        <v>0</v>
      </c>
      <c r="F46" s="51">
        <f>[2]Ene!F44</f>
        <v>0</v>
      </c>
      <c r="G46" s="48">
        <f>[2]Ene!G44</f>
        <v>0</v>
      </c>
      <c r="H46" s="51">
        <f>[2]Ene!H44</f>
        <v>0</v>
      </c>
      <c r="I46" s="48">
        <f>[2]Feb!I45</f>
        <v>0</v>
      </c>
      <c r="J46" s="51">
        <f>[2]Ene!J44</f>
        <v>0</v>
      </c>
      <c r="K46" s="48">
        <f>[2]Mar!K45</f>
        <v>0</v>
      </c>
      <c r="L46" s="51">
        <f>[2]Ene!L44</f>
        <v>0</v>
      </c>
      <c r="M46" s="48">
        <f>[2]Abr!M45</f>
        <v>0</v>
      </c>
      <c r="N46" s="51">
        <f>[2]Ene!N44</f>
        <v>0</v>
      </c>
      <c r="O46" s="48" t="e">
        <f>#REF!</f>
        <v>#REF!</v>
      </c>
      <c r="P46" s="51">
        <f>[2]Ene!P44</f>
        <v>0</v>
      </c>
      <c r="Q46" s="48" t="e">
        <f>#REF!</f>
        <v>#REF!</v>
      </c>
      <c r="R46" s="51">
        <f>[2]Ene!R44</f>
        <v>0</v>
      </c>
      <c r="S46" s="84"/>
      <c r="T46" s="51">
        <f>[2]Ene!T44</f>
        <v>0</v>
      </c>
      <c r="U46" s="88"/>
      <c r="V46" s="51">
        <f>[2]Ene!V44</f>
        <v>0</v>
      </c>
      <c r="W46" s="88"/>
      <c r="X46" s="51">
        <f>[2]Ene!X44</f>
        <v>0</v>
      </c>
      <c r="Y46" s="88"/>
      <c r="Z46" s="51">
        <f>[2]Ene!Z44</f>
        <v>0</v>
      </c>
      <c r="AA46" s="88"/>
      <c r="AB46" s="51">
        <f>[2]Ene!AB44</f>
        <v>0</v>
      </c>
      <c r="AC46" s="88"/>
      <c r="AD46" s="52">
        <f t="shared" si="0"/>
        <v>0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>
        <f>'[2]Ficha Anual 2025'!A39</f>
        <v>0</v>
      </c>
      <c r="B47" s="93">
        <f>'[2]Ficha Anual 2025'!B39</f>
        <v>0</v>
      </c>
      <c r="C47" s="93"/>
      <c r="D47" s="83">
        <f>'[2]Ficha Anual 2025'!E39</f>
        <v>0</v>
      </c>
      <c r="E47" s="48">
        <f t="shared" si="3"/>
        <v>0</v>
      </c>
      <c r="F47" s="51">
        <f>[2]Ene!F45</f>
        <v>0</v>
      </c>
      <c r="G47" s="48">
        <f>[2]Ene!G45</f>
        <v>0</v>
      </c>
      <c r="H47" s="51">
        <f>[2]Ene!H45</f>
        <v>0</v>
      </c>
      <c r="I47" s="48">
        <f>[2]Feb!I46</f>
        <v>0</v>
      </c>
      <c r="J47" s="51">
        <f>[2]Ene!J45</f>
        <v>0</v>
      </c>
      <c r="K47" s="48">
        <f>[2]Mar!K46</f>
        <v>0</v>
      </c>
      <c r="L47" s="51">
        <f>[2]Ene!L45</f>
        <v>0</v>
      </c>
      <c r="M47" s="48">
        <f>[2]Abr!M46</f>
        <v>0</v>
      </c>
      <c r="N47" s="51">
        <f>[2]Ene!N45</f>
        <v>0</v>
      </c>
      <c r="O47" s="48" t="e">
        <f>#REF!</f>
        <v>#REF!</v>
      </c>
      <c r="P47" s="51">
        <f>[2]Ene!P45</f>
        <v>0</v>
      </c>
      <c r="Q47" s="48" t="e">
        <f>#REF!</f>
        <v>#REF!</v>
      </c>
      <c r="R47" s="51">
        <f>[2]Ene!R45</f>
        <v>0</v>
      </c>
      <c r="S47" s="84"/>
      <c r="T47" s="51">
        <f>[2]Ene!T45</f>
        <v>0</v>
      </c>
      <c r="U47" s="88"/>
      <c r="V47" s="51">
        <f>[2]Ene!V45</f>
        <v>0</v>
      </c>
      <c r="W47" s="88"/>
      <c r="X47" s="51">
        <f>[2]Ene!X45</f>
        <v>0</v>
      </c>
      <c r="Y47" s="88"/>
      <c r="Z47" s="51">
        <f>[2]Ene!Z45</f>
        <v>0</v>
      </c>
      <c r="AA47" s="88"/>
      <c r="AB47" s="51">
        <f>[2]Ene!AB45</f>
        <v>0</v>
      </c>
      <c r="AC47" s="88"/>
      <c r="AD47" s="52">
        <f t="shared" si="0"/>
        <v>0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>
        <f>'[2]Ficha Anual 2025'!A40</f>
        <v>0</v>
      </c>
      <c r="B48" s="93">
        <f>'[2]Ficha Anual 2025'!B40</f>
        <v>0</v>
      </c>
      <c r="C48" s="93"/>
      <c r="D48" s="83">
        <f>'[2]Ficha Anual 2025'!E40</f>
        <v>0</v>
      </c>
      <c r="E48" s="48">
        <f t="shared" si="3"/>
        <v>0</v>
      </c>
      <c r="F48" s="51">
        <f>[2]Ene!F46</f>
        <v>0</v>
      </c>
      <c r="G48" s="48">
        <f>[2]Ene!G46</f>
        <v>0</v>
      </c>
      <c r="H48" s="51">
        <f>[2]Ene!H46</f>
        <v>0</v>
      </c>
      <c r="I48" s="48">
        <f>[2]Feb!I47</f>
        <v>0</v>
      </c>
      <c r="J48" s="51">
        <f>[2]Ene!J46</f>
        <v>0</v>
      </c>
      <c r="K48" s="48">
        <f>[2]Mar!K47</f>
        <v>0</v>
      </c>
      <c r="L48" s="51">
        <f>[2]Ene!L46</f>
        <v>0</v>
      </c>
      <c r="M48" s="48">
        <f>[2]Abr!M47</f>
        <v>0</v>
      </c>
      <c r="N48" s="51">
        <f>[2]Ene!N46</f>
        <v>0</v>
      </c>
      <c r="O48" s="48" t="e">
        <f>#REF!</f>
        <v>#REF!</v>
      </c>
      <c r="P48" s="51">
        <f>[2]Ene!P46</f>
        <v>0</v>
      </c>
      <c r="Q48" s="48" t="e">
        <f>#REF!</f>
        <v>#REF!</v>
      </c>
      <c r="R48" s="51">
        <f>[2]Ene!R46</f>
        <v>0</v>
      </c>
      <c r="S48" s="84"/>
      <c r="T48" s="51">
        <f>[2]Ene!T46</f>
        <v>0</v>
      </c>
      <c r="U48" s="88"/>
      <c r="V48" s="51">
        <f>[2]Ene!V46</f>
        <v>0</v>
      </c>
      <c r="W48" s="88"/>
      <c r="X48" s="51">
        <f>[2]Ene!X46</f>
        <v>0</v>
      </c>
      <c r="Y48" s="88"/>
      <c r="Z48" s="51">
        <f>[2]Ene!Z46</f>
        <v>0</v>
      </c>
      <c r="AA48" s="88"/>
      <c r="AB48" s="51">
        <f>[2]Ene!AB46</f>
        <v>0</v>
      </c>
      <c r="AC48" s="88"/>
      <c r="AD48" s="52">
        <f t="shared" si="0"/>
        <v>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'[2]Ficha Anual 2025'!A41</f>
        <v>0</v>
      </c>
      <c r="B49" s="93">
        <f>'[2]Ficha Anual 2025'!B41</f>
        <v>0</v>
      </c>
      <c r="C49" s="93"/>
      <c r="D49" s="83">
        <f>'[2]Ficha Anual 2025'!E41</f>
        <v>0</v>
      </c>
      <c r="E49" s="48">
        <f t="shared" si="3"/>
        <v>0</v>
      </c>
      <c r="F49" s="51">
        <f>[2]Ene!F47</f>
        <v>0</v>
      </c>
      <c r="G49" s="48">
        <f>[2]Ene!G47</f>
        <v>0</v>
      </c>
      <c r="H49" s="51">
        <f>[2]Ene!H47</f>
        <v>0</v>
      </c>
      <c r="I49" s="48">
        <f>[2]Feb!I48</f>
        <v>0</v>
      </c>
      <c r="J49" s="51">
        <f>[2]Ene!J47</f>
        <v>0</v>
      </c>
      <c r="K49" s="48">
        <f>[2]Mar!K48</f>
        <v>0</v>
      </c>
      <c r="L49" s="51">
        <f>[2]Ene!L47</f>
        <v>0</v>
      </c>
      <c r="M49" s="48">
        <f>[2]Abr!M48</f>
        <v>0</v>
      </c>
      <c r="N49" s="51">
        <f>[2]Ene!N47</f>
        <v>0</v>
      </c>
      <c r="O49" s="48" t="e">
        <f>#REF!</f>
        <v>#REF!</v>
      </c>
      <c r="P49" s="51">
        <f>[2]Ene!P47</f>
        <v>0</v>
      </c>
      <c r="Q49" s="48" t="e">
        <f>#REF!</f>
        <v>#REF!</v>
      </c>
      <c r="R49" s="51">
        <f>[2]Ene!R47</f>
        <v>0</v>
      </c>
      <c r="S49" s="84"/>
      <c r="T49" s="51">
        <f>[2]Ene!T47</f>
        <v>0</v>
      </c>
      <c r="U49" s="88"/>
      <c r="V49" s="51">
        <f>[2]Ene!V47</f>
        <v>0</v>
      </c>
      <c r="W49" s="88"/>
      <c r="X49" s="51">
        <f>[2]Ene!X47</f>
        <v>0</v>
      </c>
      <c r="Y49" s="88"/>
      <c r="Z49" s="51">
        <f>[2]Ene!Z47</f>
        <v>0</v>
      </c>
      <c r="AA49" s="88"/>
      <c r="AB49" s="51">
        <f>[2]Ene!AB47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'[2]Ficha Anual 2025'!A42</f>
        <v>0</v>
      </c>
      <c r="B50" s="93">
        <f>'[2]Ficha Anual 2025'!B42</f>
        <v>0</v>
      </c>
      <c r="C50" s="93"/>
      <c r="D50" s="83">
        <f>'[2]Ficha Anual 2025'!E42</f>
        <v>0</v>
      </c>
      <c r="E50" s="48">
        <f t="shared" si="3"/>
        <v>0</v>
      </c>
      <c r="F50" s="51">
        <f>[2]Ene!F48</f>
        <v>0</v>
      </c>
      <c r="G50" s="48">
        <f>[2]Ene!G48</f>
        <v>0</v>
      </c>
      <c r="H50" s="51">
        <f>[2]Ene!H48</f>
        <v>0</v>
      </c>
      <c r="I50" s="48">
        <f>[2]Feb!I49</f>
        <v>0</v>
      </c>
      <c r="J50" s="51">
        <f>[2]Ene!J48</f>
        <v>0</v>
      </c>
      <c r="K50" s="48">
        <f>[2]Mar!K49</f>
        <v>0</v>
      </c>
      <c r="L50" s="51">
        <f>[2]Ene!L48</f>
        <v>0</v>
      </c>
      <c r="M50" s="48">
        <f>[2]Abr!M49</f>
        <v>0</v>
      </c>
      <c r="N50" s="51">
        <f>[2]Ene!N48</f>
        <v>0</v>
      </c>
      <c r="O50" s="48" t="e">
        <f>#REF!</f>
        <v>#REF!</v>
      </c>
      <c r="P50" s="51">
        <f>[2]Ene!P48</f>
        <v>0</v>
      </c>
      <c r="Q50" s="48" t="e">
        <f>#REF!</f>
        <v>#REF!</v>
      </c>
      <c r="R50" s="51">
        <f>[2]Ene!R48</f>
        <v>0</v>
      </c>
      <c r="S50" s="84"/>
      <c r="T50" s="51">
        <f>[2]Ene!T48</f>
        <v>0</v>
      </c>
      <c r="U50" s="88"/>
      <c r="V50" s="51">
        <f>[2]Ene!V48</f>
        <v>0</v>
      </c>
      <c r="W50" s="88"/>
      <c r="X50" s="51">
        <f>[2]Ene!X48</f>
        <v>0</v>
      </c>
      <c r="Y50" s="88"/>
      <c r="Z50" s="51">
        <f>[2]Ene!Z48</f>
        <v>0</v>
      </c>
      <c r="AA50" s="88"/>
      <c r="AB50" s="51">
        <f>[2]Ene!AB48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'[2]Ficha Anual 2025'!A43</f>
        <v>0</v>
      </c>
      <c r="B51" s="93">
        <f>'[2]Ficha Anual 2025'!B43</f>
        <v>0</v>
      </c>
      <c r="C51" s="93"/>
      <c r="D51" s="83">
        <f>'[2]Ficha Anual 2025'!E43</f>
        <v>0</v>
      </c>
      <c r="E51" s="48">
        <f t="shared" si="3"/>
        <v>0</v>
      </c>
      <c r="F51" s="51">
        <f>[2]Ene!F49</f>
        <v>0</v>
      </c>
      <c r="G51" s="48">
        <f>[2]Ene!G49</f>
        <v>0</v>
      </c>
      <c r="H51" s="51">
        <f>[2]Ene!H49</f>
        <v>0</v>
      </c>
      <c r="I51" s="48">
        <f>[2]Feb!I50</f>
        <v>0</v>
      </c>
      <c r="J51" s="51">
        <f>[2]Ene!J49</f>
        <v>0</v>
      </c>
      <c r="K51" s="48">
        <f>[2]Mar!K50</f>
        <v>0</v>
      </c>
      <c r="L51" s="51">
        <f>[2]Ene!L49</f>
        <v>0</v>
      </c>
      <c r="M51" s="48">
        <f>[2]Abr!M50</f>
        <v>0</v>
      </c>
      <c r="N51" s="51">
        <f>[2]Ene!N49</f>
        <v>0</v>
      </c>
      <c r="O51" s="48" t="e">
        <f>#REF!</f>
        <v>#REF!</v>
      </c>
      <c r="P51" s="51">
        <f>[2]Ene!P49</f>
        <v>0</v>
      </c>
      <c r="Q51" s="48" t="e">
        <f>#REF!</f>
        <v>#REF!</v>
      </c>
      <c r="R51" s="51">
        <f>[2]Ene!R49</f>
        <v>0</v>
      </c>
      <c r="S51" s="84"/>
      <c r="T51" s="51">
        <f>[2]Ene!T49</f>
        <v>0</v>
      </c>
      <c r="U51" s="88"/>
      <c r="V51" s="51">
        <f>[2]Ene!V49</f>
        <v>0</v>
      </c>
      <c r="W51" s="88"/>
      <c r="X51" s="51">
        <f>[2]Ene!X49</f>
        <v>0</v>
      </c>
      <c r="Y51" s="88"/>
      <c r="Z51" s="51">
        <f>[2]Ene!Z49</f>
        <v>0</v>
      </c>
      <c r="AA51" s="88"/>
      <c r="AB51" s="51">
        <f>[2]Ene!AB49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'[2]Ficha Anual 2025'!A44</f>
        <v>0</v>
      </c>
      <c r="B52" s="93">
        <f>'[2]Ficha Anual 2025'!B44</f>
        <v>0</v>
      </c>
      <c r="C52" s="93"/>
      <c r="D52" s="83">
        <f>'[2]Ficha Anual 2025'!E44</f>
        <v>0</v>
      </c>
      <c r="E52" s="48">
        <f t="shared" si="3"/>
        <v>0</v>
      </c>
      <c r="F52" s="51">
        <f>[2]Ene!F50</f>
        <v>0</v>
      </c>
      <c r="G52" s="48">
        <f>[2]Ene!G50</f>
        <v>0</v>
      </c>
      <c r="H52" s="51">
        <f>[2]Ene!H50</f>
        <v>0</v>
      </c>
      <c r="I52" s="48">
        <f>[2]Feb!I51</f>
        <v>0</v>
      </c>
      <c r="J52" s="51">
        <f>[2]Ene!J50</f>
        <v>0</v>
      </c>
      <c r="K52" s="48">
        <f>[2]Mar!K51</f>
        <v>0</v>
      </c>
      <c r="L52" s="51">
        <f>[2]Ene!L50</f>
        <v>0</v>
      </c>
      <c r="M52" s="48">
        <f>[2]Abr!M51</f>
        <v>0</v>
      </c>
      <c r="N52" s="51">
        <f>[2]Ene!N50</f>
        <v>0</v>
      </c>
      <c r="O52" s="48" t="e">
        <f>#REF!</f>
        <v>#REF!</v>
      </c>
      <c r="P52" s="51">
        <f>[2]Ene!P50</f>
        <v>0</v>
      </c>
      <c r="Q52" s="48" t="e">
        <f>#REF!</f>
        <v>#REF!</v>
      </c>
      <c r="R52" s="51">
        <f>[2]Ene!R50</f>
        <v>0</v>
      </c>
      <c r="S52" s="84"/>
      <c r="T52" s="51">
        <f>[2]Ene!T50</f>
        <v>0</v>
      </c>
      <c r="U52" s="85"/>
      <c r="V52" s="51">
        <f>[2]Ene!V50</f>
        <v>0</v>
      </c>
      <c r="W52" s="85"/>
      <c r="X52" s="51">
        <f>[2]Ene!X50</f>
        <v>0</v>
      </c>
      <c r="Y52" s="85"/>
      <c r="Z52" s="51">
        <f>[2]Ene!Z50</f>
        <v>0</v>
      </c>
      <c r="AA52" s="85"/>
      <c r="AB52" s="51">
        <f>[2]Ene!AB50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'[2]Ficha Anual 2025'!A45</f>
        <v>0</v>
      </c>
      <c r="B53" s="93">
        <f>'[2]Ficha Anual 2025'!B45</f>
        <v>0</v>
      </c>
      <c r="C53" s="93"/>
      <c r="D53" s="83">
        <f>'[2]Ficha Anual 2025'!E45</f>
        <v>0</v>
      </c>
      <c r="E53" s="48">
        <f t="shared" si="3"/>
        <v>0</v>
      </c>
      <c r="F53" s="51">
        <f>[2]Ene!F51</f>
        <v>0</v>
      </c>
      <c r="G53" s="48">
        <f>[2]Ene!G51</f>
        <v>0</v>
      </c>
      <c r="H53" s="51">
        <f>[2]Ene!H51</f>
        <v>0</v>
      </c>
      <c r="I53" s="48">
        <f>[2]Feb!I52</f>
        <v>0</v>
      </c>
      <c r="J53" s="51">
        <f>[2]Ene!J51</f>
        <v>0</v>
      </c>
      <c r="K53" s="48">
        <f>[2]Mar!K52</f>
        <v>0</v>
      </c>
      <c r="L53" s="51">
        <f>[2]Ene!L51</f>
        <v>0</v>
      </c>
      <c r="M53" s="48">
        <f>[2]Abr!M52</f>
        <v>0</v>
      </c>
      <c r="N53" s="51">
        <f>[2]Ene!N51</f>
        <v>0</v>
      </c>
      <c r="O53" s="48" t="e">
        <f>#REF!</f>
        <v>#REF!</v>
      </c>
      <c r="P53" s="51">
        <f>[2]Ene!P51</f>
        <v>0</v>
      </c>
      <c r="Q53" s="48" t="e">
        <f>#REF!</f>
        <v>#REF!</v>
      </c>
      <c r="R53" s="51">
        <f>[2]Ene!R51</f>
        <v>0</v>
      </c>
      <c r="S53" s="84"/>
      <c r="T53" s="51">
        <f>[2]Ene!T51</f>
        <v>0</v>
      </c>
      <c r="U53" s="85"/>
      <c r="V53" s="51">
        <f>[2]Ene!V51</f>
        <v>0</v>
      </c>
      <c r="W53" s="85"/>
      <c r="X53" s="51">
        <f>[2]Ene!X51</f>
        <v>0</v>
      </c>
      <c r="Y53" s="85"/>
      <c r="Z53" s="51">
        <f>[2]Ene!Z51</f>
        <v>0</v>
      </c>
      <c r="AA53" s="85"/>
      <c r="AB53" s="51">
        <f>[2]Ene!AB51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0.100000000000001" hidden="1" customHeight="1" x14ac:dyDescent="0.2">
      <c r="A54" s="74" t="str">
        <f>'[2]Ficha Anual 2025'!A46</f>
        <v>C 4</v>
      </c>
      <c r="B54" s="75" t="str">
        <f>'[2]Ficha Anual 2025'!B46</f>
        <v>AUMENTAR LA DELIMITACION TERRITORIAL DEL MUNICIPIO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'[2]Ficha Anual 2025'!A47</f>
        <v>C4A1</v>
      </c>
      <c r="B55" s="93" t="str">
        <f>'[2]Ficha Anual 2025'!B47</f>
        <v>INTEGRAR DOCUMENTOS HISTORICOS, SOCIALES, TECNICOS Y DECRETOS QUE DELIMITEN TERRITORIALMENTE AL MUNICIPIO</v>
      </c>
      <c r="C55" s="93"/>
      <c r="D55" s="83" t="str">
        <f>'[2]Ficha Anual 2025'!E47</f>
        <v>DOCUMENTOS</v>
      </c>
      <c r="E55" s="85">
        <f t="shared" ref="E55:E66" si="4">F55+H55+J55+L55+N55+P55++R55+T55+V55+X55+Z55+AB55</f>
        <v>3</v>
      </c>
      <c r="F55" s="51">
        <f>[2]Ene!F53</f>
        <v>0</v>
      </c>
      <c r="G55" s="157">
        <f>[2]Ene!G53</f>
        <v>0</v>
      </c>
      <c r="H55" s="51">
        <f>[2]Ene!H53</f>
        <v>0</v>
      </c>
      <c r="I55" s="157">
        <f>[2]Feb!I54</f>
        <v>0</v>
      </c>
      <c r="J55" s="51">
        <f>[2]Ene!J53</f>
        <v>0</v>
      </c>
      <c r="K55" s="157">
        <f>[2]Mar!K54</f>
        <v>0</v>
      </c>
      <c r="L55" s="51">
        <f>[2]Ene!L53</f>
        <v>2</v>
      </c>
      <c r="M55" s="157">
        <f>[2]Abr!M54</f>
        <v>2</v>
      </c>
      <c r="N55" s="51">
        <f>[2]Ene!N53</f>
        <v>1</v>
      </c>
      <c r="O55" s="157" t="e">
        <f>#REF!</f>
        <v>#REF!</v>
      </c>
      <c r="P55" s="51">
        <f>[2]Ene!P53</f>
        <v>0</v>
      </c>
      <c r="Q55" s="157" t="e">
        <f>#REF!</f>
        <v>#REF!</v>
      </c>
      <c r="R55" s="51">
        <f>[2]Ene!R53</f>
        <v>0</v>
      </c>
      <c r="S55" s="84">
        <v>0</v>
      </c>
      <c r="T55" s="51">
        <f>[2]Ene!T53</f>
        <v>0</v>
      </c>
      <c r="U55" s="85"/>
      <c r="V55" s="51">
        <f>[2]Ene!V53</f>
        <v>0</v>
      </c>
      <c r="W55" s="85"/>
      <c r="X55" s="51">
        <f>[2]Ene!X53</f>
        <v>0</v>
      </c>
      <c r="Y55" s="85"/>
      <c r="Z55" s="51">
        <f>[2]Ene!Z53</f>
        <v>0</v>
      </c>
      <c r="AA55" s="85"/>
      <c r="AB55" s="51">
        <f>[2]Ene!AB53</f>
        <v>0</v>
      </c>
      <c r="AC55" s="85"/>
      <c r="AD55" s="52">
        <f t="shared" si="0"/>
        <v>3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hidden="1" customHeight="1" x14ac:dyDescent="0.2">
      <c r="A56" s="81" t="str">
        <f>'[2]Ficha Anual 2025'!A48</f>
        <v>C4A2</v>
      </c>
      <c r="B56" s="93" t="str">
        <f>'[2]Ficha Anual 2025'!B48</f>
        <v>INSPECCIONAR FISICAMENTE LOS LIMITES TERRITORIALES DEL MUNICIPIO</v>
      </c>
      <c r="C56" s="93"/>
      <c r="D56" s="83" t="str">
        <f>'[2]Ficha Anual 2025'!E48</f>
        <v>INSPECCIONES</v>
      </c>
      <c r="E56" s="85">
        <f t="shared" si="4"/>
        <v>15</v>
      </c>
      <c r="F56" s="51">
        <f>[2]Ene!F54</f>
        <v>2</v>
      </c>
      <c r="G56" s="48">
        <f>[2]Ene!G54</f>
        <v>2</v>
      </c>
      <c r="H56" s="51">
        <f>[2]Ene!H54</f>
        <v>1</v>
      </c>
      <c r="I56" s="48">
        <f>[2]Feb!I55</f>
        <v>1</v>
      </c>
      <c r="J56" s="51">
        <f>[2]Ene!J54</f>
        <v>3</v>
      </c>
      <c r="K56" s="48">
        <f>[2]Mar!K55</f>
        <v>3</v>
      </c>
      <c r="L56" s="51">
        <f>[2]Ene!L54</f>
        <v>3</v>
      </c>
      <c r="M56" s="48">
        <f>[2]Abr!M55</f>
        <v>3</v>
      </c>
      <c r="N56" s="51">
        <f>[2]Ene!N54</f>
        <v>1</v>
      </c>
      <c r="O56" s="48" t="e">
        <f>#REF!</f>
        <v>#REF!</v>
      </c>
      <c r="P56" s="51">
        <f>[2]Ene!P54</f>
        <v>2</v>
      </c>
      <c r="Q56" s="48" t="e">
        <f>#REF!</f>
        <v>#REF!</v>
      </c>
      <c r="R56" s="51">
        <f>[2]Ene!R54</f>
        <v>0</v>
      </c>
      <c r="S56" s="84">
        <v>0</v>
      </c>
      <c r="T56" s="51">
        <f>[2]Ene!T54</f>
        <v>1</v>
      </c>
      <c r="U56" s="85"/>
      <c r="V56" s="51">
        <f>[2]Ene!V54</f>
        <v>0</v>
      </c>
      <c r="W56" s="85"/>
      <c r="X56" s="51">
        <f>[2]Ene!X54</f>
        <v>0</v>
      </c>
      <c r="Y56" s="85"/>
      <c r="Z56" s="51">
        <f>[2]Ene!Z54</f>
        <v>2</v>
      </c>
      <c r="AA56" s="85"/>
      <c r="AB56" s="51">
        <f>[2]Ene!AB54</f>
        <v>0</v>
      </c>
      <c r="AC56" s="88"/>
      <c r="AD56" s="52">
        <f t="shared" si="0"/>
        <v>15</v>
      </c>
      <c r="AE56" s="52" t="e">
        <f t="shared" si="0"/>
        <v>#REF!</v>
      </c>
      <c r="AF56" s="53" t="e">
        <f t="shared" si="1"/>
        <v>#REF!</v>
      </c>
      <c r="AG56" s="53" t="e">
        <f t="shared" si="2"/>
        <v>#REF!</v>
      </c>
      <c r="AH56" s="91"/>
      <c r="AI56" s="92"/>
    </row>
    <row r="57" spans="1:35" s="56" customFormat="1" ht="20.100000000000001" hidden="1" customHeight="1" x14ac:dyDescent="0.2">
      <c r="A57" s="81">
        <f>'[2]Ficha Anual 2025'!A49</f>
        <v>0</v>
      </c>
      <c r="B57" s="93">
        <f>'[2]Ficha Anual 2025'!B49</f>
        <v>0</v>
      </c>
      <c r="C57" s="93"/>
      <c r="D57" s="83">
        <f>'[2]Ficha Anual 2025'!E49</f>
        <v>0</v>
      </c>
      <c r="E57" s="85">
        <f t="shared" si="4"/>
        <v>0</v>
      </c>
      <c r="F57" s="51">
        <f>[2]Ene!F55</f>
        <v>0</v>
      </c>
      <c r="G57" s="48">
        <f>[2]Ene!G55</f>
        <v>0</v>
      </c>
      <c r="H57" s="51">
        <f>[2]Ene!H55</f>
        <v>0</v>
      </c>
      <c r="I57" s="48">
        <f>[2]Feb!I56</f>
        <v>0</v>
      </c>
      <c r="J57" s="51">
        <f>[2]Ene!J55</f>
        <v>0</v>
      </c>
      <c r="K57" s="48">
        <f>[2]Mar!K56</f>
        <v>0</v>
      </c>
      <c r="L57" s="51">
        <f>[2]Ene!L55</f>
        <v>0</v>
      </c>
      <c r="M57" s="48">
        <f>[2]Abr!M56</f>
        <v>0</v>
      </c>
      <c r="N57" s="51">
        <f>[2]Ene!N55</f>
        <v>0</v>
      </c>
      <c r="O57" s="48" t="e">
        <f>#REF!</f>
        <v>#REF!</v>
      </c>
      <c r="P57" s="51">
        <f>[2]Ene!P55</f>
        <v>0</v>
      </c>
      <c r="Q57" s="48" t="e">
        <f>#REF!</f>
        <v>#REF!</v>
      </c>
      <c r="R57" s="51">
        <f>[2]Ene!R55</f>
        <v>0</v>
      </c>
      <c r="S57" s="84"/>
      <c r="T57" s="51">
        <f>[2]Ene!T55</f>
        <v>0</v>
      </c>
      <c r="U57" s="85"/>
      <c r="V57" s="51">
        <f>[2]Ene!V55</f>
        <v>0</v>
      </c>
      <c r="W57" s="85"/>
      <c r="X57" s="51">
        <f>[2]Ene!X55</f>
        <v>0</v>
      </c>
      <c r="Y57" s="85"/>
      <c r="Z57" s="51">
        <f>[2]Ene!Z55</f>
        <v>0</v>
      </c>
      <c r="AA57" s="85"/>
      <c r="AB57" s="51">
        <f>[2]Ene!AB55</f>
        <v>0</v>
      </c>
      <c r="AC57" s="88"/>
      <c r="AD57" s="52">
        <f t="shared" si="0"/>
        <v>0</v>
      </c>
      <c r="AE57" s="52" t="e">
        <f t="shared" si="0"/>
        <v>#REF!</v>
      </c>
      <c r="AF57" s="53" t="e">
        <f t="shared" si="1"/>
        <v>#REF!</v>
      </c>
      <c r="AG57" s="53" t="e">
        <f t="shared" si="2"/>
        <v>#REF!</v>
      </c>
      <c r="AH57" s="91"/>
      <c r="AI57" s="92"/>
    </row>
    <row r="58" spans="1:35" s="56" customFormat="1" ht="20.100000000000001" hidden="1" customHeight="1" x14ac:dyDescent="0.2">
      <c r="A58" s="81">
        <f>'[2]Ficha Anual 2025'!A50</f>
        <v>0</v>
      </c>
      <c r="B58" s="93">
        <f>'[2]Ficha Anual 2025'!B50</f>
        <v>0</v>
      </c>
      <c r="C58" s="93"/>
      <c r="D58" s="83">
        <f>'[2]Ficha Anual 2025'!E50</f>
        <v>0</v>
      </c>
      <c r="E58" s="85">
        <f t="shared" si="4"/>
        <v>0</v>
      </c>
      <c r="F58" s="51">
        <f>[2]Ene!F56</f>
        <v>0</v>
      </c>
      <c r="G58" s="48">
        <f>[2]Ene!G56</f>
        <v>0</v>
      </c>
      <c r="H58" s="51">
        <f>[2]Ene!H56</f>
        <v>0</v>
      </c>
      <c r="I58" s="48">
        <f>[2]Feb!I57</f>
        <v>0</v>
      </c>
      <c r="J58" s="51">
        <f>[2]Ene!J56</f>
        <v>0</v>
      </c>
      <c r="K58" s="48">
        <f>[2]Mar!K57</f>
        <v>0</v>
      </c>
      <c r="L58" s="51">
        <f>[2]Ene!L56</f>
        <v>0</v>
      </c>
      <c r="M58" s="48">
        <f>[2]Abr!M57</f>
        <v>0</v>
      </c>
      <c r="N58" s="51">
        <f>[2]Ene!N56</f>
        <v>0</v>
      </c>
      <c r="O58" s="48" t="e">
        <f>#REF!</f>
        <v>#REF!</v>
      </c>
      <c r="P58" s="51">
        <f>[2]Ene!P56</f>
        <v>0</v>
      </c>
      <c r="Q58" s="48" t="e">
        <f>#REF!</f>
        <v>#REF!</v>
      </c>
      <c r="R58" s="51">
        <f>[2]Ene!R56</f>
        <v>0</v>
      </c>
      <c r="S58" s="84"/>
      <c r="T58" s="51">
        <f>[2]Ene!T56</f>
        <v>0</v>
      </c>
      <c r="U58" s="85"/>
      <c r="V58" s="51">
        <f>[2]Ene!V56</f>
        <v>0</v>
      </c>
      <c r="W58" s="85"/>
      <c r="X58" s="51">
        <f>[2]Ene!X56</f>
        <v>0</v>
      </c>
      <c r="Y58" s="85"/>
      <c r="Z58" s="51">
        <f>[2]Ene!Z56</f>
        <v>0</v>
      </c>
      <c r="AA58" s="85"/>
      <c r="AB58" s="51">
        <f>[2]Ene!AB56</f>
        <v>0</v>
      </c>
      <c r="AC58" s="88"/>
      <c r="AD58" s="52">
        <f t="shared" si="0"/>
        <v>0</v>
      </c>
      <c r="AE58" s="52" t="e">
        <f t="shared" si="0"/>
        <v>#REF!</v>
      </c>
      <c r="AF58" s="53" t="e">
        <f t="shared" si="1"/>
        <v>#REF!</v>
      </c>
      <c r="AG58" s="53" t="e">
        <f t="shared" si="2"/>
        <v>#REF!</v>
      </c>
      <c r="AH58" s="91"/>
      <c r="AI58" s="92"/>
    </row>
    <row r="59" spans="1:35" s="56" customFormat="1" ht="20.100000000000001" hidden="1" customHeight="1" x14ac:dyDescent="0.2">
      <c r="A59" s="81">
        <f>'[2]Ficha Anual 2025'!A51</f>
        <v>0</v>
      </c>
      <c r="B59" s="93">
        <f>'[2]Ficha Anual 2025'!B51</f>
        <v>0</v>
      </c>
      <c r="C59" s="93"/>
      <c r="D59" s="83">
        <f>'[2]Ficha Anual 2025'!E51</f>
        <v>0</v>
      </c>
      <c r="E59" s="85">
        <f t="shared" si="4"/>
        <v>0</v>
      </c>
      <c r="F59" s="51">
        <f>[2]Ene!F57</f>
        <v>0</v>
      </c>
      <c r="G59" s="48">
        <f>[2]Ene!G57</f>
        <v>0</v>
      </c>
      <c r="H59" s="51">
        <f>[2]Ene!H57</f>
        <v>0</v>
      </c>
      <c r="I59" s="48">
        <f>[2]Feb!I58</f>
        <v>0</v>
      </c>
      <c r="J59" s="51">
        <f>[2]Ene!J57</f>
        <v>0</v>
      </c>
      <c r="K59" s="48">
        <f>[2]Mar!K58</f>
        <v>0</v>
      </c>
      <c r="L59" s="51">
        <f>[2]Ene!L57</f>
        <v>0</v>
      </c>
      <c r="M59" s="48">
        <f>[2]Abr!M58</f>
        <v>0</v>
      </c>
      <c r="N59" s="51">
        <f>[2]Ene!N57</f>
        <v>0</v>
      </c>
      <c r="O59" s="48" t="e">
        <f>#REF!</f>
        <v>#REF!</v>
      </c>
      <c r="P59" s="51">
        <f>[2]Ene!P57</f>
        <v>0</v>
      </c>
      <c r="Q59" s="48" t="e">
        <f>#REF!</f>
        <v>#REF!</v>
      </c>
      <c r="R59" s="51">
        <f>[2]Ene!R57</f>
        <v>0</v>
      </c>
      <c r="S59" s="84"/>
      <c r="T59" s="51">
        <f>[2]Ene!T57</f>
        <v>0</v>
      </c>
      <c r="U59" s="85"/>
      <c r="V59" s="51">
        <f>[2]Ene!V57</f>
        <v>0</v>
      </c>
      <c r="W59" s="85"/>
      <c r="X59" s="51">
        <f>[2]Ene!X57</f>
        <v>0</v>
      </c>
      <c r="Y59" s="85"/>
      <c r="Z59" s="51">
        <f>[2]Ene!Z57</f>
        <v>0</v>
      </c>
      <c r="AA59" s="85"/>
      <c r="AB59" s="51">
        <f>[2]Ene!AB57</f>
        <v>0</v>
      </c>
      <c r="AC59" s="88"/>
      <c r="AD59" s="52">
        <f t="shared" si="0"/>
        <v>0</v>
      </c>
      <c r="AE59" s="52" t="e">
        <f t="shared" si="0"/>
        <v>#REF!</v>
      </c>
      <c r="AF59" s="53" t="e">
        <f t="shared" si="1"/>
        <v>#REF!</v>
      </c>
      <c r="AG59" s="53" t="e">
        <f t="shared" si="2"/>
        <v>#REF!</v>
      </c>
      <c r="AH59" s="91"/>
      <c r="AI59" s="92"/>
    </row>
    <row r="60" spans="1:35" s="56" customFormat="1" ht="20.100000000000001" hidden="1" customHeight="1" x14ac:dyDescent="0.2">
      <c r="A60" s="81">
        <f>'[2]Ficha Anual 2025'!A52</f>
        <v>0</v>
      </c>
      <c r="B60" s="93">
        <f>'[2]Ficha Anual 2025'!B52</f>
        <v>0</v>
      </c>
      <c r="C60" s="93"/>
      <c r="D60" s="83">
        <f>'[2]Ficha Anual 2025'!E52</f>
        <v>0</v>
      </c>
      <c r="E60" s="85">
        <f t="shared" si="4"/>
        <v>0</v>
      </c>
      <c r="F60" s="51">
        <f>[2]Ene!F58</f>
        <v>0</v>
      </c>
      <c r="G60" s="48">
        <f>[2]Ene!G58</f>
        <v>0</v>
      </c>
      <c r="H60" s="51">
        <f>[2]Ene!H58</f>
        <v>0</v>
      </c>
      <c r="I60" s="48">
        <f>[2]Feb!I59</f>
        <v>0</v>
      </c>
      <c r="J60" s="51">
        <f>[2]Ene!J58</f>
        <v>0</v>
      </c>
      <c r="K60" s="48">
        <f>[2]Mar!K59</f>
        <v>0</v>
      </c>
      <c r="L60" s="51">
        <f>[2]Ene!L58</f>
        <v>0</v>
      </c>
      <c r="M60" s="48">
        <f>[2]Abr!M59</f>
        <v>0</v>
      </c>
      <c r="N60" s="51">
        <f>[2]Ene!N58</f>
        <v>0</v>
      </c>
      <c r="O60" s="48" t="e">
        <f>#REF!</f>
        <v>#REF!</v>
      </c>
      <c r="P60" s="51">
        <f>[2]Ene!P58</f>
        <v>0</v>
      </c>
      <c r="Q60" s="48" t="e">
        <f>#REF!</f>
        <v>#REF!</v>
      </c>
      <c r="R60" s="51">
        <f>[2]Ene!R58</f>
        <v>0</v>
      </c>
      <c r="S60" s="84"/>
      <c r="T60" s="51">
        <f>[2]Ene!T58</f>
        <v>0</v>
      </c>
      <c r="U60" s="85"/>
      <c r="V60" s="51">
        <f>[2]Ene!V58</f>
        <v>0</v>
      </c>
      <c r="W60" s="85"/>
      <c r="X60" s="51">
        <f>[2]Ene!X58</f>
        <v>0</v>
      </c>
      <c r="Y60" s="85"/>
      <c r="Z60" s="51">
        <f>[2]Ene!Z58</f>
        <v>0</v>
      </c>
      <c r="AA60" s="85"/>
      <c r="AB60" s="51">
        <f>[2]Ene!AB58</f>
        <v>0</v>
      </c>
      <c r="AC60" s="88"/>
      <c r="AD60" s="52">
        <f t="shared" si="0"/>
        <v>0</v>
      </c>
      <c r="AE60" s="52" t="e">
        <f t="shared" si="0"/>
        <v>#REF!</v>
      </c>
      <c r="AF60" s="53" t="e">
        <f t="shared" si="1"/>
        <v>#REF!</v>
      </c>
      <c r="AG60" s="53" t="e">
        <f t="shared" si="2"/>
        <v>#REF!</v>
      </c>
      <c r="AH60" s="91"/>
      <c r="AI60" s="92"/>
    </row>
    <row r="61" spans="1:35" s="56" customFormat="1" ht="20.100000000000001" hidden="1" customHeight="1" x14ac:dyDescent="0.2">
      <c r="A61" s="81">
        <f>'[2]Ficha Anual 2025'!A53</f>
        <v>0</v>
      </c>
      <c r="B61" s="93">
        <f>'[2]Ficha Anual 2025'!B53</f>
        <v>0</v>
      </c>
      <c r="C61" s="93"/>
      <c r="D61" s="83">
        <f>'[2]Ficha Anual 2025'!E53</f>
        <v>0</v>
      </c>
      <c r="E61" s="85">
        <f t="shared" si="4"/>
        <v>0</v>
      </c>
      <c r="F61" s="51">
        <f>[2]Ene!F59</f>
        <v>0</v>
      </c>
      <c r="G61" s="48">
        <f>[2]Ene!G59</f>
        <v>0</v>
      </c>
      <c r="H61" s="51">
        <f>[2]Ene!H59</f>
        <v>0</v>
      </c>
      <c r="I61" s="48">
        <f>[2]Feb!I60</f>
        <v>0</v>
      </c>
      <c r="J61" s="51">
        <f>[2]Ene!J59</f>
        <v>0</v>
      </c>
      <c r="K61" s="48">
        <f>[2]Mar!K60</f>
        <v>0</v>
      </c>
      <c r="L61" s="51">
        <f>[2]Ene!L59</f>
        <v>0</v>
      </c>
      <c r="M61" s="48">
        <f>[2]Abr!M60</f>
        <v>0</v>
      </c>
      <c r="N61" s="51">
        <f>[2]Ene!N59</f>
        <v>0</v>
      </c>
      <c r="O61" s="48" t="e">
        <f>#REF!</f>
        <v>#REF!</v>
      </c>
      <c r="P61" s="51">
        <f>[2]Ene!P59</f>
        <v>0</v>
      </c>
      <c r="Q61" s="48" t="e">
        <f>#REF!</f>
        <v>#REF!</v>
      </c>
      <c r="R61" s="51">
        <f>[2]Ene!R59</f>
        <v>0</v>
      </c>
      <c r="S61" s="84"/>
      <c r="T61" s="51">
        <f>[2]Ene!T59</f>
        <v>0</v>
      </c>
      <c r="U61" s="85"/>
      <c r="V61" s="51">
        <f>[2]Ene!V59</f>
        <v>0</v>
      </c>
      <c r="W61" s="85"/>
      <c r="X61" s="51">
        <f>[2]Ene!X59</f>
        <v>0</v>
      </c>
      <c r="Y61" s="85"/>
      <c r="Z61" s="51">
        <f>[2]Ene!Z59</f>
        <v>0</v>
      </c>
      <c r="AA61" s="85"/>
      <c r="AB61" s="51">
        <f>[2]Ene!AB59</f>
        <v>0</v>
      </c>
      <c r="AC61" s="88"/>
      <c r="AD61" s="52">
        <f t="shared" si="0"/>
        <v>0</v>
      </c>
      <c r="AE61" s="52" t="e">
        <f t="shared" si="0"/>
        <v>#REF!</v>
      </c>
      <c r="AF61" s="53" t="e">
        <f t="shared" si="1"/>
        <v>#REF!</v>
      </c>
      <c r="AG61" s="53" t="e">
        <f t="shared" si="2"/>
        <v>#REF!</v>
      </c>
      <c r="AH61" s="91"/>
      <c r="AI61" s="92"/>
    </row>
    <row r="62" spans="1:35" s="56" customFormat="1" ht="20.100000000000001" hidden="1" customHeight="1" x14ac:dyDescent="0.2">
      <c r="A62" s="81">
        <f>'[2]Ficha Anual 2025'!A54</f>
        <v>0</v>
      </c>
      <c r="B62" s="93">
        <f>'[2]Ficha Anual 2025'!B54</f>
        <v>0</v>
      </c>
      <c r="C62" s="93"/>
      <c r="D62" s="83">
        <f>'[2]Ficha Anual 2025'!E54</f>
        <v>0</v>
      </c>
      <c r="E62" s="85">
        <f t="shared" si="4"/>
        <v>0</v>
      </c>
      <c r="F62" s="51">
        <f>[2]Ene!F60</f>
        <v>0</v>
      </c>
      <c r="G62" s="48">
        <f>[2]Ene!G60</f>
        <v>0</v>
      </c>
      <c r="H62" s="51">
        <f>[2]Ene!H60</f>
        <v>0</v>
      </c>
      <c r="I62" s="48">
        <f>[2]Feb!I61</f>
        <v>0</v>
      </c>
      <c r="J62" s="51">
        <f>[2]Ene!J60</f>
        <v>0</v>
      </c>
      <c r="K62" s="48">
        <f>[2]Mar!K61</f>
        <v>0</v>
      </c>
      <c r="L62" s="51">
        <f>[2]Ene!L60</f>
        <v>0</v>
      </c>
      <c r="M62" s="48">
        <f>[2]Abr!M61</f>
        <v>0</v>
      </c>
      <c r="N62" s="51">
        <f>[2]Ene!N60</f>
        <v>0</v>
      </c>
      <c r="O62" s="48" t="e">
        <f>#REF!</f>
        <v>#REF!</v>
      </c>
      <c r="P62" s="51">
        <f>[2]Ene!P60</f>
        <v>0</v>
      </c>
      <c r="Q62" s="48" t="e">
        <f>#REF!</f>
        <v>#REF!</v>
      </c>
      <c r="R62" s="51">
        <f>[2]Ene!R60</f>
        <v>0</v>
      </c>
      <c r="S62" s="84"/>
      <c r="T62" s="51">
        <f>[2]Ene!T60</f>
        <v>0</v>
      </c>
      <c r="U62" s="85"/>
      <c r="V62" s="51">
        <f>[2]Ene!V60</f>
        <v>0</v>
      </c>
      <c r="W62" s="85"/>
      <c r="X62" s="51">
        <f>[2]Ene!X60</f>
        <v>0</v>
      </c>
      <c r="Y62" s="85"/>
      <c r="Z62" s="51">
        <f>[2]Ene!Z60</f>
        <v>0</v>
      </c>
      <c r="AA62" s="85"/>
      <c r="AB62" s="51">
        <f>[2]Ene!AB60</f>
        <v>0</v>
      </c>
      <c r="AC62" s="88"/>
      <c r="AD62" s="52">
        <f t="shared" si="0"/>
        <v>0</v>
      </c>
      <c r="AE62" s="52" t="e">
        <f t="shared" si="0"/>
        <v>#REF!</v>
      </c>
      <c r="AF62" s="53" t="e">
        <f t="shared" si="1"/>
        <v>#REF!</v>
      </c>
      <c r="AG62" s="53" t="e">
        <f t="shared" si="2"/>
        <v>#REF!</v>
      </c>
      <c r="AH62" s="91"/>
      <c r="AI62" s="92"/>
    </row>
    <row r="63" spans="1:35" s="56" customFormat="1" ht="20.100000000000001" hidden="1" customHeight="1" x14ac:dyDescent="0.2">
      <c r="A63" s="81">
        <f>'[2]Ficha Anual 2025'!A55</f>
        <v>0</v>
      </c>
      <c r="B63" s="93">
        <f>'[2]Ficha Anual 2025'!B55</f>
        <v>0</v>
      </c>
      <c r="C63" s="93"/>
      <c r="D63" s="83">
        <f>'[2]Ficha Anual 2025'!E55</f>
        <v>0</v>
      </c>
      <c r="E63" s="85">
        <f t="shared" si="4"/>
        <v>0</v>
      </c>
      <c r="F63" s="51">
        <f>[2]Ene!F61</f>
        <v>0</v>
      </c>
      <c r="G63" s="48">
        <f>[2]Ene!G61</f>
        <v>0</v>
      </c>
      <c r="H63" s="51">
        <f>[2]Ene!H61</f>
        <v>0</v>
      </c>
      <c r="I63" s="48">
        <f>[2]Feb!I62</f>
        <v>0</v>
      </c>
      <c r="J63" s="51">
        <f>[2]Ene!J61</f>
        <v>0</v>
      </c>
      <c r="K63" s="48">
        <f>[2]Mar!K62</f>
        <v>0</v>
      </c>
      <c r="L63" s="51">
        <f>[2]Ene!L61</f>
        <v>0</v>
      </c>
      <c r="M63" s="48">
        <f>[2]Abr!M62</f>
        <v>0</v>
      </c>
      <c r="N63" s="51">
        <f>[2]Ene!N61</f>
        <v>0</v>
      </c>
      <c r="O63" s="48" t="e">
        <f>#REF!</f>
        <v>#REF!</v>
      </c>
      <c r="P63" s="51">
        <f>[2]Ene!P61</f>
        <v>0</v>
      </c>
      <c r="Q63" s="48" t="e">
        <f>#REF!</f>
        <v>#REF!</v>
      </c>
      <c r="R63" s="51">
        <f>[2]Ene!R61</f>
        <v>0</v>
      </c>
      <c r="S63" s="84"/>
      <c r="T63" s="51">
        <f>[2]Ene!T61</f>
        <v>0</v>
      </c>
      <c r="U63" s="85"/>
      <c r="V63" s="51">
        <f>[2]Ene!V61</f>
        <v>0</v>
      </c>
      <c r="W63" s="85"/>
      <c r="X63" s="51">
        <f>[2]Ene!X61</f>
        <v>0</v>
      </c>
      <c r="Y63" s="85"/>
      <c r="Z63" s="51">
        <f>[2]Ene!Z61</f>
        <v>0</v>
      </c>
      <c r="AA63" s="85"/>
      <c r="AB63" s="51">
        <f>[2]Ene!AB61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'[2]Ficha Anual 2025'!A56</f>
        <v>0</v>
      </c>
      <c r="B64" s="93">
        <f>'[2]Ficha Anual 2025'!B56</f>
        <v>0</v>
      </c>
      <c r="C64" s="93"/>
      <c r="D64" s="83">
        <f>'[2]Ficha Anual 2025'!E56</f>
        <v>0</v>
      </c>
      <c r="E64" s="85">
        <f t="shared" si="4"/>
        <v>0</v>
      </c>
      <c r="F64" s="51">
        <f>[2]Ene!F62</f>
        <v>0</v>
      </c>
      <c r="G64" s="48">
        <f>[2]Ene!G62</f>
        <v>0</v>
      </c>
      <c r="H64" s="51">
        <f>[2]Ene!H62</f>
        <v>0</v>
      </c>
      <c r="I64" s="48">
        <f>[2]Feb!I63</f>
        <v>0</v>
      </c>
      <c r="J64" s="51">
        <f>[2]Ene!J62</f>
        <v>0</v>
      </c>
      <c r="K64" s="48">
        <f>[2]Mar!K63</f>
        <v>0</v>
      </c>
      <c r="L64" s="51">
        <f>[2]Ene!L62</f>
        <v>0</v>
      </c>
      <c r="M64" s="48">
        <f>[2]Abr!M63</f>
        <v>0</v>
      </c>
      <c r="N64" s="51">
        <f>[2]Ene!N62</f>
        <v>0</v>
      </c>
      <c r="O64" s="48" t="e">
        <f>#REF!</f>
        <v>#REF!</v>
      </c>
      <c r="P64" s="51">
        <f>[2]Ene!P62</f>
        <v>0</v>
      </c>
      <c r="Q64" s="48" t="e">
        <f>#REF!</f>
        <v>#REF!</v>
      </c>
      <c r="R64" s="51">
        <f>[2]Ene!R62</f>
        <v>0</v>
      </c>
      <c r="S64" s="84"/>
      <c r="T64" s="51">
        <f>[2]Ene!T62</f>
        <v>0</v>
      </c>
      <c r="U64" s="85"/>
      <c r="V64" s="51">
        <f>[2]Ene!V62</f>
        <v>0</v>
      </c>
      <c r="W64" s="85"/>
      <c r="X64" s="51">
        <f>[2]Ene!X62</f>
        <v>0</v>
      </c>
      <c r="Y64" s="85"/>
      <c r="Z64" s="51">
        <f>[2]Ene!Z62</f>
        <v>0</v>
      </c>
      <c r="AA64" s="85"/>
      <c r="AB64" s="51">
        <f>[2]Ene!AB62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'[2]Ficha Anual 2025'!A57</f>
        <v>0</v>
      </c>
      <c r="B65" s="93">
        <f>'[2]Ficha Anual 2025'!B57</f>
        <v>0</v>
      </c>
      <c r="C65" s="93"/>
      <c r="D65" s="83">
        <f>'[2]Ficha Anual 2025'!E57</f>
        <v>0</v>
      </c>
      <c r="E65" s="85">
        <f t="shared" si="4"/>
        <v>0</v>
      </c>
      <c r="F65" s="51">
        <f>[2]Ene!F63</f>
        <v>0</v>
      </c>
      <c r="G65" s="48">
        <f>[2]Ene!G63</f>
        <v>0</v>
      </c>
      <c r="H65" s="51">
        <f>[2]Ene!H63</f>
        <v>0</v>
      </c>
      <c r="I65" s="48">
        <f>[2]Feb!I64</f>
        <v>0</v>
      </c>
      <c r="J65" s="51">
        <f>[2]Ene!J63</f>
        <v>0</v>
      </c>
      <c r="K65" s="48">
        <f>[2]Mar!K64</f>
        <v>0</v>
      </c>
      <c r="L65" s="51">
        <f>[2]Ene!L63</f>
        <v>0</v>
      </c>
      <c r="M65" s="48">
        <f>[2]Abr!M64</f>
        <v>0</v>
      </c>
      <c r="N65" s="51">
        <f>[2]Ene!N63</f>
        <v>0</v>
      </c>
      <c r="O65" s="48" t="e">
        <f>#REF!</f>
        <v>#REF!</v>
      </c>
      <c r="P65" s="51">
        <f>[2]Ene!P63</f>
        <v>0</v>
      </c>
      <c r="Q65" s="48" t="e">
        <f>#REF!</f>
        <v>#REF!</v>
      </c>
      <c r="R65" s="51">
        <f>[2]Ene!R63</f>
        <v>0</v>
      </c>
      <c r="S65" s="84"/>
      <c r="T65" s="51">
        <f>[2]Ene!T63</f>
        <v>0</v>
      </c>
      <c r="U65" s="85"/>
      <c r="V65" s="51">
        <f>[2]Ene!V63</f>
        <v>0</v>
      </c>
      <c r="W65" s="85"/>
      <c r="X65" s="51">
        <f>[2]Ene!X63</f>
        <v>0</v>
      </c>
      <c r="Y65" s="85"/>
      <c r="Z65" s="51">
        <f>[2]Ene!Z63</f>
        <v>0</v>
      </c>
      <c r="AA65" s="85"/>
      <c r="AB65" s="51">
        <f>[2]Ene!AB63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'[2]Ficha Anual 2025'!A58</f>
        <v>0</v>
      </c>
      <c r="B66" s="101">
        <f>'[2]Ficha Anual 2025'!B58</f>
        <v>0</v>
      </c>
      <c r="C66" s="101"/>
      <c r="D66" s="102">
        <f>'[2]Ficha Anual 2025'!E58</f>
        <v>0</v>
      </c>
      <c r="E66" s="103">
        <f t="shared" si="4"/>
        <v>0</v>
      </c>
      <c r="F66" s="104">
        <f>[2]Ene!F64</f>
        <v>0</v>
      </c>
      <c r="G66" s="105">
        <f>[2]Ene!G64</f>
        <v>0</v>
      </c>
      <c r="H66" s="104">
        <f>[2]Ene!H64</f>
        <v>0</v>
      </c>
      <c r="I66" s="105">
        <f>[2]Feb!I65</f>
        <v>0</v>
      </c>
      <c r="J66" s="104">
        <f>[2]Ene!J64</f>
        <v>0</v>
      </c>
      <c r="K66" s="105">
        <f>[2]Mar!K65</f>
        <v>0</v>
      </c>
      <c r="L66" s="104">
        <f>[2]Ene!L64</f>
        <v>0</v>
      </c>
      <c r="M66" s="105">
        <f>[2]Abr!M65</f>
        <v>0</v>
      </c>
      <c r="N66" s="104">
        <f>[2]Ene!N64</f>
        <v>0</v>
      </c>
      <c r="O66" s="105" t="e">
        <f>#REF!</f>
        <v>#REF!</v>
      </c>
      <c r="P66" s="104">
        <f>[2]Ene!P64</f>
        <v>0</v>
      </c>
      <c r="Q66" s="105" t="e">
        <f>#REF!</f>
        <v>#REF!</v>
      </c>
      <c r="R66" s="104">
        <f>[2]Ene!R64</f>
        <v>0</v>
      </c>
      <c r="S66" s="106"/>
      <c r="T66" s="104">
        <f>[2]Ene!T64</f>
        <v>0</v>
      </c>
      <c r="U66" s="103"/>
      <c r="V66" s="104">
        <f>[2]Ene!V64</f>
        <v>0</v>
      </c>
      <c r="W66" s="103"/>
      <c r="X66" s="104">
        <f>[2]Ene!X64</f>
        <v>0</v>
      </c>
      <c r="Y66" s="103"/>
      <c r="Z66" s="104">
        <f>[2]Ene!Z64</f>
        <v>0</v>
      </c>
      <c r="AA66" s="103"/>
      <c r="AB66" s="104">
        <f>[2]Ene!AB64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'[2]Ficha Anual 2025'!A69</f>
        <v>Elaboró</v>
      </c>
      <c r="C80" s="130"/>
      <c r="E80" s="131"/>
      <c r="F80" s="131"/>
      <c r="G80" s="131"/>
      <c r="H80" s="131"/>
      <c r="J80" s="129" t="str">
        <f>'[2]Ficha Anual 2025'!D69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'[2]Ficha Anual 2025'!G69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'[2]Ficha Anual 2025'!A72</f>
        <v>EZEQUIEL SANLUIS VAZQUEZ</v>
      </c>
      <c r="C83" s="140"/>
      <c r="E83" s="127"/>
      <c r="F83" s="127"/>
      <c r="H83" s="127"/>
      <c r="J83" s="138" t="str">
        <f>'[2]Ficha Anual 2025'!D72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'[2]Ficha Anual 2025'!G72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'[2]Ficha Anual 2025'!A73</f>
        <v>SINDICO MUNICIPAL</v>
      </c>
      <c r="C84" s="142"/>
      <c r="E84" s="2"/>
      <c r="F84" s="2"/>
      <c r="G84" s="2"/>
      <c r="H84" s="2"/>
      <c r="J84" s="143" t="str">
        <f>'[2]Ficha Anual 2025'!D73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'[2]Ficha Anual 2025'!G73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6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showRuler="0" topLeftCell="A7" zoomScale="90" zoomScaleNormal="90" zoomScaleSheetLayoutView="80" zoomScalePageLayoutView="81" workbookViewId="0">
      <selection activeCell="S30" sqref="S30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9.7109375" style="2" customWidth="1"/>
    <col min="4" max="4" width="11.42578125" style="126" customWidth="1"/>
    <col min="5" max="5" width="7.7109375" style="126" customWidth="1"/>
    <col min="6" max="6" width="6.28515625" style="126" customWidth="1"/>
    <col min="7" max="7" width="6.140625" style="127" customWidth="1"/>
    <col min="8" max="8" width="6" style="126" customWidth="1"/>
    <col min="9" max="9" width="6" style="127" customWidth="1"/>
    <col min="10" max="10" width="6.140625" style="126" customWidth="1"/>
    <col min="11" max="11" width="6" style="127" customWidth="1"/>
    <col min="12" max="12" width="6.140625" style="126" customWidth="1"/>
    <col min="13" max="13" width="6.5703125" style="127" customWidth="1"/>
    <col min="14" max="14" width="5.85546875" style="126" customWidth="1"/>
    <col min="15" max="15" width="6.85546875" style="127" customWidth="1"/>
    <col min="16" max="16" width="5.85546875" style="126" customWidth="1"/>
    <col min="17" max="17" width="6.5703125" style="127" customWidth="1"/>
    <col min="18" max="18" width="6.140625" style="126" customWidth="1"/>
    <col min="19" max="19" width="6.140625" style="127" customWidth="1"/>
    <col min="20" max="20" width="6.140625" style="126" customWidth="1"/>
    <col min="21" max="21" width="5.7109375" style="128" customWidth="1"/>
    <col min="22" max="22" width="6.140625" style="126" customWidth="1"/>
    <col min="23" max="23" width="5.7109375" style="128" customWidth="1"/>
    <col min="24" max="24" width="6" style="126" customWidth="1"/>
    <col min="25" max="25" width="5.7109375" style="128" customWidth="1"/>
    <col min="26" max="26" width="6" style="126" customWidth="1"/>
    <col min="27" max="27" width="5.7109375" style="127" customWidth="1"/>
    <col min="28" max="28" width="6.140625" style="126" customWidth="1"/>
    <col min="29" max="29" width="5.7109375" style="128" customWidth="1"/>
    <col min="30" max="31" width="7.85546875" style="2" customWidth="1"/>
    <col min="32" max="32" width="7" style="2" customWidth="1"/>
    <col min="33" max="33" width="6.85546875" style="2" customWidth="1"/>
    <col min="34" max="34" width="9.140625" style="2" customWidth="1"/>
    <col min="35" max="35" width="5" style="2" customWidth="1"/>
    <col min="36" max="36" width="11.42578125" style="2"/>
    <col min="37" max="37" width="12.7109375" style="2" bestFit="1" customWidth="1"/>
    <col min="38" max="38" width="18.140625" style="2" customWidth="1"/>
    <col min="39" max="16384" width="11.42578125" style="2"/>
  </cols>
  <sheetData>
    <row r="1" spans="1:38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8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8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8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8" ht="12.75" customHeight="1" x14ac:dyDescent="0.2">
      <c r="A5" s="4" t="str">
        <f>'[3]Ficha Anual 2025'!A5:B5</f>
        <v>PROGRAMA:</v>
      </c>
      <c r="B5" s="5"/>
      <c r="C5" s="6" t="str">
        <f>'[3]Ficha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8" ht="12.75" customHeight="1" x14ac:dyDescent="0.2">
      <c r="A6" s="9" t="str">
        <f>'[3]Ficha Anual 2025'!A6:B6</f>
        <v>PROYECTO:</v>
      </c>
      <c r="B6" s="10"/>
      <c r="C6" s="11" t="str">
        <f>'[3]Ficha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8" ht="12.75" customHeight="1" x14ac:dyDescent="0.2">
      <c r="A7" s="9" t="str">
        <f>'[3]Ficha Anual 2025'!A7:B7</f>
        <v>UNIDAD ADMINISTRATIVA RESPONSABLE:</v>
      </c>
      <c r="B7" s="10"/>
      <c r="C7" s="11" t="str">
        <f>'[3]Ficha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8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8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8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8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8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8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8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8" s="44" customFormat="1" ht="24.75" customHeight="1" x14ac:dyDescent="0.2">
      <c r="A15" s="38" t="str">
        <f>'[3]Ficha Anual 2025'!A15</f>
        <v>C 1</v>
      </c>
      <c r="B15" s="39" t="str">
        <f>'[3]Ficha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8" s="56" customFormat="1" ht="24.75" customHeight="1" x14ac:dyDescent="0.2">
      <c r="A16" s="45" t="str">
        <f>'[3]Ficha Anual 2025'!A16</f>
        <v>C1A1</v>
      </c>
      <c r="B16" s="46" t="str">
        <f>'[3]Ficha Anual 2025'!B16</f>
        <v>ACTUALIZAR EL  PADRON DE CONTRIBUYENTES DEL IMPUESTO PREDIAL</v>
      </c>
      <c r="C16" s="46"/>
      <c r="D16" s="47" t="str">
        <f>'[3]Ficha Anual 2025'!E16</f>
        <v>INSCRIPCION DE PREDIOS</v>
      </c>
      <c r="E16" s="48">
        <f>F16+H16+J16+L16+N16+P16++R16+T16+V16+X16+Z16+AB16</f>
        <v>12</v>
      </c>
      <c r="F16" s="49">
        <f>[3]Ene!F16</f>
        <v>1</v>
      </c>
      <c r="G16" s="50">
        <f>[3]Ene!G16</f>
        <v>1</v>
      </c>
      <c r="H16" s="49">
        <f>[3]Ene!H16</f>
        <v>1</v>
      </c>
      <c r="I16" s="50">
        <f>[3]Feb!I16</f>
        <v>1</v>
      </c>
      <c r="J16" s="49">
        <f>[3]Ene!J16</f>
        <v>1</v>
      </c>
      <c r="K16" s="50">
        <f>[3]Mar!K16</f>
        <v>0</v>
      </c>
      <c r="L16" s="49">
        <f>[3]Ene!L16</f>
        <v>1</v>
      </c>
      <c r="M16" s="50">
        <f>[3]Abr!M16</f>
        <v>1</v>
      </c>
      <c r="N16" s="49">
        <f>[3]Ene!N16</f>
        <v>1</v>
      </c>
      <c r="O16" s="50">
        <f>[3]May!O16</f>
        <v>1</v>
      </c>
      <c r="P16" s="49">
        <f>[3]Ene!P16</f>
        <v>1</v>
      </c>
      <c r="Q16" s="50">
        <f>[3]Jun!Q16</f>
        <v>0</v>
      </c>
      <c r="R16" s="49">
        <f>[3]Ene!R16</f>
        <v>1</v>
      </c>
      <c r="S16" s="50">
        <v>1</v>
      </c>
      <c r="T16" s="49">
        <f>[3]Ene!T16</f>
        <v>1</v>
      </c>
      <c r="U16" s="51"/>
      <c r="V16" s="49">
        <f>[3]Ene!V16</f>
        <v>1</v>
      </c>
      <c r="W16" s="51"/>
      <c r="X16" s="49">
        <f>[3]Ene!X16</f>
        <v>1</v>
      </c>
      <c r="Y16" s="51"/>
      <c r="Z16" s="49">
        <f>[3]Ene!Z16</f>
        <v>1</v>
      </c>
      <c r="AA16" s="51"/>
      <c r="AB16" s="49">
        <f>[3]Ene!AB16</f>
        <v>1</v>
      </c>
      <c r="AC16" s="51"/>
      <c r="AD16" s="48">
        <f t="shared" ref="AD16:AE66" si="0">F16+H16+J16+L16+N16+P16+R16+T16+V16+X16+Z16+AB16</f>
        <v>12</v>
      </c>
      <c r="AE16" s="48">
        <f t="shared" si="0"/>
        <v>5</v>
      </c>
      <c r="AF16" s="53">
        <f t="shared" ref="AF16:AF66" si="1">+AE16/E16</f>
        <v>0.41666666666666669</v>
      </c>
      <c r="AG16" s="53">
        <f t="shared" ref="AG16:AG66" si="2">100%-AF16</f>
        <v>0.58333333333333326</v>
      </c>
      <c r="AH16" s="54"/>
      <c r="AI16" s="55"/>
      <c r="AK16" s="158"/>
      <c r="AL16" s="159"/>
    </row>
    <row r="17" spans="1:38" s="56" customFormat="1" ht="24" customHeight="1" x14ac:dyDescent="0.2">
      <c r="A17" s="45" t="str">
        <f>'[3]Ficha Anual 2025'!A17</f>
        <v>C1A2</v>
      </c>
      <c r="B17" s="46" t="str">
        <f>'[3]Ficha Anual 2025'!B17</f>
        <v>ACTUALIZAR EL  PADRON DE CONTRIBUYENTES DE COMERCIOS ESTABLECIDOS</v>
      </c>
      <c r="C17" s="46"/>
      <c r="D17" s="47" t="str">
        <f>'[3]Ficha Anual 2025'!E17</f>
        <v>INSCRIPCION DE COMERCIOS</v>
      </c>
      <c r="E17" s="48">
        <f t="shared" ref="E17:E53" si="3">F17+H17+J17+L17+N17+P17++R17+T17+V17+X17+Z17+AB17</f>
        <v>12</v>
      </c>
      <c r="F17" s="49">
        <f>[3]Ene!F17</f>
        <v>1</v>
      </c>
      <c r="G17" s="50">
        <f>[3]Ene!G17</f>
        <v>1</v>
      </c>
      <c r="H17" s="49">
        <f>[3]Ene!H17</f>
        <v>1</v>
      </c>
      <c r="I17" s="50">
        <f>[3]Feb!I17</f>
        <v>1</v>
      </c>
      <c r="J17" s="49">
        <f>[3]Ene!J17</f>
        <v>1</v>
      </c>
      <c r="K17" s="50">
        <f>[3]Mar!K17</f>
        <v>0</v>
      </c>
      <c r="L17" s="49">
        <f>[3]Ene!L17</f>
        <v>1</v>
      </c>
      <c r="M17" s="50">
        <f>[3]Abr!M17</f>
        <v>1</v>
      </c>
      <c r="N17" s="49">
        <f>[3]Ene!N17</f>
        <v>1</v>
      </c>
      <c r="O17" s="50">
        <f>[3]May!O17</f>
        <v>0</v>
      </c>
      <c r="P17" s="49">
        <f>[3]Ene!P17</f>
        <v>1</v>
      </c>
      <c r="Q17" s="50">
        <f>[3]Jun!Q17</f>
        <v>0</v>
      </c>
      <c r="R17" s="49">
        <f>[3]Ene!R17</f>
        <v>1</v>
      </c>
      <c r="S17" s="50">
        <v>1</v>
      </c>
      <c r="T17" s="49">
        <f>[3]Ene!T17</f>
        <v>1</v>
      </c>
      <c r="U17" s="51"/>
      <c r="V17" s="49">
        <f>[3]Ene!V17</f>
        <v>1</v>
      </c>
      <c r="W17" s="51"/>
      <c r="X17" s="49">
        <f>[3]Ene!X17</f>
        <v>1</v>
      </c>
      <c r="Y17" s="51"/>
      <c r="Z17" s="49">
        <f>[3]Ene!Z17</f>
        <v>1</v>
      </c>
      <c r="AA17" s="51"/>
      <c r="AB17" s="49">
        <f>[3]Ene!AB17</f>
        <v>1</v>
      </c>
      <c r="AC17" s="51"/>
      <c r="AD17" s="48">
        <f t="shared" si="0"/>
        <v>12</v>
      </c>
      <c r="AE17" s="48">
        <f t="shared" si="0"/>
        <v>4</v>
      </c>
      <c r="AF17" s="53">
        <f t="shared" si="1"/>
        <v>0.33333333333333331</v>
      </c>
      <c r="AG17" s="53">
        <f t="shared" si="2"/>
        <v>0.66666666666666674</v>
      </c>
      <c r="AH17" s="57"/>
      <c r="AI17" s="58"/>
    </row>
    <row r="18" spans="1:38" s="56" customFormat="1" ht="26.25" customHeight="1" x14ac:dyDescent="0.2">
      <c r="A18" s="45" t="str">
        <f>'[3]Ficha Anual 2025'!A18</f>
        <v>C1A3</v>
      </c>
      <c r="B18" s="46" t="str">
        <f>'[3]Ficha Anual 2025'!B18</f>
        <v xml:space="preserve">INCREMENTAR LOS INGRESOS MEDIANTE  CAMPAÑAS DE REGULARIZACION  </v>
      </c>
      <c r="C18" s="46"/>
      <c r="D18" s="47" t="str">
        <f>'[3]Ficha Anual 2025'!E18</f>
        <v>CAMPAÑAS</v>
      </c>
      <c r="E18" s="48">
        <f t="shared" si="3"/>
        <v>2</v>
      </c>
      <c r="F18" s="49">
        <f>[3]Ene!F18</f>
        <v>1</v>
      </c>
      <c r="G18" s="50">
        <f>[3]Ene!G18</f>
        <v>1</v>
      </c>
      <c r="H18" s="49">
        <f>[3]Ene!H18</f>
        <v>0</v>
      </c>
      <c r="I18" s="50">
        <f>[3]Feb!I18</f>
        <v>0</v>
      </c>
      <c r="J18" s="49">
        <f>[3]Ene!J18</f>
        <v>0</v>
      </c>
      <c r="K18" s="50">
        <f>[3]Mar!K18</f>
        <v>0</v>
      </c>
      <c r="L18" s="49">
        <f>[3]Ene!L18</f>
        <v>1</v>
      </c>
      <c r="M18" s="50">
        <f>[3]Abr!M18</f>
        <v>0</v>
      </c>
      <c r="N18" s="49">
        <f>[3]Ene!N18</f>
        <v>0</v>
      </c>
      <c r="O18" s="50">
        <f>[3]May!O18</f>
        <v>0</v>
      </c>
      <c r="P18" s="49">
        <f>[3]Ene!P18</f>
        <v>0</v>
      </c>
      <c r="Q18" s="50">
        <f>[3]Jun!Q18</f>
        <v>0</v>
      </c>
      <c r="R18" s="49">
        <f>[3]Ene!R18</f>
        <v>0</v>
      </c>
      <c r="S18" s="50">
        <v>0</v>
      </c>
      <c r="T18" s="49">
        <f>[3]Ene!T18</f>
        <v>0</v>
      </c>
      <c r="U18" s="51"/>
      <c r="V18" s="49">
        <f>[3]Ene!V18</f>
        <v>0</v>
      </c>
      <c r="W18" s="51"/>
      <c r="X18" s="49">
        <f>[3]Ene!X18</f>
        <v>0</v>
      </c>
      <c r="Y18" s="51"/>
      <c r="Z18" s="49">
        <f>[3]Ene!Z18</f>
        <v>0</v>
      </c>
      <c r="AA18" s="51"/>
      <c r="AB18" s="49">
        <f>[3]Ene!AB18</f>
        <v>0</v>
      </c>
      <c r="AC18" s="51"/>
      <c r="AD18" s="48">
        <f t="shared" si="0"/>
        <v>2</v>
      </c>
      <c r="AE18" s="48">
        <f t="shared" si="0"/>
        <v>1</v>
      </c>
      <c r="AF18" s="53">
        <f t="shared" si="1"/>
        <v>0.5</v>
      </c>
      <c r="AG18" s="53">
        <f t="shared" si="2"/>
        <v>0.5</v>
      </c>
      <c r="AH18" s="57"/>
      <c r="AI18" s="58"/>
      <c r="AL18" s="158"/>
    </row>
    <row r="19" spans="1:38" s="56" customFormat="1" ht="20.100000000000001" customHeight="1" x14ac:dyDescent="0.2">
      <c r="A19" s="45" t="str">
        <f>'[3]Ficha Anual 2025'!A19</f>
        <v>C1A4</v>
      </c>
      <c r="B19" s="46" t="str">
        <f>'[3]Ficha Anual 2025'!B19</f>
        <v>ACTUALIZAR EL PADRON DE CONTRIBUYENTES DE AGUA POTABLE</v>
      </c>
      <c r="C19" s="46"/>
      <c r="D19" s="47" t="str">
        <f>'[3]Ficha Anual 2025'!E19</f>
        <v>INSCRIPCION AGUA POTABLE</v>
      </c>
      <c r="E19" s="48">
        <f t="shared" si="3"/>
        <v>1</v>
      </c>
      <c r="F19" s="49">
        <f>[3]Ene!F19</f>
        <v>1</v>
      </c>
      <c r="G19" s="50">
        <f>[3]Ene!G19</f>
        <v>1</v>
      </c>
      <c r="H19" s="49">
        <f>[3]Ene!H19</f>
        <v>0</v>
      </c>
      <c r="I19" s="50">
        <f>[3]Feb!I19</f>
        <v>0</v>
      </c>
      <c r="J19" s="49">
        <f>[3]Ene!J19</f>
        <v>0</v>
      </c>
      <c r="K19" s="50">
        <f>[3]Mar!K19</f>
        <v>0</v>
      </c>
      <c r="L19" s="49">
        <f>[3]Ene!L19</f>
        <v>0</v>
      </c>
      <c r="M19" s="50">
        <f>[3]Abr!M19</f>
        <v>0</v>
      </c>
      <c r="N19" s="49">
        <f>[3]Ene!N19</f>
        <v>0</v>
      </c>
      <c r="O19" s="50">
        <f>[3]May!O19</f>
        <v>0</v>
      </c>
      <c r="P19" s="49">
        <f>[3]Ene!P19</f>
        <v>0</v>
      </c>
      <c r="Q19" s="50">
        <f>[3]Jun!Q19</f>
        <v>0</v>
      </c>
      <c r="R19" s="49">
        <f>[3]Ene!R19</f>
        <v>0</v>
      </c>
      <c r="S19" s="50">
        <v>0</v>
      </c>
      <c r="T19" s="49">
        <f>[3]Ene!T19</f>
        <v>0</v>
      </c>
      <c r="U19" s="51"/>
      <c r="V19" s="49">
        <f>[3]Ene!V19</f>
        <v>0</v>
      </c>
      <c r="W19" s="51"/>
      <c r="X19" s="49">
        <f>[3]Ene!X19</f>
        <v>0</v>
      </c>
      <c r="Y19" s="51"/>
      <c r="Z19" s="49">
        <f>[3]Ene!Z19</f>
        <v>0</v>
      </c>
      <c r="AA19" s="51"/>
      <c r="AB19" s="49">
        <f>[3]Ene!AB19</f>
        <v>0</v>
      </c>
      <c r="AC19" s="51"/>
      <c r="AD19" s="48">
        <f t="shared" si="0"/>
        <v>1</v>
      </c>
      <c r="AE19" s="48">
        <f t="shared" si="0"/>
        <v>1</v>
      </c>
      <c r="AF19" s="53">
        <f t="shared" si="1"/>
        <v>1</v>
      </c>
      <c r="AG19" s="53">
        <f t="shared" si="2"/>
        <v>0</v>
      </c>
      <c r="AH19" s="57"/>
      <c r="AI19" s="58"/>
    </row>
    <row r="20" spans="1:38" s="56" customFormat="1" ht="25.5" customHeight="1" x14ac:dyDescent="0.2">
      <c r="A20" s="45" t="str">
        <f>'[3]Ficha Anual 2025'!A20</f>
        <v>C1A5</v>
      </c>
      <c r="B20" s="46" t="str">
        <f>'[3]Ficha Anual 2025'!B20</f>
        <v>PRESENTAR INICIATIVAS DE LEY, DECRETOS, REGLAMENTOS, MANUALES COMPETENCIA DE LA TESORERIA</v>
      </c>
      <c r="C20" s="46"/>
      <c r="D20" s="47" t="str">
        <f>'[3]Ficha Anual 2025'!E20</f>
        <v>INICIATVAS</v>
      </c>
      <c r="E20" s="48">
        <f t="shared" si="3"/>
        <v>1</v>
      </c>
      <c r="F20" s="49">
        <f>[3]Ene!F20</f>
        <v>1</v>
      </c>
      <c r="G20" s="50">
        <f>[3]Ene!G20</f>
        <v>1</v>
      </c>
      <c r="H20" s="49">
        <f>[3]Ene!H20</f>
        <v>0</v>
      </c>
      <c r="I20" s="50">
        <f>[3]Feb!I20</f>
        <v>0</v>
      </c>
      <c r="J20" s="49">
        <f>[3]Ene!J20</f>
        <v>0</v>
      </c>
      <c r="K20" s="50">
        <f>[3]Mar!K20</f>
        <v>0</v>
      </c>
      <c r="L20" s="49">
        <f>[3]Ene!L20</f>
        <v>0</v>
      </c>
      <c r="M20" s="50">
        <f>[3]Abr!M20</f>
        <v>0</v>
      </c>
      <c r="N20" s="49">
        <f>[3]Ene!N20</f>
        <v>0</v>
      </c>
      <c r="O20" s="50">
        <f>[3]May!O20</f>
        <v>0</v>
      </c>
      <c r="P20" s="49">
        <f>[3]Ene!P20</f>
        <v>0</v>
      </c>
      <c r="Q20" s="50">
        <f>[3]Jun!Q20</f>
        <v>0</v>
      </c>
      <c r="R20" s="49">
        <f>[3]Ene!R20</f>
        <v>0</v>
      </c>
      <c r="S20" s="50">
        <v>0</v>
      </c>
      <c r="T20" s="49">
        <f>[3]Ene!T20</f>
        <v>0</v>
      </c>
      <c r="U20" s="51"/>
      <c r="V20" s="49">
        <f>[3]Ene!V20</f>
        <v>0</v>
      </c>
      <c r="W20" s="51"/>
      <c r="X20" s="49">
        <f>[3]Ene!X20</f>
        <v>0</v>
      </c>
      <c r="Y20" s="51"/>
      <c r="Z20" s="49">
        <f>[3]Ene!Z20</f>
        <v>0</v>
      </c>
      <c r="AA20" s="51"/>
      <c r="AB20" s="49">
        <f>[3]Ene!AB20</f>
        <v>0</v>
      </c>
      <c r="AC20" s="51"/>
      <c r="AD20" s="52">
        <f t="shared" si="0"/>
        <v>1</v>
      </c>
      <c r="AE20" s="52">
        <f t="shared" si="0"/>
        <v>1</v>
      </c>
      <c r="AF20" s="53">
        <f t="shared" si="1"/>
        <v>1</v>
      </c>
      <c r="AG20" s="53">
        <f t="shared" si="2"/>
        <v>0</v>
      </c>
      <c r="AH20" s="57"/>
      <c r="AI20" s="58"/>
    </row>
    <row r="21" spans="1:38" s="56" customFormat="1" ht="20.100000000000001" hidden="1" customHeight="1" x14ac:dyDescent="0.2">
      <c r="A21" s="45">
        <f>'[3]Ficha Anual 2025'!A21</f>
        <v>0</v>
      </c>
      <c r="B21" s="46">
        <f>'[3]Ficha Anual 2025'!B21</f>
        <v>0</v>
      </c>
      <c r="C21" s="46"/>
      <c r="D21" s="47">
        <f>'[3]Ficha Anual 2025'!E21</f>
        <v>0</v>
      </c>
      <c r="E21" s="48">
        <f t="shared" si="3"/>
        <v>0</v>
      </c>
      <c r="F21" s="51">
        <f>[3]Ene!F21</f>
        <v>0</v>
      </c>
      <c r="G21" s="48">
        <f>[3]Ene!G21</f>
        <v>0</v>
      </c>
      <c r="H21" s="51">
        <f>[3]Ene!H21</f>
        <v>0</v>
      </c>
      <c r="I21" s="48">
        <f>[3]Feb!I21</f>
        <v>0</v>
      </c>
      <c r="J21" s="51">
        <f>[3]Ene!J21</f>
        <v>0</v>
      </c>
      <c r="K21" s="48">
        <f>[3]Mar!K21</f>
        <v>0</v>
      </c>
      <c r="L21" s="51">
        <f>[3]Ene!L21</f>
        <v>0</v>
      </c>
      <c r="M21" s="48">
        <f>[3]Abr!M21</f>
        <v>0</v>
      </c>
      <c r="N21" s="51">
        <f>[3]Ene!N21</f>
        <v>0</v>
      </c>
      <c r="O21" s="48">
        <f>[3]May!O21</f>
        <v>0</v>
      </c>
      <c r="P21" s="51">
        <f>[3]Ene!P21</f>
        <v>0</v>
      </c>
      <c r="Q21" s="48">
        <f>[3]Jun!Q21</f>
        <v>0</v>
      </c>
      <c r="R21" s="51">
        <f>[3]Ene!R21</f>
        <v>0</v>
      </c>
      <c r="S21" s="50"/>
      <c r="T21" s="51">
        <f>[3]Ene!T21</f>
        <v>0</v>
      </c>
      <c r="U21" s="51"/>
      <c r="V21" s="51">
        <f>[3]Ene!V21</f>
        <v>0</v>
      </c>
      <c r="W21" s="51"/>
      <c r="X21" s="51">
        <f>[3]Ene!X21</f>
        <v>0</v>
      </c>
      <c r="Y21" s="51"/>
      <c r="Z21" s="51">
        <f>[3]Ene!Z21</f>
        <v>0</v>
      </c>
      <c r="AA21" s="51"/>
      <c r="AB21" s="51">
        <f>[3]Ene!AB21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8" s="56" customFormat="1" ht="20.100000000000001" hidden="1" customHeight="1" x14ac:dyDescent="0.2">
      <c r="A22" s="45">
        <f>'[3]Ficha Anual 2025'!A22</f>
        <v>0</v>
      </c>
      <c r="B22" s="46">
        <f>'[3]Ficha Anual 2025'!B22</f>
        <v>0</v>
      </c>
      <c r="C22" s="46"/>
      <c r="D22" s="47">
        <f>'[3]Ficha Anual 2025'!E22</f>
        <v>0</v>
      </c>
      <c r="E22" s="48">
        <f t="shared" si="3"/>
        <v>0</v>
      </c>
      <c r="F22" s="51">
        <f>[3]Ene!F22</f>
        <v>0</v>
      </c>
      <c r="G22" s="48">
        <f>[3]Ene!G22</f>
        <v>0</v>
      </c>
      <c r="H22" s="51">
        <f>[3]Ene!H22</f>
        <v>0</v>
      </c>
      <c r="I22" s="48">
        <f>[3]Feb!I22</f>
        <v>0</v>
      </c>
      <c r="J22" s="51">
        <f>[3]Ene!J22</f>
        <v>0</v>
      </c>
      <c r="K22" s="48">
        <f>[3]Mar!K22</f>
        <v>0</v>
      </c>
      <c r="L22" s="51">
        <f>[3]Ene!L22</f>
        <v>0</v>
      </c>
      <c r="M22" s="48">
        <f>[3]Abr!M22</f>
        <v>0</v>
      </c>
      <c r="N22" s="51">
        <f>[3]Ene!N22</f>
        <v>0</v>
      </c>
      <c r="O22" s="48">
        <f>[3]May!O22</f>
        <v>0</v>
      </c>
      <c r="P22" s="51">
        <f>[3]Ene!P22</f>
        <v>0</v>
      </c>
      <c r="Q22" s="48">
        <f>[3]Jun!Q22</f>
        <v>0</v>
      </c>
      <c r="R22" s="51">
        <f>[3]Ene!R22</f>
        <v>0</v>
      </c>
      <c r="S22" s="50"/>
      <c r="T22" s="51">
        <f>[3]Ene!T22</f>
        <v>0</v>
      </c>
      <c r="U22" s="51"/>
      <c r="V22" s="51">
        <f>[3]Ene!V22</f>
        <v>0</v>
      </c>
      <c r="W22" s="51"/>
      <c r="X22" s="51">
        <f>[3]Ene!X22</f>
        <v>0</v>
      </c>
      <c r="Y22" s="51"/>
      <c r="Z22" s="51">
        <f>[3]Ene!Z22</f>
        <v>0</v>
      </c>
      <c r="AA22" s="51"/>
      <c r="AB22" s="51">
        <f>[3]Ene!AB22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8" s="56" customFormat="1" ht="20.100000000000001" hidden="1" customHeight="1" x14ac:dyDescent="0.2">
      <c r="A23" s="45">
        <f>'[3]Ficha Anual 2025'!A23</f>
        <v>0</v>
      </c>
      <c r="B23" s="46">
        <f>'[3]Ficha Anual 2025'!B23</f>
        <v>0</v>
      </c>
      <c r="C23" s="46"/>
      <c r="D23" s="47">
        <f>'[3]Ficha Anual 2025'!E23</f>
        <v>0</v>
      </c>
      <c r="E23" s="48">
        <f t="shared" si="3"/>
        <v>0</v>
      </c>
      <c r="F23" s="51">
        <f>[3]Ene!F23</f>
        <v>0</v>
      </c>
      <c r="G23" s="48">
        <f>[3]Ene!G23</f>
        <v>0</v>
      </c>
      <c r="H23" s="51">
        <f>[3]Ene!H23</f>
        <v>0</v>
      </c>
      <c r="I23" s="48">
        <f>[3]Feb!I23</f>
        <v>0</v>
      </c>
      <c r="J23" s="51">
        <f>[3]Ene!J23</f>
        <v>0</v>
      </c>
      <c r="K23" s="48">
        <f>[3]Mar!K23</f>
        <v>0</v>
      </c>
      <c r="L23" s="51">
        <f>[3]Ene!L23</f>
        <v>0</v>
      </c>
      <c r="M23" s="48">
        <f>[3]Abr!M23</f>
        <v>0</v>
      </c>
      <c r="N23" s="51">
        <f>[3]Ene!N23</f>
        <v>0</v>
      </c>
      <c r="O23" s="48">
        <f>[3]May!O23</f>
        <v>0</v>
      </c>
      <c r="P23" s="51">
        <f>[3]Ene!P23</f>
        <v>0</v>
      </c>
      <c r="Q23" s="48">
        <f>[3]Jun!Q23</f>
        <v>0</v>
      </c>
      <c r="R23" s="51">
        <f>[3]Ene!R23</f>
        <v>0</v>
      </c>
      <c r="S23" s="50"/>
      <c r="T23" s="51">
        <f>[3]Ene!T23</f>
        <v>0</v>
      </c>
      <c r="U23" s="51"/>
      <c r="V23" s="51">
        <f>[3]Ene!V23</f>
        <v>0</v>
      </c>
      <c r="W23" s="51"/>
      <c r="X23" s="51">
        <f>[3]Ene!X23</f>
        <v>0</v>
      </c>
      <c r="Y23" s="51"/>
      <c r="Z23" s="51">
        <f>[3]Ene!Z23</f>
        <v>0</v>
      </c>
      <c r="AA23" s="51"/>
      <c r="AB23" s="51">
        <f>[3]Ene!AB23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8" s="56" customFormat="1" ht="20.100000000000001" hidden="1" customHeight="1" x14ac:dyDescent="0.2">
      <c r="A24" s="45">
        <f>'[3]Ficha Anual 2025'!A24</f>
        <v>0</v>
      </c>
      <c r="B24" s="46">
        <f>'[3]Ficha Anual 2025'!B24</f>
        <v>0</v>
      </c>
      <c r="C24" s="46"/>
      <c r="D24" s="47">
        <f>'[3]Ficha Anual 2025'!E24</f>
        <v>0</v>
      </c>
      <c r="E24" s="48">
        <f t="shared" si="3"/>
        <v>0</v>
      </c>
      <c r="F24" s="51">
        <f>[3]Ene!F24</f>
        <v>0</v>
      </c>
      <c r="G24" s="48">
        <f>[3]Ene!G24</f>
        <v>0</v>
      </c>
      <c r="H24" s="51">
        <f>[3]Ene!H24</f>
        <v>0</v>
      </c>
      <c r="I24" s="48">
        <f>[3]Feb!I24</f>
        <v>0</v>
      </c>
      <c r="J24" s="51">
        <f>[3]Ene!J24</f>
        <v>0</v>
      </c>
      <c r="K24" s="48">
        <f>[3]Mar!K24</f>
        <v>0</v>
      </c>
      <c r="L24" s="51">
        <f>[3]Ene!L24</f>
        <v>0</v>
      </c>
      <c r="M24" s="48">
        <f>[3]Abr!M24</f>
        <v>0</v>
      </c>
      <c r="N24" s="51">
        <f>[3]Ene!N24</f>
        <v>0</v>
      </c>
      <c r="O24" s="48">
        <f>[3]May!O24</f>
        <v>0</v>
      </c>
      <c r="P24" s="51">
        <f>[3]Ene!P24</f>
        <v>0</v>
      </c>
      <c r="Q24" s="48">
        <f>[3]Jun!Q24</f>
        <v>0</v>
      </c>
      <c r="R24" s="51">
        <f>[3]Ene!R24</f>
        <v>0</v>
      </c>
      <c r="S24" s="50"/>
      <c r="T24" s="51">
        <f>[3]Ene!T24</f>
        <v>0</v>
      </c>
      <c r="U24" s="51"/>
      <c r="V24" s="51">
        <f>[3]Ene!V24</f>
        <v>0</v>
      </c>
      <c r="W24" s="51"/>
      <c r="X24" s="51">
        <f>[3]Ene!X24</f>
        <v>0</v>
      </c>
      <c r="Y24" s="51"/>
      <c r="Z24" s="51">
        <f>[3]Ene!Z24</f>
        <v>0</v>
      </c>
      <c r="AA24" s="51"/>
      <c r="AB24" s="51">
        <f>[3]Ene!AB24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8" s="56" customFormat="1" ht="20.100000000000001" hidden="1" customHeight="1" x14ac:dyDescent="0.2">
      <c r="A25" s="45">
        <f>'[3]Ficha Anual 2025'!A25</f>
        <v>0</v>
      </c>
      <c r="B25" s="46">
        <f>'[3]Ficha Anual 2025'!B25</f>
        <v>0</v>
      </c>
      <c r="C25" s="46"/>
      <c r="D25" s="47">
        <f>'[3]Ficha Anual 2025'!E25</f>
        <v>0</v>
      </c>
      <c r="E25" s="48">
        <f t="shared" si="3"/>
        <v>0</v>
      </c>
      <c r="F25" s="51">
        <f>[3]Ene!F25</f>
        <v>0</v>
      </c>
      <c r="G25" s="48">
        <f>[3]Ene!G25</f>
        <v>0</v>
      </c>
      <c r="H25" s="51">
        <f>[3]Ene!H25</f>
        <v>0</v>
      </c>
      <c r="I25" s="48">
        <f>[3]Feb!I25</f>
        <v>0</v>
      </c>
      <c r="J25" s="51">
        <f>[3]Ene!J25</f>
        <v>0</v>
      </c>
      <c r="K25" s="48">
        <f>[3]Mar!K25</f>
        <v>0</v>
      </c>
      <c r="L25" s="51">
        <f>[3]Ene!L25</f>
        <v>0</v>
      </c>
      <c r="M25" s="48">
        <f>[3]Abr!M25</f>
        <v>0</v>
      </c>
      <c r="N25" s="51">
        <f>[3]Ene!N25</f>
        <v>0</v>
      </c>
      <c r="O25" s="48">
        <f>[3]May!O25</f>
        <v>0</v>
      </c>
      <c r="P25" s="51">
        <f>[3]Ene!P25</f>
        <v>0</v>
      </c>
      <c r="Q25" s="48">
        <f>[3]Jun!Q25</f>
        <v>0</v>
      </c>
      <c r="R25" s="51">
        <f>[3]Ene!R25</f>
        <v>0</v>
      </c>
      <c r="S25" s="50"/>
      <c r="T25" s="51">
        <f>[3]Ene!T25</f>
        <v>0</v>
      </c>
      <c r="U25" s="51"/>
      <c r="V25" s="51">
        <f>[3]Ene!V25</f>
        <v>0</v>
      </c>
      <c r="W25" s="51"/>
      <c r="X25" s="51">
        <f>[3]Ene!X25</f>
        <v>0</v>
      </c>
      <c r="Y25" s="51"/>
      <c r="Z25" s="51">
        <f>[3]Ene!Z25</f>
        <v>0</v>
      </c>
      <c r="AA25" s="51"/>
      <c r="AB25" s="51">
        <f>[3]Ene!AB25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8" s="56" customFormat="1" ht="20.100000000000001" hidden="1" customHeight="1" x14ac:dyDescent="0.2">
      <c r="A26" s="45">
        <f>'[3]Ficha Anual 2025'!A26</f>
        <v>0</v>
      </c>
      <c r="B26" s="46">
        <f>'[3]Ficha Anual 2025'!B26</f>
        <v>0</v>
      </c>
      <c r="C26" s="46"/>
      <c r="D26" s="47">
        <f>'[3]Ficha Anual 2025'!E26</f>
        <v>0</v>
      </c>
      <c r="E26" s="48">
        <f t="shared" si="3"/>
        <v>0</v>
      </c>
      <c r="F26" s="51">
        <f>[3]Ene!F26</f>
        <v>0</v>
      </c>
      <c r="G26" s="48">
        <f>[3]Ene!G26</f>
        <v>0</v>
      </c>
      <c r="H26" s="51">
        <f>[3]Ene!H26</f>
        <v>0</v>
      </c>
      <c r="I26" s="48">
        <f>[3]Feb!I26</f>
        <v>0</v>
      </c>
      <c r="J26" s="51">
        <f>[3]Ene!J26</f>
        <v>0</v>
      </c>
      <c r="K26" s="48">
        <f>[3]Mar!K26</f>
        <v>0</v>
      </c>
      <c r="L26" s="51">
        <f>[3]Ene!L26</f>
        <v>0</v>
      </c>
      <c r="M26" s="48">
        <f>[3]Abr!M26</f>
        <v>0</v>
      </c>
      <c r="N26" s="51">
        <f>[3]Ene!N26</f>
        <v>0</v>
      </c>
      <c r="O26" s="48">
        <f>[3]May!O26</f>
        <v>0</v>
      </c>
      <c r="P26" s="51">
        <f>[3]Ene!P26</f>
        <v>0</v>
      </c>
      <c r="Q26" s="48">
        <f>[3]Jun!Q26</f>
        <v>0</v>
      </c>
      <c r="R26" s="51">
        <f>[3]Ene!R26</f>
        <v>0</v>
      </c>
      <c r="S26" s="50"/>
      <c r="T26" s="51">
        <f>[3]Ene!T26</f>
        <v>0</v>
      </c>
      <c r="U26" s="51"/>
      <c r="V26" s="51">
        <f>[3]Ene!V26</f>
        <v>0</v>
      </c>
      <c r="W26" s="51"/>
      <c r="X26" s="51">
        <f>[3]Ene!X26</f>
        <v>0</v>
      </c>
      <c r="Y26" s="51"/>
      <c r="Z26" s="51">
        <f>[3]Ene!Z26</f>
        <v>0</v>
      </c>
      <c r="AA26" s="51"/>
      <c r="AB26" s="51">
        <f>[3]Ene!AB26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8" s="56" customFormat="1" ht="20.100000000000001" hidden="1" customHeight="1" x14ac:dyDescent="0.2">
      <c r="A27" s="45">
        <f>'[3]Ficha Anual 2025'!A27</f>
        <v>0</v>
      </c>
      <c r="B27" s="46">
        <f>'[3]Ficha Anual 2025'!B27</f>
        <v>0</v>
      </c>
      <c r="C27" s="46"/>
      <c r="D27" s="47">
        <f>'[3]Ficha Anual 2025'!E27</f>
        <v>0</v>
      </c>
      <c r="E27" s="48">
        <f t="shared" si="3"/>
        <v>0</v>
      </c>
      <c r="F27" s="51">
        <f>[3]Ene!F27</f>
        <v>0</v>
      </c>
      <c r="G27" s="48">
        <f>[3]Ene!G27</f>
        <v>0</v>
      </c>
      <c r="H27" s="51">
        <f>[3]Ene!H27</f>
        <v>0</v>
      </c>
      <c r="I27" s="48">
        <f>[3]Feb!I27</f>
        <v>0</v>
      </c>
      <c r="J27" s="51">
        <f>[3]Ene!J27</f>
        <v>0</v>
      </c>
      <c r="K27" s="48">
        <f>[3]Mar!K27</f>
        <v>0</v>
      </c>
      <c r="L27" s="51">
        <f>[3]Ene!L27</f>
        <v>0</v>
      </c>
      <c r="M27" s="48">
        <f>[3]Abr!M27</f>
        <v>0</v>
      </c>
      <c r="N27" s="51">
        <f>[3]Ene!N27</f>
        <v>0</v>
      </c>
      <c r="O27" s="48">
        <f>[3]May!O27</f>
        <v>0</v>
      </c>
      <c r="P27" s="51">
        <f>[3]Ene!P27</f>
        <v>0</v>
      </c>
      <c r="Q27" s="48">
        <f>[3]Jun!Q27</f>
        <v>0</v>
      </c>
      <c r="R27" s="51">
        <f>[3]Ene!R27</f>
        <v>0</v>
      </c>
      <c r="S27" s="50"/>
      <c r="T27" s="51">
        <f>[3]Ene!T27</f>
        <v>0</v>
      </c>
      <c r="U27" s="48"/>
      <c r="V27" s="51">
        <f>[3]Ene!V27</f>
        <v>0</v>
      </c>
      <c r="W27" s="48"/>
      <c r="X27" s="51">
        <f>[3]Ene!X27</f>
        <v>0</v>
      </c>
      <c r="Y27" s="48"/>
      <c r="Z27" s="51">
        <f>[3]Ene!Z27</f>
        <v>0</v>
      </c>
      <c r="AA27" s="48"/>
      <c r="AB27" s="51">
        <f>[3]Ene!AB27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8" s="44" customFormat="1" ht="20.100000000000001" customHeight="1" x14ac:dyDescent="0.2">
      <c r="A28" s="60" t="str">
        <f>'[3]Ficha Anual 2025'!A28</f>
        <v>C 2</v>
      </c>
      <c r="B28" s="61" t="str">
        <f>'[3]Ficha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8" s="56" customFormat="1" ht="26.25" customHeight="1" x14ac:dyDescent="0.2">
      <c r="A29" s="45" t="str">
        <f>'[3]Ficha Anual 2025'!A29</f>
        <v>C2A1</v>
      </c>
      <c r="B29" s="46" t="str">
        <f>'[3]Ficha Anual 2025'!B29</f>
        <v xml:space="preserve">ELABORAR CUENTA PUBLICA PARA PRESETARLA OPORTUNAMIENTE AL CONGRESO DEL ESTADO </v>
      </c>
      <c r="C29" s="46"/>
      <c r="D29" s="47" t="str">
        <f>'[3]Ficha Anual 2025'!E29</f>
        <v>INFORMES</v>
      </c>
      <c r="E29" s="48">
        <f>'[3]Ficha Anual 2025'!F29</f>
        <v>12</v>
      </c>
      <c r="F29" s="49">
        <f>[3]Ene!F29</f>
        <v>1</v>
      </c>
      <c r="G29" s="50">
        <f>[3]Ene!G29</f>
        <v>1</v>
      </c>
      <c r="H29" s="49">
        <f>[3]Ene!H29</f>
        <v>1</v>
      </c>
      <c r="I29" s="50">
        <f>[3]Feb!I29</f>
        <v>1</v>
      </c>
      <c r="J29" s="49">
        <f>[3]Ene!J29</f>
        <v>1</v>
      </c>
      <c r="K29" s="50">
        <f>[3]Mar!K29</f>
        <v>0</v>
      </c>
      <c r="L29" s="49">
        <f>[3]Ene!L29</f>
        <v>1</v>
      </c>
      <c r="M29" s="50">
        <f>[3]Abr!M29</f>
        <v>1</v>
      </c>
      <c r="N29" s="49">
        <f>[3]Ene!N29</f>
        <v>1</v>
      </c>
      <c r="O29" s="50">
        <f>[3]May!O29</f>
        <v>1</v>
      </c>
      <c r="P29" s="49">
        <f>[3]Ene!P29</f>
        <v>1</v>
      </c>
      <c r="Q29" s="50">
        <f>[3]Jun!Q29</f>
        <v>1</v>
      </c>
      <c r="R29" s="49">
        <f>[3]Ene!R29</f>
        <v>1</v>
      </c>
      <c r="S29" s="50">
        <v>1</v>
      </c>
      <c r="T29" s="49">
        <f>[3]Ene!T29</f>
        <v>1</v>
      </c>
      <c r="U29" s="48"/>
      <c r="V29" s="49">
        <f>[3]Ene!V29</f>
        <v>1</v>
      </c>
      <c r="W29" s="48"/>
      <c r="X29" s="49">
        <f>[3]Ene!X29</f>
        <v>1</v>
      </c>
      <c r="Y29" s="48"/>
      <c r="Z29" s="49">
        <f>[3]Ene!Z29</f>
        <v>1</v>
      </c>
      <c r="AA29" s="48"/>
      <c r="AB29" s="49">
        <f>[3]Ene!AB29</f>
        <v>1</v>
      </c>
      <c r="AC29" s="48"/>
      <c r="AD29" s="48">
        <f t="shared" si="0"/>
        <v>12</v>
      </c>
      <c r="AE29" s="48">
        <f t="shared" si="0"/>
        <v>6</v>
      </c>
      <c r="AF29" s="53">
        <f t="shared" si="1"/>
        <v>0.5</v>
      </c>
      <c r="AG29" s="53">
        <f t="shared" si="2"/>
        <v>0.5</v>
      </c>
      <c r="AH29" s="54"/>
      <c r="AI29" s="55"/>
    </row>
    <row r="30" spans="1:38" s="56" customFormat="1" ht="20.100000000000001" customHeight="1" x14ac:dyDescent="0.2">
      <c r="A30" s="45" t="str">
        <f>'[3]Ficha Anual 2025'!A30</f>
        <v>C2A2</v>
      </c>
      <c r="B30" s="46" t="str">
        <f>'[3]Ficha Anual 2025'!B30</f>
        <v>CUMPLIR EN LA APLICACION DEL PRESUPUESTO AUTORIZADO</v>
      </c>
      <c r="C30" s="46"/>
      <c r="D30" s="47" t="str">
        <f>'[3]Ficha Anual 2025'!E30</f>
        <v>PRESUPUESTO</v>
      </c>
      <c r="E30" s="48">
        <f t="shared" si="3"/>
        <v>43546471.989999995</v>
      </c>
      <c r="F30" s="49">
        <f>[3]Ene!F30</f>
        <v>4465913.5199999996</v>
      </c>
      <c r="G30" s="50">
        <f>[3]Ene!G30</f>
        <v>1483681.7</v>
      </c>
      <c r="H30" s="49">
        <f>[3]Ene!H30</f>
        <v>3478185.87</v>
      </c>
      <c r="I30" s="50">
        <f>[3]Feb!I30</f>
        <v>4083316.96</v>
      </c>
      <c r="J30" s="49">
        <f>[3]Ene!J30</f>
        <v>3478185.87</v>
      </c>
      <c r="K30" s="50">
        <f>[3]Mar!K30</f>
        <v>0</v>
      </c>
      <c r="L30" s="49">
        <f>[3]Ene!L30</f>
        <v>3478185.87</v>
      </c>
      <c r="M30" s="50">
        <f>[3]Abr!M30</f>
        <v>9935079.5700000003</v>
      </c>
      <c r="N30" s="49">
        <f>[3]Ene!N30</f>
        <v>3478185.87</v>
      </c>
      <c r="O30" s="50">
        <f>[3]May!O30</f>
        <v>12286503.189999999</v>
      </c>
      <c r="P30" s="49">
        <f>[3]Ene!P30</f>
        <v>3478185.87</v>
      </c>
      <c r="Q30" s="50">
        <f>[3]Jun!Q30</f>
        <v>14560503.51</v>
      </c>
      <c r="R30" s="49">
        <v>4298699.7699999996</v>
      </c>
      <c r="S30" s="50">
        <v>17594131.57</v>
      </c>
      <c r="T30" s="49">
        <f>[3]Ene!T30</f>
        <v>3478185.87</v>
      </c>
      <c r="U30" s="51"/>
      <c r="V30" s="49">
        <f>[3]Ene!V30</f>
        <v>3478185.87</v>
      </c>
      <c r="W30" s="51"/>
      <c r="X30" s="49">
        <f>[3]Ene!X30</f>
        <v>3478185.87</v>
      </c>
      <c r="Y30" s="51"/>
      <c r="Z30" s="49">
        <f>[3]Ene!Z30</f>
        <v>3478185.87</v>
      </c>
      <c r="AA30" s="51"/>
      <c r="AB30" s="49">
        <f>[3]Ene!AB30</f>
        <v>3478185.87</v>
      </c>
      <c r="AC30" s="51"/>
      <c r="AD30" s="48">
        <f t="shared" si="0"/>
        <v>43546471.989999995</v>
      </c>
      <c r="AE30" s="48">
        <f t="shared" si="0"/>
        <v>59943216.5</v>
      </c>
      <c r="AF30" s="53">
        <f t="shared" si="1"/>
        <v>1.3765343955709053</v>
      </c>
      <c r="AG30" s="53">
        <f t="shared" si="2"/>
        <v>-0.37653439557090529</v>
      </c>
      <c r="AH30" s="54"/>
      <c r="AI30" s="55"/>
    </row>
    <row r="31" spans="1:38" s="56" customFormat="1" ht="22.5" customHeight="1" x14ac:dyDescent="0.2">
      <c r="A31" s="45" t="str">
        <f>'[3]Ficha Anual 2025'!A31</f>
        <v>C2A3</v>
      </c>
      <c r="B31" s="46" t="str">
        <f>'[3]Ficha Anual 2025'!B31</f>
        <v>CUMPLIR CORRECTAMENTE LAS OBLIGACIONES FISCALES DEL MUNICIPIO</v>
      </c>
      <c r="C31" s="46"/>
      <c r="D31" s="47" t="str">
        <f>'[3]Ficha Anual 2025'!E31</f>
        <v>DECLARACIONES FISCALES</v>
      </c>
      <c r="E31" s="48">
        <f t="shared" si="3"/>
        <v>24</v>
      </c>
      <c r="F31" s="49">
        <f>[3]Ene!F31</f>
        <v>2</v>
      </c>
      <c r="G31" s="50">
        <f>[3]Ene!G31</f>
        <v>2</v>
      </c>
      <c r="H31" s="49">
        <f>[3]Ene!H31</f>
        <v>2</v>
      </c>
      <c r="I31" s="50">
        <f>[3]Feb!I31</f>
        <v>2</v>
      </c>
      <c r="J31" s="49">
        <f>[3]Ene!J31</f>
        <v>2</v>
      </c>
      <c r="K31" s="50">
        <f>[3]Mar!K31</f>
        <v>0</v>
      </c>
      <c r="L31" s="49">
        <f>[3]Ene!L31</f>
        <v>2</v>
      </c>
      <c r="M31" s="50">
        <f>[3]Abr!M31</f>
        <v>2</v>
      </c>
      <c r="N31" s="49">
        <f>[3]Ene!N31</f>
        <v>2</v>
      </c>
      <c r="O31" s="50">
        <f>[3]May!O31</f>
        <v>2</v>
      </c>
      <c r="P31" s="49">
        <f>[3]Ene!P31</f>
        <v>2</v>
      </c>
      <c r="Q31" s="50">
        <f>[3]Jun!Q31</f>
        <v>2</v>
      </c>
      <c r="R31" s="49">
        <f>[3]Ene!R31</f>
        <v>2</v>
      </c>
      <c r="S31" s="50">
        <v>2</v>
      </c>
      <c r="T31" s="49">
        <f>[3]Ene!T31</f>
        <v>2</v>
      </c>
      <c r="U31" s="51"/>
      <c r="V31" s="49">
        <f>[3]Ene!V31</f>
        <v>2</v>
      </c>
      <c r="W31" s="51"/>
      <c r="X31" s="49">
        <f>[3]Ene!X31</f>
        <v>2</v>
      </c>
      <c r="Y31" s="51"/>
      <c r="Z31" s="49">
        <f>[3]Ene!Z31</f>
        <v>2</v>
      </c>
      <c r="AA31" s="51"/>
      <c r="AB31" s="49">
        <f>[3]Ene!AB31</f>
        <v>2</v>
      </c>
      <c r="AC31" s="51"/>
      <c r="AD31" s="48">
        <f t="shared" si="0"/>
        <v>24</v>
      </c>
      <c r="AE31" s="48">
        <f t="shared" si="0"/>
        <v>12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8" s="56" customFormat="1" ht="20.100000000000001" customHeight="1" x14ac:dyDescent="0.2">
      <c r="A32" s="45" t="str">
        <f>'[3]Ficha Anual 2025'!A32</f>
        <v>C2A4</v>
      </c>
      <c r="B32" s="46" t="str">
        <f>'[3]Ficha Anual 2025'!B32</f>
        <v xml:space="preserve">ELABORAR LA NOMINA DE LOS SERVIDORES PUBLICOS </v>
      </c>
      <c r="C32" s="46"/>
      <c r="D32" s="47" t="str">
        <f>'[3]Ficha Anual 2025'!E32</f>
        <v>NOMINA</v>
      </c>
      <c r="E32" s="48">
        <f t="shared" si="3"/>
        <v>24</v>
      </c>
      <c r="F32" s="49">
        <f>[3]Ene!F32</f>
        <v>2</v>
      </c>
      <c r="G32" s="50">
        <f>[3]Ene!G32</f>
        <v>2</v>
      </c>
      <c r="H32" s="49">
        <f>[3]Ene!H32</f>
        <v>2</v>
      </c>
      <c r="I32" s="50">
        <f>[3]Feb!I32</f>
        <v>2</v>
      </c>
      <c r="J32" s="49">
        <f>[3]Ene!J32</f>
        <v>2</v>
      </c>
      <c r="K32" s="50">
        <f>[3]Mar!K32</f>
        <v>0</v>
      </c>
      <c r="L32" s="49">
        <f>[3]Ene!L32</f>
        <v>2</v>
      </c>
      <c r="M32" s="50">
        <f>[3]Abr!M32</f>
        <v>2</v>
      </c>
      <c r="N32" s="49">
        <f>[3]Ene!N32</f>
        <v>2</v>
      </c>
      <c r="O32" s="50">
        <f>[3]May!O32</f>
        <v>2</v>
      </c>
      <c r="P32" s="49">
        <f>[3]Ene!P32</f>
        <v>2</v>
      </c>
      <c r="Q32" s="50">
        <f>[3]Jun!Q32</f>
        <v>2</v>
      </c>
      <c r="R32" s="49">
        <f>[3]Ene!R32</f>
        <v>2</v>
      </c>
      <c r="S32" s="50">
        <v>2</v>
      </c>
      <c r="T32" s="49">
        <f>[3]Ene!T32</f>
        <v>2</v>
      </c>
      <c r="U32" s="51"/>
      <c r="V32" s="49">
        <f>[3]Ene!V32</f>
        <v>2</v>
      </c>
      <c r="W32" s="51"/>
      <c r="X32" s="49">
        <f>[3]Ene!X32</f>
        <v>2</v>
      </c>
      <c r="Y32" s="51"/>
      <c r="Z32" s="49">
        <f>[3]Ene!Z32</f>
        <v>2</v>
      </c>
      <c r="AA32" s="51"/>
      <c r="AB32" s="49">
        <f>[3]Ene!AB32</f>
        <v>2</v>
      </c>
      <c r="AC32" s="51"/>
      <c r="AD32" s="48">
        <f t="shared" si="0"/>
        <v>24</v>
      </c>
      <c r="AE32" s="48">
        <f t="shared" si="0"/>
        <v>12</v>
      </c>
      <c r="AF32" s="53">
        <f t="shared" si="1"/>
        <v>0.5</v>
      </c>
      <c r="AG32" s="53">
        <f t="shared" si="2"/>
        <v>0.5</v>
      </c>
      <c r="AH32" s="57"/>
      <c r="AI32" s="58"/>
    </row>
    <row r="33" spans="1:35" s="56" customFormat="1" ht="20.100000000000001" hidden="1" customHeight="1" x14ac:dyDescent="0.2">
      <c r="A33" s="45" t="str">
        <f>'[3]Ficha Anual 2025'!A33</f>
        <v>C2A5</v>
      </c>
      <c r="B33" s="46" t="str">
        <f>'[3]Ficha Anual 2025'!B33</f>
        <v>REALIZAR PAGO DE NOMINAS DE MANERA OPORTUNA Y TIMBRADO</v>
      </c>
      <c r="C33" s="46"/>
      <c r="D33" s="47" t="str">
        <f>'[3]Ficha Anual 2025'!E33</f>
        <v>NÓMINA</v>
      </c>
      <c r="E33" s="48">
        <f t="shared" si="3"/>
        <v>25</v>
      </c>
      <c r="F33" s="49">
        <f>[3]Ene!F33</f>
        <v>2</v>
      </c>
      <c r="G33" s="50">
        <f>[3]Ene!G33</f>
        <v>2</v>
      </c>
      <c r="H33" s="49">
        <f>[3]Ene!H33</f>
        <v>2</v>
      </c>
      <c r="I33" s="50">
        <f>[3]Feb!I33</f>
        <v>2</v>
      </c>
      <c r="J33" s="49">
        <f>[3]Ene!J33</f>
        <v>2</v>
      </c>
      <c r="K33" s="50">
        <f>[3]Mar!K33</f>
        <v>0</v>
      </c>
      <c r="L33" s="49">
        <f>[3]Ene!L33</f>
        <v>2</v>
      </c>
      <c r="M33" s="50">
        <f>[3]Abr!M33</f>
        <v>2</v>
      </c>
      <c r="N33" s="49">
        <f>[3]Ene!N33</f>
        <v>2</v>
      </c>
      <c r="O33" s="50">
        <f>[3]May!O33</f>
        <v>2</v>
      </c>
      <c r="P33" s="49">
        <f>[3]Ene!P33</f>
        <v>2</v>
      </c>
      <c r="Q33" s="50">
        <f>[3]Jun!Q33</f>
        <v>2</v>
      </c>
      <c r="R33" s="49">
        <f>[3]Ene!R33</f>
        <v>3</v>
      </c>
      <c r="S33" s="50">
        <v>2</v>
      </c>
      <c r="T33" s="49">
        <f>[3]Ene!T33</f>
        <v>2</v>
      </c>
      <c r="U33" s="51"/>
      <c r="V33" s="49">
        <f>[3]Ene!V33</f>
        <v>2</v>
      </c>
      <c r="W33" s="51"/>
      <c r="X33" s="49">
        <f>[3]Ene!X33</f>
        <v>2</v>
      </c>
      <c r="Y33" s="51"/>
      <c r="Z33" s="49">
        <f>[3]Ene!Z33</f>
        <v>2</v>
      </c>
      <c r="AA33" s="51"/>
      <c r="AB33" s="49">
        <f>[3]Ene!AB33</f>
        <v>2</v>
      </c>
      <c r="AC33" s="51"/>
      <c r="AD33" s="48">
        <f t="shared" si="0"/>
        <v>25</v>
      </c>
      <c r="AE33" s="48">
        <f t="shared" si="0"/>
        <v>12</v>
      </c>
      <c r="AF33" s="53">
        <f t="shared" si="1"/>
        <v>0.48</v>
      </c>
      <c r="AG33" s="53">
        <f t="shared" si="2"/>
        <v>0.52</v>
      </c>
      <c r="AH33" s="54"/>
      <c r="AI33" s="55"/>
    </row>
    <row r="34" spans="1:35" s="56" customFormat="1" ht="20.100000000000001" hidden="1" customHeight="1" x14ac:dyDescent="0.2">
      <c r="A34" s="45" t="str">
        <f>'[3]Ficha Anual 2025'!A34</f>
        <v>C2A6</v>
      </c>
      <c r="B34" s="46" t="str">
        <f>'[3]Ficha Anual 2025'!B34</f>
        <v>REALIZAR EL PAGO OPORTUNO DE OBLIGACIONES (IMPUESTOS)</v>
      </c>
      <c r="C34" s="46"/>
      <c r="D34" s="47" t="str">
        <f>'[3]Ficha Anual 2025'!E34</f>
        <v>PAGO</v>
      </c>
      <c r="E34" s="48">
        <f t="shared" si="3"/>
        <v>12</v>
      </c>
      <c r="F34" s="49">
        <f>[3]Ene!F34</f>
        <v>1</v>
      </c>
      <c r="G34" s="50">
        <f>[3]Ene!G34</f>
        <v>1</v>
      </c>
      <c r="H34" s="49">
        <f>[3]Ene!H34</f>
        <v>1</v>
      </c>
      <c r="I34" s="50">
        <f>[3]Feb!I34</f>
        <v>1</v>
      </c>
      <c r="J34" s="49">
        <f>[3]Ene!J34</f>
        <v>1</v>
      </c>
      <c r="K34" s="50">
        <f>[3]Mar!K34</f>
        <v>0</v>
      </c>
      <c r="L34" s="49">
        <f>[3]Ene!L34</f>
        <v>1</v>
      </c>
      <c r="M34" s="50">
        <f>[3]Abr!M34</f>
        <v>1</v>
      </c>
      <c r="N34" s="49">
        <f>[3]Ene!N34</f>
        <v>1</v>
      </c>
      <c r="O34" s="50">
        <f>[3]May!O34</f>
        <v>1</v>
      </c>
      <c r="P34" s="49">
        <f>[3]Ene!P34</f>
        <v>1</v>
      </c>
      <c r="Q34" s="50">
        <f>[3]Jun!Q34</f>
        <v>1</v>
      </c>
      <c r="R34" s="49">
        <f>[3]Ene!R34</f>
        <v>1</v>
      </c>
      <c r="S34" s="50">
        <v>1</v>
      </c>
      <c r="T34" s="49">
        <f>[3]Ene!T34</f>
        <v>1</v>
      </c>
      <c r="U34" s="51"/>
      <c r="V34" s="49">
        <f>[3]Ene!V34</f>
        <v>1</v>
      </c>
      <c r="W34" s="51"/>
      <c r="X34" s="49">
        <f>[3]Ene!X34</f>
        <v>1</v>
      </c>
      <c r="Y34" s="51"/>
      <c r="Z34" s="49">
        <f>[3]Ene!Z34</f>
        <v>1</v>
      </c>
      <c r="AA34" s="51"/>
      <c r="AB34" s="49">
        <f>[3]Ene!AB34</f>
        <v>1</v>
      </c>
      <c r="AC34" s="51"/>
      <c r="AD34" s="48">
        <f t="shared" si="0"/>
        <v>12</v>
      </c>
      <c r="AE34" s="48">
        <f t="shared" si="0"/>
        <v>6</v>
      </c>
      <c r="AF34" s="53">
        <f t="shared" si="1"/>
        <v>0.5</v>
      </c>
      <c r="AG34" s="53">
        <f t="shared" si="2"/>
        <v>0.5</v>
      </c>
      <c r="AH34" s="54"/>
      <c r="AI34" s="55"/>
    </row>
    <row r="35" spans="1:35" s="56" customFormat="1" ht="20.100000000000001" hidden="1" customHeight="1" x14ac:dyDescent="0.2">
      <c r="A35" s="45" t="str">
        <f>'[3]Ficha Anual 2025'!A35</f>
        <v>C2A7</v>
      </c>
      <c r="B35" s="46" t="str">
        <f>'[3]Ficha Anual 2025'!B35</f>
        <v>SUPERVISAR FÍSICA Y DOCUMENTALMENTE LA ADQ. DE BIENES Y SERVICIOS</v>
      </c>
      <c r="C35" s="46"/>
      <c r="D35" s="47" t="str">
        <f>'[3]Ficha Anual 2025'!E35</f>
        <v>INFORME</v>
      </c>
      <c r="E35" s="48">
        <f t="shared" si="3"/>
        <v>1320</v>
      </c>
      <c r="F35" s="49">
        <f>[3]Ene!F35</f>
        <v>110</v>
      </c>
      <c r="G35" s="50">
        <f>[3]Ene!G35</f>
        <v>52</v>
      </c>
      <c r="H35" s="49">
        <f>[3]Ene!H35</f>
        <v>110</v>
      </c>
      <c r="I35" s="50">
        <f>[3]Feb!I35</f>
        <v>15</v>
      </c>
      <c r="J35" s="49">
        <f>[3]Ene!J35</f>
        <v>110</v>
      </c>
      <c r="K35" s="50">
        <f>[3]Mar!K35</f>
        <v>0</v>
      </c>
      <c r="L35" s="49">
        <f>[3]Ene!L35</f>
        <v>110</v>
      </c>
      <c r="M35" s="50">
        <f>[3]Abr!M35</f>
        <v>110</v>
      </c>
      <c r="N35" s="49">
        <f>[3]Ene!N35</f>
        <v>110</v>
      </c>
      <c r="O35" s="50">
        <f>[3]May!O35</f>
        <v>110</v>
      </c>
      <c r="P35" s="49">
        <f>[3]Ene!P35</f>
        <v>110</v>
      </c>
      <c r="Q35" s="50">
        <f>[3]Jun!Q35</f>
        <v>110</v>
      </c>
      <c r="R35" s="49">
        <f>[3]Ene!R35</f>
        <v>110</v>
      </c>
      <c r="S35" s="50">
        <v>110</v>
      </c>
      <c r="T35" s="49">
        <f>[3]Ene!T35</f>
        <v>110</v>
      </c>
      <c r="U35" s="51"/>
      <c r="V35" s="49">
        <f>[3]Ene!V35</f>
        <v>110</v>
      </c>
      <c r="W35" s="51"/>
      <c r="X35" s="49">
        <f>[3]Ene!X35</f>
        <v>110</v>
      </c>
      <c r="Y35" s="51"/>
      <c r="Z35" s="49">
        <f>[3]Ene!Z35</f>
        <v>110</v>
      </c>
      <c r="AA35" s="51"/>
      <c r="AB35" s="49">
        <f>[3]Ene!AB35</f>
        <v>110</v>
      </c>
      <c r="AC35" s="51"/>
      <c r="AD35" s="48">
        <f t="shared" si="0"/>
        <v>1320</v>
      </c>
      <c r="AE35" s="48">
        <f t="shared" si="0"/>
        <v>507</v>
      </c>
      <c r="AF35" s="53">
        <f t="shared" si="1"/>
        <v>0.38409090909090909</v>
      </c>
      <c r="AG35" s="53">
        <f t="shared" si="2"/>
        <v>0.61590909090909096</v>
      </c>
      <c r="AH35" s="57"/>
      <c r="AI35" s="58"/>
    </row>
    <row r="36" spans="1:35" s="56" customFormat="1" ht="20.100000000000001" hidden="1" customHeight="1" x14ac:dyDescent="0.2">
      <c r="A36" s="45">
        <f>'[3]Ficha Anual 2025'!A36</f>
        <v>0</v>
      </c>
      <c r="B36" s="46">
        <f>'[3]Ficha Anual 2025'!B36</f>
        <v>0</v>
      </c>
      <c r="C36" s="46"/>
      <c r="D36" s="47">
        <f>'[3]Ficha Anual 2025'!E36</f>
        <v>0</v>
      </c>
      <c r="E36" s="48">
        <f t="shared" si="3"/>
        <v>0</v>
      </c>
      <c r="F36" s="51">
        <f>[3]Ene!F36</f>
        <v>0</v>
      </c>
      <c r="G36" s="48">
        <f>[3]Ene!G36</f>
        <v>0</v>
      </c>
      <c r="H36" s="51">
        <f>[3]Ene!H36</f>
        <v>0</v>
      </c>
      <c r="I36" s="48">
        <f>[3]Feb!I36</f>
        <v>0</v>
      </c>
      <c r="J36" s="51">
        <f>[3]Ene!J36</f>
        <v>0</v>
      </c>
      <c r="K36" s="48">
        <f>[3]Mar!K36</f>
        <v>0</v>
      </c>
      <c r="L36" s="51">
        <f>[3]Ene!L36</f>
        <v>0</v>
      </c>
      <c r="M36" s="48">
        <f>[3]Abr!M36</f>
        <v>0</v>
      </c>
      <c r="N36" s="51">
        <f>[3]Ene!N36</f>
        <v>0</v>
      </c>
      <c r="O36" s="48">
        <f>[3]May!O36</f>
        <v>0</v>
      </c>
      <c r="P36" s="51">
        <f>[3]Ene!P36</f>
        <v>0</v>
      </c>
      <c r="Q36" s="48">
        <f>[3]Jun!Q36</f>
        <v>0</v>
      </c>
      <c r="R36" s="51">
        <f>[3]Ene!R36</f>
        <v>0</v>
      </c>
      <c r="S36" s="50"/>
      <c r="T36" s="51">
        <f>[3]Ene!T36</f>
        <v>0</v>
      </c>
      <c r="U36" s="51"/>
      <c r="V36" s="51">
        <f>[3]Ene!V36</f>
        <v>0</v>
      </c>
      <c r="W36" s="51"/>
      <c r="X36" s="51">
        <f>[3]Ene!X36</f>
        <v>0</v>
      </c>
      <c r="Y36" s="51"/>
      <c r="Z36" s="51">
        <f>[3]Ene!Z36</f>
        <v>0</v>
      </c>
      <c r="AA36" s="51"/>
      <c r="AB36" s="51">
        <f>[3]Ene!AB36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'[3]Ficha Anual 2025'!A37</f>
        <v>0</v>
      </c>
      <c r="B37" s="46">
        <f>'[3]Ficha Anual 2025'!B37</f>
        <v>0</v>
      </c>
      <c r="C37" s="46"/>
      <c r="D37" s="47">
        <f>'[3]Ficha Anual 2025'!E37</f>
        <v>0</v>
      </c>
      <c r="E37" s="48">
        <f t="shared" si="3"/>
        <v>0</v>
      </c>
      <c r="F37" s="51">
        <f>[3]Ene!F37</f>
        <v>0</v>
      </c>
      <c r="G37" s="48">
        <f>[3]Ene!G37</f>
        <v>0</v>
      </c>
      <c r="H37" s="51">
        <f>[3]Ene!H37</f>
        <v>0</v>
      </c>
      <c r="I37" s="48">
        <f>[3]Feb!I37</f>
        <v>0</v>
      </c>
      <c r="J37" s="51">
        <f>[3]Ene!J37</f>
        <v>0</v>
      </c>
      <c r="K37" s="48">
        <f>[3]Mar!K37</f>
        <v>0</v>
      </c>
      <c r="L37" s="51">
        <f>[3]Ene!L37</f>
        <v>0</v>
      </c>
      <c r="M37" s="48">
        <f>[3]Abr!M37</f>
        <v>0</v>
      </c>
      <c r="N37" s="51">
        <f>[3]Ene!N37</f>
        <v>0</v>
      </c>
      <c r="O37" s="48">
        <f>[3]May!O37</f>
        <v>0</v>
      </c>
      <c r="P37" s="51">
        <f>[3]Ene!P37</f>
        <v>0</v>
      </c>
      <c r="Q37" s="48">
        <f>[3]Jun!Q37</f>
        <v>0</v>
      </c>
      <c r="R37" s="51">
        <f>[3]Ene!R37</f>
        <v>0</v>
      </c>
      <c r="S37" s="50"/>
      <c r="T37" s="51">
        <f>[3]Ene!T37</f>
        <v>0</v>
      </c>
      <c r="U37" s="51"/>
      <c r="V37" s="51">
        <f>[3]Ene!V37</f>
        <v>0</v>
      </c>
      <c r="W37" s="51"/>
      <c r="X37" s="51">
        <f>[3]Ene!X37</f>
        <v>0</v>
      </c>
      <c r="Y37" s="51"/>
      <c r="Z37" s="51">
        <f>[3]Ene!Z37</f>
        <v>0</v>
      </c>
      <c r="AA37" s="51"/>
      <c r="AB37" s="51">
        <f>[3]Ene!AB37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'[3]Ficha Anual 2025'!A38</f>
        <v>0</v>
      </c>
      <c r="B38" s="46">
        <f>'[3]Ficha Anual 2025'!B38</f>
        <v>0</v>
      </c>
      <c r="C38" s="46"/>
      <c r="D38" s="47">
        <f>'[3]Ficha Anual 2025'!E38</f>
        <v>0</v>
      </c>
      <c r="E38" s="48">
        <f t="shared" si="3"/>
        <v>0</v>
      </c>
      <c r="F38" s="51">
        <f>[3]Ene!F38</f>
        <v>0</v>
      </c>
      <c r="G38" s="48">
        <f>[3]Ene!G38</f>
        <v>0</v>
      </c>
      <c r="H38" s="51">
        <f>[3]Ene!H38</f>
        <v>0</v>
      </c>
      <c r="I38" s="48">
        <f>[3]Feb!I38</f>
        <v>0</v>
      </c>
      <c r="J38" s="51">
        <f>[3]Ene!J38</f>
        <v>0</v>
      </c>
      <c r="K38" s="48">
        <f>[3]Mar!K38</f>
        <v>0</v>
      </c>
      <c r="L38" s="51">
        <f>[3]Ene!L38</f>
        <v>0</v>
      </c>
      <c r="M38" s="48">
        <f>[3]Abr!M38</f>
        <v>0</v>
      </c>
      <c r="N38" s="51">
        <f>[3]Ene!N38</f>
        <v>0</v>
      </c>
      <c r="O38" s="48">
        <f>[3]May!O38</f>
        <v>0</v>
      </c>
      <c r="P38" s="51">
        <f>[3]Ene!P38</f>
        <v>0</v>
      </c>
      <c r="Q38" s="48">
        <f>[3]Jun!Q38</f>
        <v>0</v>
      </c>
      <c r="R38" s="51">
        <f>[3]Ene!R38</f>
        <v>0</v>
      </c>
      <c r="S38" s="50"/>
      <c r="T38" s="51">
        <f>[3]Ene!T38</f>
        <v>0</v>
      </c>
      <c r="U38" s="51"/>
      <c r="V38" s="51">
        <f>[3]Ene!V38</f>
        <v>0</v>
      </c>
      <c r="W38" s="51"/>
      <c r="X38" s="51">
        <f>[3]Ene!X38</f>
        <v>0</v>
      </c>
      <c r="Y38" s="51"/>
      <c r="Z38" s="51">
        <f>[3]Ene!Z38</f>
        <v>0</v>
      </c>
      <c r="AA38" s="51"/>
      <c r="AB38" s="51">
        <f>[3]Ene!AB38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'[3]Ficha Anual 2025'!A39</f>
        <v>0</v>
      </c>
      <c r="B39" s="46">
        <f>'[3]Ficha Anual 2025'!B39</f>
        <v>0</v>
      </c>
      <c r="C39" s="46"/>
      <c r="D39" s="47">
        <f>'[3]Ficha Anual 2025'!E39</f>
        <v>0</v>
      </c>
      <c r="E39" s="48">
        <f t="shared" si="3"/>
        <v>0</v>
      </c>
      <c r="F39" s="51">
        <f>[3]Ene!F39</f>
        <v>0</v>
      </c>
      <c r="G39" s="48">
        <f>[3]Ene!G39</f>
        <v>0</v>
      </c>
      <c r="H39" s="51">
        <f>[3]Ene!H39</f>
        <v>0</v>
      </c>
      <c r="I39" s="48">
        <f>[3]Feb!I39</f>
        <v>0</v>
      </c>
      <c r="J39" s="51">
        <f>[3]Ene!J39</f>
        <v>0</v>
      </c>
      <c r="K39" s="48">
        <f>[3]Mar!K39</f>
        <v>0</v>
      </c>
      <c r="L39" s="51">
        <f>[3]Ene!L39</f>
        <v>0</v>
      </c>
      <c r="M39" s="48">
        <f>[3]Abr!M39</f>
        <v>0</v>
      </c>
      <c r="N39" s="51">
        <f>[3]Ene!N39</f>
        <v>0</v>
      </c>
      <c r="O39" s="48">
        <f>[3]May!O39</f>
        <v>0</v>
      </c>
      <c r="P39" s="51">
        <f>[3]Ene!P39</f>
        <v>0</v>
      </c>
      <c r="Q39" s="48">
        <f>[3]Jun!Q39</f>
        <v>0</v>
      </c>
      <c r="R39" s="51">
        <f>[3]Ene!R39</f>
        <v>0</v>
      </c>
      <c r="S39" s="50"/>
      <c r="T39" s="51">
        <f>[3]Ene!T39</f>
        <v>0</v>
      </c>
      <c r="U39" s="51"/>
      <c r="V39" s="51">
        <f>[3]Ene!V39</f>
        <v>0</v>
      </c>
      <c r="W39" s="51"/>
      <c r="X39" s="51">
        <f>[3]Ene!X39</f>
        <v>0</v>
      </c>
      <c r="Y39" s="51"/>
      <c r="Z39" s="51">
        <f>[3]Ene!Z39</f>
        <v>0</v>
      </c>
      <c r="AA39" s="51"/>
      <c r="AB39" s="51">
        <f>[3]Ene!AB39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'[3]Ficha Anual 2025'!A40</f>
        <v>0</v>
      </c>
      <c r="B40" s="160">
        <f>'[3]Ficha Anual 2025'!B40</f>
        <v>0</v>
      </c>
      <c r="C40" s="160"/>
      <c r="D40" s="69">
        <f>'[3]Ficha Anual 2025'!E40</f>
        <v>0</v>
      </c>
      <c r="E40" s="48">
        <f t="shared" si="3"/>
        <v>0</v>
      </c>
      <c r="F40" s="51">
        <f>[3]Ene!F40</f>
        <v>0</v>
      </c>
      <c r="G40" s="48">
        <f>[3]Ene!G40</f>
        <v>0</v>
      </c>
      <c r="H40" s="51">
        <f>[3]Ene!H40</f>
        <v>0</v>
      </c>
      <c r="I40" s="48">
        <f>[3]Feb!I40</f>
        <v>0</v>
      </c>
      <c r="J40" s="51">
        <f>[3]Ene!J40</f>
        <v>0</v>
      </c>
      <c r="K40" s="48">
        <f>[3]Mar!K40</f>
        <v>0</v>
      </c>
      <c r="L40" s="51">
        <f>[3]Ene!L40</f>
        <v>0</v>
      </c>
      <c r="M40" s="48">
        <f>[3]Abr!M40</f>
        <v>0</v>
      </c>
      <c r="N40" s="51">
        <f>[3]Ene!N40</f>
        <v>0</v>
      </c>
      <c r="O40" s="48">
        <f>[3]May!O40</f>
        <v>0</v>
      </c>
      <c r="P40" s="51">
        <f>[3]Ene!P40</f>
        <v>0</v>
      </c>
      <c r="Q40" s="48">
        <f>[3]Jun!Q40</f>
        <v>0</v>
      </c>
      <c r="R40" s="51">
        <f>[3]Ene!R40</f>
        <v>0</v>
      </c>
      <c r="S40" s="70"/>
      <c r="T40" s="51">
        <f>[3]Ene!T40</f>
        <v>0</v>
      </c>
      <c r="U40" s="71"/>
      <c r="V40" s="51">
        <f>[3]Ene!V40</f>
        <v>0</v>
      </c>
      <c r="W40" s="71"/>
      <c r="X40" s="51">
        <f>[3]Ene!X40</f>
        <v>0</v>
      </c>
      <c r="Y40" s="71"/>
      <c r="Z40" s="51">
        <f>[3]Ene!Z40</f>
        <v>0</v>
      </c>
      <c r="AA40" s="71"/>
      <c r="AB40" s="51">
        <f>[3]Ene!AB40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'[3]Ficha Anual 2025'!A41</f>
        <v>C 3</v>
      </c>
      <c r="B41" s="75" t="str">
        <f>'[3]Ficha Anual 2025'!B41</f>
        <v xml:space="preserve"> ALINEAR EL PRESUPUESTO  CON LOS COMPROMISOS DEL PLAN DE DESARROLLO MUNICIPAL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9.25" customHeight="1" x14ac:dyDescent="0.2">
      <c r="A42" s="81" t="str">
        <f>'[3]Ficha Anual 2025'!A42</f>
        <v>C3A1</v>
      </c>
      <c r="B42" s="46" t="str">
        <f>'[3]Ficha Anual 2025'!B42</f>
        <v xml:space="preserve"> INFORMAR OPORTUNAMENTE AL PRESIDENTE MUNICIPAL SOBRE EL CONTROL PRESUPUESTAL DELGASTO</v>
      </c>
      <c r="C42" s="46"/>
      <c r="D42" s="83" t="str">
        <f>'[3]Ficha Anual 2025'!E42</f>
        <v>REPORTES</v>
      </c>
      <c r="E42" s="48">
        <f t="shared" si="3"/>
        <v>48</v>
      </c>
      <c r="F42" s="49">
        <f>[3]Ene!F42</f>
        <v>4</v>
      </c>
      <c r="G42" s="50">
        <f>[3]Ene!G42</f>
        <v>2</v>
      </c>
      <c r="H42" s="49">
        <f>[3]Ene!H42</f>
        <v>4</v>
      </c>
      <c r="I42" s="50">
        <f>[3]Feb!I42</f>
        <v>4</v>
      </c>
      <c r="J42" s="49">
        <f>[3]Ene!J42</f>
        <v>4</v>
      </c>
      <c r="K42" s="50">
        <f>[3]Mar!K42</f>
        <v>0</v>
      </c>
      <c r="L42" s="49">
        <f>[3]Ene!L42</f>
        <v>4</v>
      </c>
      <c r="M42" s="50">
        <f>[3]Abr!M42</f>
        <v>4</v>
      </c>
      <c r="N42" s="49">
        <f>[3]Ene!N42</f>
        <v>4</v>
      </c>
      <c r="O42" s="50">
        <f>[3]May!O42</f>
        <v>2</v>
      </c>
      <c r="P42" s="49">
        <f>[3]Ene!P42</f>
        <v>4</v>
      </c>
      <c r="Q42" s="50">
        <f>[3]Jun!Q42</f>
        <v>0</v>
      </c>
      <c r="R42" s="49">
        <f>[3]Ene!R42</f>
        <v>4</v>
      </c>
      <c r="S42" s="84">
        <v>4</v>
      </c>
      <c r="T42" s="49">
        <f>[3]Ene!T42</f>
        <v>4</v>
      </c>
      <c r="U42" s="85"/>
      <c r="V42" s="49">
        <f>[3]Ene!V42</f>
        <v>4</v>
      </c>
      <c r="W42" s="85"/>
      <c r="X42" s="49">
        <f>[3]Ene!X42</f>
        <v>4</v>
      </c>
      <c r="Y42" s="85"/>
      <c r="Z42" s="49">
        <f>[3]Ene!Z42</f>
        <v>4</v>
      </c>
      <c r="AA42" s="85"/>
      <c r="AB42" s="49">
        <f>[3]Ene!AB42</f>
        <v>4</v>
      </c>
      <c r="AC42" s="85"/>
      <c r="AD42" s="48">
        <f t="shared" si="0"/>
        <v>48</v>
      </c>
      <c r="AE42" s="48">
        <f t="shared" si="0"/>
        <v>16</v>
      </c>
      <c r="AF42" s="53">
        <f t="shared" si="1"/>
        <v>0.33333333333333331</v>
      </c>
      <c r="AG42" s="53">
        <f t="shared" si="2"/>
        <v>0.66666666666666674</v>
      </c>
      <c r="AH42" s="86"/>
      <c r="AI42" s="87"/>
    </row>
    <row r="43" spans="1:35" s="56" customFormat="1" ht="31.5" customHeight="1" x14ac:dyDescent="0.2">
      <c r="A43" s="81" t="str">
        <f>'[3]Ficha Anual 2025'!A43</f>
        <v>C3A2</v>
      </c>
      <c r="B43" s="46" t="str">
        <f>'[3]Ficha Anual 2025'!B43</f>
        <v xml:space="preserve">ELABORAR INFORME DE ESTADISTICAS FINANCIERAS Y ADMINISTRATIVAS </v>
      </c>
      <c r="C43" s="46"/>
      <c r="D43" s="83" t="str">
        <f>'[3]Ficha Anual 2025'!E43</f>
        <v>INFORMES</v>
      </c>
      <c r="E43" s="48">
        <f t="shared" si="3"/>
        <v>6</v>
      </c>
      <c r="F43" s="49">
        <f>[3]Ene!F43</f>
        <v>3</v>
      </c>
      <c r="G43" s="50">
        <f>[3]Ene!G43</f>
        <v>1</v>
      </c>
      <c r="H43" s="49">
        <f>[3]Ene!H43</f>
        <v>3</v>
      </c>
      <c r="I43" s="50">
        <f>[3]Feb!I43</f>
        <v>3</v>
      </c>
      <c r="J43" s="49">
        <f>[3]Ene!J43</f>
        <v>0</v>
      </c>
      <c r="K43" s="50">
        <f>[3]Mar!K43</f>
        <v>0</v>
      </c>
      <c r="L43" s="49">
        <f>[3]Ene!L43</f>
        <v>0</v>
      </c>
      <c r="M43" s="50">
        <f>[3]Abr!M43</f>
        <v>0</v>
      </c>
      <c r="N43" s="49">
        <f>[3]Ene!N43</f>
        <v>0</v>
      </c>
      <c r="O43" s="50">
        <f>[3]May!O43</f>
        <v>0</v>
      </c>
      <c r="P43" s="49">
        <f>[3]Ene!P43</f>
        <v>0</v>
      </c>
      <c r="Q43" s="50">
        <f>[3]Jun!Q43</f>
        <v>0</v>
      </c>
      <c r="R43" s="49">
        <f>[3]Ene!R43</f>
        <v>0</v>
      </c>
      <c r="S43" s="84">
        <v>3</v>
      </c>
      <c r="T43" s="49">
        <f>[3]Ene!T43</f>
        <v>0</v>
      </c>
      <c r="U43" s="88"/>
      <c r="V43" s="49">
        <f>[3]Ene!V43</f>
        <v>0</v>
      </c>
      <c r="W43" s="88"/>
      <c r="X43" s="49">
        <f>[3]Ene!X43</f>
        <v>0</v>
      </c>
      <c r="Y43" s="88"/>
      <c r="Z43" s="49">
        <f>[3]Ene!Z43</f>
        <v>0</v>
      </c>
      <c r="AA43" s="88"/>
      <c r="AB43" s="49">
        <f>[3]Ene!AB43</f>
        <v>0</v>
      </c>
      <c r="AC43" s="88"/>
      <c r="AD43" s="48">
        <f t="shared" si="0"/>
        <v>6</v>
      </c>
      <c r="AE43" s="48">
        <f t="shared" si="0"/>
        <v>7</v>
      </c>
      <c r="AF43" s="53">
        <f t="shared" si="1"/>
        <v>1.1666666666666667</v>
      </c>
      <c r="AG43" s="53">
        <f t="shared" si="2"/>
        <v>-0.16666666666666674</v>
      </c>
      <c r="AH43" s="89"/>
      <c r="AI43" s="90"/>
    </row>
    <row r="44" spans="1:35" s="56" customFormat="1" ht="20.100000000000001" hidden="1" customHeight="1" x14ac:dyDescent="0.2">
      <c r="A44" s="81" t="str">
        <f>'[3]Ficha Anual 2025'!A44</f>
        <v>C3A3</v>
      </c>
      <c r="B44" s="46" t="str">
        <f>'[3]Ficha Anual 2025'!B44</f>
        <v>PRESENTAR AVANCES DEL PRESUPUESTO EN BASE A RESULTADOS</v>
      </c>
      <c r="C44" s="46"/>
      <c r="D44" s="83" t="str">
        <f>'[3]Ficha Anual 2025'!E44</f>
        <v>AVANCES</v>
      </c>
      <c r="E44" s="48">
        <f t="shared" si="3"/>
        <v>12</v>
      </c>
      <c r="F44" s="49">
        <f>[3]Ene!F44</f>
        <v>1</v>
      </c>
      <c r="G44" s="50">
        <f>[3]Ene!G44</f>
        <v>1</v>
      </c>
      <c r="H44" s="49">
        <f>[3]Ene!H44</f>
        <v>1</v>
      </c>
      <c r="I44" s="50">
        <f>[3]Feb!I44</f>
        <v>1</v>
      </c>
      <c r="J44" s="49">
        <f>[3]Ene!J44</f>
        <v>1</v>
      </c>
      <c r="K44" s="50">
        <f>[3]Mar!K44</f>
        <v>0</v>
      </c>
      <c r="L44" s="49">
        <f>[3]Ene!L44</f>
        <v>1</v>
      </c>
      <c r="M44" s="50">
        <f>[3]Abr!M44</f>
        <v>1</v>
      </c>
      <c r="N44" s="49">
        <f>[3]Ene!N44</f>
        <v>1</v>
      </c>
      <c r="O44" s="50">
        <f>[3]May!O44</f>
        <v>1</v>
      </c>
      <c r="P44" s="49">
        <f>[3]Ene!P44</f>
        <v>1</v>
      </c>
      <c r="Q44" s="50">
        <f>[3]Jun!Q44</f>
        <v>1</v>
      </c>
      <c r="R44" s="49">
        <f>[3]Ene!R44</f>
        <v>1</v>
      </c>
      <c r="S44" s="84">
        <v>1</v>
      </c>
      <c r="T44" s="49">
        <f>[3]Ene!T44</f>
        <v>1</v>
      </c>
      <c r="U44" s="88"/>
      <c r="V44" s="49">
        <f>[3]Ene!V44</f>
        <v>1</v>
      </c>
      <c r="W44" s="88"/>
      <c r="X44" s="49">
        <f>[3]Ene!X44</f>
        <v>1</v>
      </c>
      <c r="Y44" s="88"/>
      <c r="Z44" s="49">
        <f>[3]Ene!Z44</f>
        <v>1</v>
      </c>
      <c r="AA44" s="88"/>
      <c r="AB44" s="49">
        <f>[3]Ene!AB44</f>
        <v>1</v>
      </c>
      <c r="AC44" s="88"/>
      <c r="AD44" s="48">
        <f t="shared" si="0"/>
        <v>12</v>
      </c>
      <c r="AE44" s="48">
        <f t="shared" si="0"/>
        <v>6</v>
      </c>
      <c r="AF44" s="53">
        <f t="shared" si="1"/>
        <v>0.5</v>
      </c>
      <c r="AG44" s="53">
        <f t="shared" si="2"/>
        <v>0.5</v>
      </c>
      <c r="AH44" s="91"/>
      <c r="AI44" s="92"/>
    </row>
    <row r="45" spans="1:35" s="56" customFormat="1" ht="20.100000000000001" hidden="1" customHeight="1" x14ac:dyDescent="0.2">
      <c r="A45" s="81" t="str">
        <f>'[3]Ficha Anual 2025'!A45</f>
        <v>C3A4</v>
      </c>
      <c r="B45" s="82" t="str">
        <f>'[3]Ficha Anual 2025'!B45</f>
        <v>SOLVENTAR LAS OBSERVACIONES REALIZADAS A LA CUENTA PÚBLICA</v>
      </c>
      <c r="C45" s="82"/>
      <c r="D45" s="83" t="str">
        <f>'[3]Ficha Anual 2025'!E45</f>
        <v>DOCUMENTO</v>
      </c>
      <c r="E45" s="48">
        <f t="shared" si="3"/>
        <v>9</v>
      </c>
      <c r="F45" s="49">
        <f>[3]Ene!F45</f>
        <v>0</v>
      </c>
      <c r="G45" s="50">
        <f>[3]Ene!G45</f>
        <v>0</v>
      </c>
      <c r="H45" s="49">
        <f>[3]Ene!H45</f>
        <v>0</v>
      </c>
      <c r="I45" s="50">
        <f>[3]Feb!I45</f>
        <v>0</v>
      </c>
      <c r="J45" s="49">
        <f>[3]Ene!J45</f>
        <v>0</v>
      </c>
      <c r="K45" s="50">
        <f>[3]Mar!K45</f>
        <v>0</v>
      </c>
      <c r="L45" s="49">
        <f>[3]Ene!L45</f>
        <v>3</v>
      </c>
      <c r="M45" s="50">
        <f>[3]Abr!M45</f>
        <v>2</v>
      </c>
      <c r="N45" s="49">
        <f>[3]Ene!N45</f>
        <v>0</v>
      </c>
      <c r="O45" s="50">
        <f>[3]May!O45</f>
        <v>1</v>
      </c>
      <c r="P45" s="49">
        <f>[3]Ene!P45</f>
        <v>0</v>
      </c>
      <c r="Q45" s="50">
        <f>[3]Jun!Q45</f>
        <v>0</v>
      </c>
      <c r="R45" s="49">
        <f>[3]Ene!R45</f>
        <v>1</v>
      </c>
      <c r="S45" s="84">
        <v>0</v>
      </c>
      <c r="T45" s="49">
        <f>[3]Ene!T45</f>
        <v>0</v>
      </c>
      <c r="U45" s="88"/>
      <c r="V45" s="49">
        <f>[3]Ene!V45</f>
        <v>0</v>
      </c>
      <c r="W45" s="88"/>
      <c r="X45" s="49">
        <f>[3]Ene!X45</f>
        <v>2</v>
      </c>
      <c r="Y45" s="88"/>
      <c r="Z45" s="49">
        <f>[3]Ene!Z45</f>
        <v>0</v>
      </c>
      <c r="AA45" s="88"/>
      <c r="AB45" s="49">
        <f>[3]Ene!AB45</f>
        <v>3</v>
      </c>
      <c r="AC45" s="88"/>
      <c r="AD45" s="48">
        <f t="shared" si="0"/>
        <v>9</v>
      </c>
      <c r="AE45" s="48">
        <f t="shared" si="0"/>
        <v>3</v>
      </c>
      <c r="AF45" s="53">
        <f t="shared" si="1"/>
        <v>0.33333333333333331</v>
      </c>
      <c r="AG45" s="53">
        <f t="shared" si="2"/>
        <v>0.66666666666666674</v>
      </c>
      <c r="AH45" s="91"/>
      <c r="AI45" s="92"/>
    </row>
    <row r="46" spans="1:35" s="56" customFormat="1" ht="20.100000000000001" hidden="1" customHeight="1" x14ac:dyDescent="0.2">
      <c r="A46" s="81">
        <f>'[3]Ficha Anual 2025'!A46</f>
        <v>0</v>
      </c>
      <c r="B46" s="82">
        <f>'[3]Ficha Anual 2025'!B46</f>
        <v>0</v>
      </c>
      <c r="C46" s="82"/>
      <c r="D46" s="83">
        <f>'[3]Ficha Anual 2025'!E46</f>
        <v>0</v>
      </c>
      <c r="E46" s="48">
        <f t="shared" si="3"/>
        <v>0</v>
      </c>
      <c r="F46" s="51">
        <f>[3]Ene!F46</f>
        <v>0</v>
      </c>
      <c r="G46" s="48">
        <f>[3]Ene!G46</f>
        <v>0</v>
      </c>
      <c r="H46" s="51">
        <f>[3]Ene!H46</f>
        <v>0</v>
      </c>
      <c r="I46" s="48">
        <f>[3]Feb!I46</f>
        <v>0</v>
      </c>
      <c r="J46" s="51">
        <f>[3]Ene!J46</f>
        <v>0</v>
      </c>
      <c r="K46" s="48">
        <f>[3]Mar!K46</f>
        <v>0</v>
      </c>
      <c r="L46" s="51">
        <f>[3]Ene!L46</f>
        <v>0</v>
      </c>
      <c r="M46" s="48">
        <f>[3]Abr!M46</f>
        <v>0</v>
      </c>
      <c r="N46" s="51">
        <f>[3]Ene!N46</f>
        <v>0</v>
      </c>
      <c r="O46" s="48">
        <f>[3]May!O46</f>
        <v>0</v>
      </c>
      <c r="P46" s="51">
        <f>[3]Ene!P46</f>
        <v>0</v>
      </c>
      <c r="Q46" s="48">
        <f>[3]Jun!Q46</f>
        <v>0</v>
      </c>
      <c r="R46" s="51">
        <f>[3]Ene!R46</f>
        <v>0</v>
      </c>
      <c r="S46" s="84"/>
      <c r="T46" s="51">
        <f>[3]Ene!T46</f>
        <v>0</v>
      </c>
      <c r="U46" s="88"/>
      <c r="V46" s="51">
        <f>[3]Ene!V46</f>
        <v>0</v>
      </c>
      <c r="W46" s="88"/>
      <c r="X46" s="51">
        <f>[3]Ene!X46</f>
        <v>0</v>
      </c>
      <c r="Y46" s="88"/>
      <c r="Z46" s="51">
        <f>[3]Ene!Z46</f>
        <v>0</v>
      </c>
      <c r="AA46" s="88"/>
      <c r="AB46" s="51">
        <f>[3]Ene!AB46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'[3]Ficha Anual 2025'!A47</f>
        <v>0</v>
      </c>
      <c r="B47" s="82">
        <f>'[3]Ficha Anual 2025'!B47</f>
        <v>0</v>
      </c>
      <c r="C47" s="82"/>
      <c r="D47" s="83">
        <f>'[3]Ficha Anual 2025'!E47</f>
        <v>0</v>
      </c>
      <c r="E47" s="48">
        <f t="shared" si="3"/>
        <v>0</v>
      </c>
      <c r="F47" s="51">
        <f>[3]Ene!F47</f>
        <v>0</v>
      </c>
      <c r="G47" s="48">
        <f>[3]Ene!G47</f>
        <v>0</v>
      </c>
      <c r="H47" s="51">
        <f>[3]Ene!H47</f>
        <v>0</v>
      </c>
      <c r="I47" s="48">
        <f>[3]Feb!I47</f>
        <v>0</v>
      </c>
      <c r="J47" s="51">
        <f>[3]Ene!J47</f>
        <v>0</v>
      </c>
      <c r="K47" s="48">
        <f>[3]Mar!K47</f>
        <v>0</v>
      </c>
      <c r="L47" s="51">
        <f>[3]Ene!L47</f>
        <v>0</v>
      </c>
      <c r="M47" s="48">
        <f>[3]Abr!M47</f>
        <v>0</v>
      </c>
      <c r="N47" s="51">
        <f>[3]Ene!N47</f>
        <v>0</v>
      </c>
      <c r="O47" s="48">
        <f>[3]May!O47</f>
        <v>0</v>
      </c>
      <c r="P47" s="51">
        <f>[3]Ene!P47</f>
        <v>0</v>
      </c>
      <c r="Q47" s="48">
        <f>[3]Jun!Q47</f>
        <v>0</v>
      </c>
      <c r="R47" s="51">
        <f>[3]Ene!R47</f>
        <v>0</v>
      </c>
      <c r="S47" s="84"/>
      <c r="T47" s="51">
        <f>[3]Ene!T47</f>
        <v>0</v>
      </c>
      <c r="U47" s="88"/>
      <c r="V47" s="51">
        <f>[3]Ene!V47</f>
        <v>0</v>
      </c>
      <c r="W47" s="88"/>
      <c r="X47" s="51">
        <f>[3]Ene!X47</f>
        <v>0</v>
      </c>
      <c r="Y47" s="88"/>
      <c r="Z47" s="51">
        <f>[3]Ene!Z47</f>
        <v>0</v>
      </c>
      <c r="AA47" s="88"/>
      <c r="AB47" s="51">
        <f>[3]Ene!AB47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'[3]Ficha Anual 2025'!A48</f>
        <v>0</v>
      </c>
      <c r="B48" s="82">
        <f>'[3]Ficha Anual 2025'!B48</f>
        <v>0</v>
      </c>
      <c r="C48" s="82"/>
      <c r="D48" s="83">
        <f>'[3]Ficha Anual 2025'!E48</f>
        <v>0</v>
      </c>
      <c r="E48" s="48">
        <f t="shared" si="3"/>
        <v>0</v>
      </c>
      <c r="F48" s="51">
        <f>[3]Ene!F48</f>
        <v>0</v>
      </c>
      <c r="G48" s="48">
        <f>[3]Ene!G48</f>
        <v>0</v>
      </c>
      <c r="H48" s="51">
        <f>[3]Ene!H48</f>
        <v>0</v>
      </c>
      <c r="I48" s="48">
        <f>[3]Feb!I48</f>
        <v>0</v>
      </c>
      <c r="J48" s="51">
        <f>[3]Ene!J48</f>
        <v>0</v>
      </c>
      <c r="K48" s="48">
        <f>[3]Mar!K48</f>
        <v>0</v>
      </c>
      <c r="L48" s="51">
        <f>[3]Ene!L48</f>
        <v>0</v>
      </c>
      <c r="M48" s="48">
        <f>[3]Abr!M48</f>
        <v>0</v>
      </c>
      <c r="N48" s="51">
        <f>[3]Ene!N48</f>
        <v>0</v>
      </c>
      <c r="O48" s="48">
        <f>[3]May!O48</f>
        <v>0</v>
      </c>
      <c r="P48" s="51">
        <f>[3]Ene!P48</f>
        <v>0</v>
      </c>
      <c r="Q48" s="48">
        <f>[3]Jun!Q48</f>
        <v>0</v>
      </c>
      <c r="R48" s="51">
        <f>[3]Ene!R48</f>
        <v>0</v>
      </c>
      <c r="S48" s="84"/>
      <c r="T48" s="51">
        <f>[3]Ene!T48</f>
        <v>0</v>
      </c>
      <c r="U48" s="88"/>
      <c r="V48" s="51">
        <f>[3]Ene!V48</f>
        <v>0</v>
      </c>
      <c r="W48" s="88"/>
      <c r="X48" s="51">
        <f>[3]Ene!X48</f>
        <v>0</v>
      </c>
      <c r="Y48" s="88"/>
      <c r="Z48" s="51">
        <f>[3]Ene!Z48</f>
        <v>0</v>
      </c>
      <c r="AA48" s="88"/>
      <c r="AB48" s="51">
        <f>[3]Ene!AB48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'[3]Ficha Anual 2025'!A49</f>
        <v>0</v>
      </c>
      <c r="B49" s="82">
        <f>'[3]Ficha Anual 2025'!B49</f>
        <v>0</v>
      </c>
      <c r="C49" s="82"/>
      <c r="D49" s="83">
        <f>'[3]Ficha Anual 2025'!E49</f>
        <v>0</v>
      </c>
      <c r="E49" s="48">
        <f t="shared" si="3"/>
        <v>0</v>
      </c>
      <c r="F49" s="51">
        <f>[3]Ene!F49</f>
        <v>0</v>
      </c>
      <c r="G49" s="48">
        <f>[3]Ene!G49</f>
        <v>0</v>
      </c>
      <c r="H49" s="51">
        <f>[3]Ene!H49</f>
        <v>0</v>
      </c>
      <c r="I49" s="48">
        <f>[3]Feb!I49</f>
        <v>0</v>
      </c>
      <c r="J49" s="51">
        <f>[3]Ene!J49</f>
        <v>0</v>
      </c>
      <c r="K49" s="48">
        <f>[3]Mar!K49</f>
        <v>0</v>
      </c>
      <c r="L49" s="51">
        <f>[3]Ene!L49</f>
        <v>0</v>
      </c>
      <c r="M49" s="48">
        <f>[3]Abr!M49</f>
        <v>0</v>
      </c>
      <c r="N49" s="51">
        <f>[3]Ene!N49</f>
        <v>0</v>
      </c>
      <c r="O49" s="48">
        <f>[3]May!O49</f>
        <v>0</v>
      </c>
      <c r="P49" s="51">
        <f>[3]Ene!P49</f>
        <v>0</v>
      </c>
      <c r="Q49" s="48">
        <f>[3]Jun!Q49</f>
        <v>0</v>
      </c>
      <c r="R49" s="51">
        <f>[3]Ene!R49</f>
        <v>0</v>
      </c>
      <c r="S49" s="84"/>
      <c r="T49" s="51">
        <f>[3]Ene!T49</f>
        <v>0</v>
      </c>
      <c r="U49" s="88"/>
      <c r="V49" s="51">
        <f>[3]Ene!V49</f>
        <v>0</v>
      </c>
      <c r="W49" s="88"/>
      <c r="X49" s="51">
        <f>[3]Ene!X49</f>
        <v>0</v>
      </c>
      <c r="Y49" s="88"/>
      <c r="Z49" s="51">
        <f>[3]Ene!Z49</f>
        <v>0</v>
      </c>
      <c r="AA49" s="88"/>
      <c r="AB49" s="51">
        <f>[3]Ene!AB49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'[3]Ficha Anual 2025'!A50</f>
        <v>0</v>
      </c>
      <c r="B50" s="82">
        <f>'[3]Ficha Anual 2025'!B50</f>
        <v>0</v>
      </c>
      <c r="C50" s="82"/>
      <c r="D50" s="83">
        <f>'[3]Ficha Anual 2025'!E50</f>
        <v>0</v>
      </c>
      <c r="E50" s="48">
        <f t="shared" si="3"/>
        <v>0</v>
      </c>
      <c r="F50" s="51">
        <f>[3]Ene!F50</f>
        <v>0</v>
      </c>
      <c r="G50" s="48">
        <f>[3]Ene!G50</f>
        <v>0</v>
      </c>
      <c r="H50" s="51">
        <f>[3]Ene!H50</f>
        <v>0</v>
      </c>
      <c r="I50" s="48">
        <f>[3]Feb!I50</f>
        <v>0</v>
      </c>
      <c r="J50" s="51">
        <f>[3]Ene!J50</f>
        <v>0</v>
      </c>
      <c r="K50" s="48">
        <f>[3]Mar!K50</f>
        <v>0</v>
      </c>
      <c r="L50" s="51">
        <f>[3]Ene!L50</f>
        <v>0</v>
      </c>
      <c r="M50" s="48">
        <f>[3]Abr!M50</f>
        <v>0</v>
      </c>
      <c r="N50" s="51">
        <f>[3]Ene!N50</f>
        <v>0</v>
      </c>
      <c r="O50" s="48">
        <f>[3]May!O50</f>
        <v>0</v>
      </c>
      <c r="P50" s="51">
        <f>[3]Ene!P50</f>
        <v>0</v>
      </c>
      <c r="Q50" s="48">
        <f>[3]Jun!Q50</f>
        <v>0</v>
      </c>
      <c r="R50" s="51">
        <f>[3]Ene!R50</f>
        <v>0</v>
      </c>
      <c r="S50" s="84"/>
      <c r="T50" s="51">
        <f>[3]Ene!T50</f>
        <v>0</v>
      </c>
      <c r="U50" s="88"/>
      <c r="V50" s="51">
        <f>[3]Ene!V50</f>
        <v>0</v>
      </c>
      <c r="W50" s="88"/>
      <c r="X50" s="51">
        <f>[3]Ene!X50</f>
        <v>0</v>
      </c>
      <c r="Y50" s="88"/>
      <c r="Z50" s="51">
        <f>[3]Ene!Z50</f>
        <v>0</v>
      </c>
      <c r="AA50" s="88"/>
      <c r="AB50" s="51">
        <f>[3]Ene!AB50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'[3]Ficha Anual 2025'!A51</f>
        <v>0</v>
      </c>
      <c r="B51" s="82">
        <f>'[3]Ficha Anual 2025'!B51</f>
        <v>0</v>
      </c>
      <c r="C51" s="82"/>
      <c r="D51" s="83">
        <f>'[3]Ficha Anual 2025'!E51</f>
        <v>0</v>
      </c>
      <c r="E51" s="48">
        <f t="shared" si="3"/>
        <v>0</v>
      </c>
      <c r="F51" s="51">
        <f>[3]Ene!F51</f>
        <v>0</v>
      </c>
      <c r="G51" s="48">
        <f>[3]Ene!G51</f>
        <v>0</v>
      </c>
      <c r="H51" s="51">
        <f>[3]Ene!H51</f>
        <v>0</v>
      </c>
      <c r="I51" s="48">
        <f>[3]Feb!I51</f>
        <v>0</v>
      </c>
      <c r="J51" s="51">
        <f>[3]Ene!J51</f>
        <v>0</v>
      </c>
      <c r="K51" s="48">
        <f>[3]Mar!K51</f>
        <v>0</v>
      </c>
      <c r="L51" s="51">
        <f>[3]Ene!L51</f>
        <v>0</v>
      </c>
      <c r="M51" s="48">
        <f>[3]Abr!M51</f>
        <v>0</v>
      </c>
      <c r="N51" s="51">
        <f>[3]Ene!N51</f>
        <v>0</v>
      </c>
      <c r="O51" s="48">
        <f>[3]May!O51</f>
        <v>0</v>
      </c>
      <c r="P51" s="51">
        <f>[3]Ene!P51</f>
        <v>0</v>
      </c>
      <c r="Q51" s="48">
        <f>[3]Jun!Q51</f>
        <v>0</v>
      </c>
      <c r="R51" s="51">
        <f>[3]Ene!R51</f>
        <v>0</v>
      </c>
      <c r="S51" s="84"/>
      <c r="T51" s="51">
        <f>[3]Ene!T51</f>
        <v>0</v>
      </c>
      <c r="U51" s="88"/>
      <c r="V51" s="51">
        <f>[3]Ene!V51</f>
        <v>0</v>
      </c>
      <c r="W51" s="88"/>
      <c r="X51" s="51">
        <f>[3]Ene!X51</f>
        <v>0</v>
      </c>
      <c r="Y51" s="88"/>
      <c r="Z51" s="51">
        <f>[3]Ene!Z51</f>
        <v>0</v>
      </c>
      <c r="AA51" s="88"/>
      <c r="AB51" s="51">
        <f>[3]Ene!AB51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'[3]Ficha Anual 2025'!A52</f>
        <v>0</v>
      </c>
      <c r="B52" s="82">
        <f>'[3]Ficha Anual 2025'!B52</f>
        <v>0</v>
      </c>
      <c r="C52" s="82"/>
      <c r="D52" s="83">
        <f>'[3]Ficha Anual 2025'!E52</f>
        <v>0</v>
      </c>
      <c r="E52" s="48">
        <f t="shared" si="3"/>
        <v>0</v>
      </c>
      <c r="F52" s="51">
        <f>[3]Ene!F52</f>
        <v>0</v>
      </c>
      <c r="G52" s="48">
        <f>[3]Ene!G52</f>
        <v>0</v>
      </c>
      <c r="H52" s="51">
        <f>[3]Ene!H52</f>
        <v>0</v>
      </c>
      <c r="I52" s="48">
        <f>[3]Feb!I52</f>
        <v>0</v>
      </c>
      <c r="J52" s="51">
        <f>[3]Ene!J52</f>
        <v>0</v>
      </c>
      <c r="K52" s="48">
        <f>[3]Mar!K52</f>
        <v>0</v>
      </c>
      <c r="L52" s="51">
        <f>[3]Ene!L52</f>
        <v>0</v>
      </c>
      <c r="M52" s="48">
        <f>[3]Abr!M52</f>
        <v>0</v>
      </c>
      <c r="N52" s="51">
        <f>[3]Ene!N52</f>
        <v>0</v>
      </c>
      <c r="O52" s="48">
        <f>[3]May!O52</f>
        <v>0</v>
      </c>
      <c r="P52" s="51">
        <f>[3]Ene!P52</f>
        <v>0</v>
      </c>
      <c r="Q52" s="48">
        <f>[3]Jun!Q52</f>
        <v>0</v>
      </c>
      <c r="R52" s="51">
        <f>[3]Ene!R52</f>
        <v>0</v>
      </c>
      <c r="S52" s="84"/>
      <c r="T52" s="51">
        <f>[3]Ene!T52</f>
        <v>0</v>
      </c>
      <c r="U52" s="85"/>
      <c r="V52" s="51">
        <f>[3]Ene!V52</f>
        <v>0</v>
      </c>
      <c r="W52" s="85"/>
      <c r="X52" s="51">
        <f>[3]Ene!X52</f>
        <v>0</v>
      </c>
      <c r="Y52" s="85"/>
      <c r="Z52" s="51">
        <f>[3]Ene!Z52</f>
        <v>0</v>
      </c>
      <c r="AA52" s="85"/>
      <c r="AB52" s="51">
        <f>[3]Ene!AB52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'[3]Ficha Anual 2025'!A53</f>
        <v>0</v>
      </c>
      <c r="B53" s="82">
        <f>'[3]Ficha Anual 2025'!B53</f>
        <v>0</v>
      </c>
      <c r="C53" s="82"/>
      <c r="D53" s="83">
        <f>'[3]Ficha Anual 2025'!E53</f>
        <v>0</v>
      </c>
      <c r="E53" s="48">
        <f t="shared" si="3"/>
        <v>0</v>
      </c>
      <c r="F53" s="51">
        <f>[3]Ene!F53</f>
        <v>0</v>
      </c>
      <c r="G53" s="48">
        <f>[3]Ene!G53</f>
        <v>0</v>
      </c>
      <c r="H53" s="51">
        <f>[3]Ene!H53</f>
        <v>0</v>
      </c>
      <c r="I53" s="48">
        <f>[3]Feb!I53</f>
        <v>0</v>
      </c>
      <c r="J53" s="51">
        <f>[3]Ene!J53</f>
        <v>0</v>
      </c>
      <c r="K53" s="48">
        <f>[3]Mar!K53</f>
        <v>0</v>
      </c>
      <c r="L53" s="51">
        <f>[3]Ene!L53</f>
        <v>0</v>
      </c>
      <c r="M53" s="48">
        <f>[3]Abr!M53</f>
        <v>0</v>
      </c>
      <c r="N53" s="51">
        <f>[3]Ene!N53</f>
        <v>0</v>
      </c>
      <c r="O53" s="48">
        <f>[3]May!O53</f>
        <v>0</v>
      </c>
      <c r="P53" s="51">
        <f>[3]Ene!P53</f>
        <v>0</v>
      </c>
      <c r="Q53" s="48">
        <f>[3]Jun!Q53</f>
        <v>0</v>
      </c>
      <c r="R53" s="51">
        <f>[3]Ene!R53</f>
        <v>0</v>
      </c>
      <c r="S53" s="84"/>
      <c r="T53" s="51">
        <f>[3]Ene!T53</f>
        <v>0</v>
      </c>
      <c r="U53" s="85"/>
      <c r="V53" s="51">
        <f>[3]Ene!V53</f>
        <v>0</v>
      </c>
      <c r="W53" s="85"/>
      <c r="X53" s="51">
        <f>[3]Ene!X53</f>
        <v>0</v>
      </c>
      <c r="Y53" s="85"/>
      <c r="Z53" s="51">
        <f>[3]Ene!Z53</f>
        <v>0</v>
      </c>
      <c r="AA53" s="85"/>
      <c r="AB53" s="51">
        <f>[3]Ene!AB53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6.25" customHeight="1" x14ac:dyDescent="0.2">
      <c r="A54" s="74" t="str">
        <f>'[3]Ficha Anual 2025'!A54</f>
        <v>C 4</v>
      </c>
      <c r="B54" s="75" t="str">
        <f>'[3]Ficha Anual 2025'!B54</f>
        <v>AUMENTAR  LA RENDICION DE CUENTAS Y TRANSPARENCIA DE LOS RECURSOS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'[3]Ficha Anual 2025'!A55</f>
        <v>C4A1</v>
      </c>
      <c r="B55" s="46" t="str">
        <f>'[3]Ficha Anual 2025'!B55</f>
        <v>SOLVENTAR LOS PLIEGOS DE OBSERVACIONES DE LA CUENTA PUBLICA MUNICIPAL</v>
      </c>
      <c r="C55" s="46"/>
      <c r="D55" s="83" t="str">
        <f>'[3]Ficha Anual 2025'!E55</f>
        <v>PLIEGOS</v>
      </c>
      <c r="E55" s="85">
        <f t="shared" ref="E55:E66" si="4">F55+H55+J55+L55+N55+P55++R55+T55+V55+X55+Z55+AB55</f>
        <v>4</v>
      </c>
      <c r="F55" s="49">
        <f>[3]Ene!F55</f>
        <v>0</v>
      </c>
      <c r="G55" s="50">
        <f>[3]Ene!G55</f>
        <v>0</v>
      </c>
      <c r="H55" s="49">
        <f>[3]Ene!H55</f>
        <v>0</v>
      </c>
      <c r="I55" s="50">
        <f>[3]Feb!I55</f>
        <v>0</v>
      </c>
      <c r="J55" s="49">
        <f>[3]Ene!J55</f>
        <v>0</v>
      </c>
      <c r="K55" s="50">
        <f>[3]Mar!K55</f>
        <v>0</v>
      </c>
      <c r="L55" s="49">
        <f>[3]Ene!L55</f>
        <v>1</v>
      </c>
      <c r="M55" s="50">
        <f>[3]Abr!M55</f>
        <v>0</v>
      </c>
      <c r="N55" s="49">
        <f>[3]Ene!N55</f>
        <v>0</v>
      </c>
      <c r="O55" s="50">
        <f>[3]May!O55</f>
        <v>1</v>
      </c>
      <c r="P55" s="49">
        <f>[3]Ene!P55</f>
        <v>0</v>
      </c>
      <c r="Q55" s="50">
        <f>[3]Jun!Q55</f>
        <v>0</v>
      </c>
      <c r="R55" s="49">
        <f>[3]Ene!R55</f>
        <v>0</v>
      </c>
      <c r="S55" s="50">
        <v>0</v>
      </c>
      <c r="T55" s="49">
        <f>[3]Ene!T55</f>
        <v>1</v>
      </c>
      <c r="U55" s="51"/>
      <c r="V55" s="49">
        <f>[3]Ene!V55</f>
        <v>0</v>
      </c>
      <c r="W55" s="51"/>
      <c r="X55" s="49">
        <f>[3]Ene!X55</f>
        <v>0</v>
      </c>
      <c r="Y55" s="51"/>
      <c r="Z55" s="49">
        <f>[3]Ene!Z55</f>
        <v>1</v>
      </c>
      <c r="AA55" s="51"/>
      <c r="AB55" s="49">
        <f>[3]Ene!AB55</f>
        <v>1</v>
      </c>
      <c r="AC55" s="51"/>
      <c r="AD55" s="52">
        <f t="shared" si="0"/>
        <v>4</v>
      </c>
      <c r="AE55" s="52">
        <f t="shared" si="0"/>
        <v>1</v>
      </c>
      <c r="AF55" s="53">
        <f t="shared" si="1"/>
        <v>0.25</v>
      </c>
      <c r="AG55" s="53">
        <f t="shared" si="2"/>
        <v>0.75</v>
      </c>
      <c r="AH55" s="91"/>
      <c r="AI55" s="92"/>
    </row>
    <row r="56" spans="1:35" s="56" customFormat="1" ht="26.25" customHeight="1" x14ac:dyDescent="0.2">
      <c r="A56" s="81" t="str">
        <f>'[3]Ficha Anual 2025'!A56</f>
        <v>C4A2</v>
      </c>
      <c r="B56" s="46" t="str">
        <f>'[3]Ficha Anual 2025'!B56</f>
        <v>PRESENTAR OPORTUNAMENTE LOS INFORMES DE TRANSPARENCIA</v>
      </c>
      <c r="C56" s="46"/>
      <c r="D56" s="83" t="str">
        <f>'[3]Ficha Anual 2025'!E56</f>
        <v>INFORMES</v>
      </c>
      <c r="E56" s="85">
        <f t="shared" si="4"/>
        <v>12</v>
      </c>
      <c r="F56" s="49">
        <f>[3]Ene!F56</f>
        <v>1</v>
      </c>
      <c r="G56" s="50">
        <f>[3]Ene!G56</f>
        <v>1</v>
      </c>
      <c r="H56" s="49">
        <f>[3]Ene!H56</f>
        <v>1</v>
      </c>
      <c r="I56" s="50">
        <f>[3]Feb!I56</f>
        <v>1</v>
      </c>
      <c r="J56" s="49">
        <f>[3]Ene!J56</f>
        <v>1</v>
      </c>
      <c r="K56" s="50">
        <f>[3]Mar!K56</f>
        <v>0</v>
      </c>
      <c r="L56" s="49">
        <f>[3]Ene!L56</f>
        <v>1</v>
      </c>
      <c r="M56" s="50">
        <f>[3]Abr!M56</f>
        <v>1</v>
      </c>
      <c r="N56" s="49">
        <f>[3]Ene!N56</f>
        <v>1</v>
      </c>
      <c r="O56" s="50">
        <f>[3]May!O56</f>
        <v>1</v>
      </c>
      <c r="P56" s="49">
        <f>[3]Ene!P56</f>
        <v>1</v>
      </c>
      <c r="Q56" s="50">
        <f>[3]Jun!Q56</f>
        <v>1</v>
      </c>
      <c r="R56" s="49">
        <f>[3]Ene!R56</f>
        <v>1</v>
      </c>
      <c r="S56" s="50">
        <v>1</v>
      </c>
      <c r="T56" s="49">
        <f>[3]Ene!T56</f>
        <v>1</v>
      </c>
      <c r="U56" s="51"/>
      <c r="V56" s="49">
        <f>[3]Ene!V56</f>
        <v>1</v>
      </c>
      <c r="W56" s="51"/>
      <c r="X56" s="49">
        <f>[3]Ene!X56</f>
        <v>1</v>
      </c>
      <c r="Y56" s="51"/>
      <c r="Z56" s="49">
        <f>[3]Ene!Z56</f>
        <v>1</v>
      </c>
      <c r="AA56" s="51"/>
      <c r="AB56" s="49">
        <f>[3]Ene!AB56</f>
        <v>1</v>
      </c>
      <c r="AC56" s="51"/>
      <c r="AD56" s="52">
        <f t="shared" si="0"/>
        <v>12</v>
      </c>
      <c r="AE56" s="52">
        <f t="shared" si="0"/>
        <v>6</v>
      </c>
      <c r="AF56" s="53">
        <f t="shared" si="1"/>
        <v>0.5</v>
      </c>
      <c r="AG56" s="53">
        <f t="shared" si="2"/>
        <v>0.5</v>
      </c>
      <c r="AH56" s="91"/>
      <c r="AI56" s="92"/>
    </row>
    <row r="57" spans="1:35" s="56" customFormat="1" ht="32.25" customHeight="1" x14ac:dyDescent="0.2">
      <c r="A57" s="81" t="str">
        <f>'[3]Ficha Anual 2025'!A57</f>
        <v>C4A3</v>
      </c>
      <c r="B57" s="46" t="str">
        <f>'[3]Ficha Anual 2025'!B57</f>
        <v>PRESENTAR UN INFORME ANUAL DE LA RENDICION DE CUENTAS DE LOS RECURSOS</v>
      </c>
      <c r="C57" s="46"/>
      <c r="D57" s="83" t="str">
        <f>'[3]Ficha Anual 2025'!E57</f>
        <v>INFORMES</v>
      </c>
      <c r="E57" s="85">
        <f t="shared" si="4"/>
        <v>5</v>
      </c>
      <c r="F57" s="49">
        <f>[3]Ene!F57</f>
        <v>1</v>
      </c>
      <c r="G57" s="50">
        <f>[3]Ene!G57</f>
        <v>1</v>
      </c>
      <c r="H57" s="49">
        <f>[3]Ene!H57</f>
        <v>0</v>
      </c>
      <c r="I57" s="50">
        <f>[3]Feb!I57</f>
        <v>0</v>
      </c>
      <c r="J57" s="49">
        <f>[3]Ene!J57</f>
        <v>1</v>
      </c>
      <c r="K57" s="50">
        <f>[3]Mar!K57</f>
        <v>0</v>
      </c>
      <c r="L57" s="49">
        <f>[3]Ene!L57</f>
        <v>0</v>
      </c>
      <c r="M57" s="50">
        <f>[3]Abr!M57</f>
        <v>0</v>
      </c>
      <c r="N57" s="49">
        <f>[3]Ene!N57</f>
        <v>0</v>
      </c>
      <c r="O57" s="50">
        <f>[3]May!O57</f>
        <v>0</v>
      </c>
      <c r="P57" s="49">
        <f>[3]Ene!P57</f>
        <v>1</v>
      </c>
      <c r="Q57" s="50">
        <f>[3]Jun!Q57</f>
        <v>1</v>
      </c>
      <c r="R57" s="49">
        <f>[3]Ene!R57</f>
        <v>0</v>
      </c>
      <c r="S57" s="50">
        <v>0</v>
      </c>
      <c r="T57" s="49">
        <f>[3]Ene!T57</f>
        <v>0</v>
      </c>
      <c r="U57" s="51"/>
      <c r="V57" s="49">
        <f>[3]Ene!V57</f>
        <v>0</v>
      </c>
      <c r="W57" s="51"/>
      <c r="X57" s="49">
        <f>[3]Ene!X57</f>
        <v>0</v>
      </c>
      <c r="Y57" s="51"/>
      <c r="Z57" s="49">
        <f>[3]Ene!Z57</f>
        <v>1</v>
      </c>
      <c r="AA57" s="51"/>
      <c r="AB57" s="49">
        <f>[3]Ene!AB57</f>
        <v>1</v>
      </c>
      <c r="AC57" s="51"/>
      <c r="AD57" s="52">
        <f t="shared" si="0"/>
        <v>5</v>
      </c>
      <c r="AE57" s="52">
        <f t="shared" si="0"/>
        <v>2</v>
      </c>
      <c r="AF57" s="53">
        <f t="shared" si="1"/>
        <v>0.4</v>
      </c>
      <c r="AG57" s="53">
        <f t="shared" si="2"/>
        <v>0.6</v>
      </c>
      <c r="AH57" s="91"/>
      <c r="AI57" s="92"/>
    </row>
    <row r="58" spans="1:35" s="56" customFormat="1" ht="24.75" customHeight="1" x14ac:dyDescent="0.2">
      <c r="A58" s="81" t="str">
        <f>'[3]Ficha Anual 2025'!A58</f>
        <v>C4A4</v>
      </c>
      <c r="B58" s="46" t="str">
        <f>'[3]Ficha Anual 2025'!B58</f>
        <v xml:space="preserve">RESOLVER PROCEDIMIENTOS ADMINISTRATIVOS DE RESPONSABILIDADES </v>
      </c>
      <c r="C58" s="46"/>
      <c r="D58" s="83" t="str">
        <f>'[3]Ficha Anual 2025'!E58</f>
        <v>INFORMES</v>
      </c>
      <c r="E58" s="85">
        <f t="shared" si="4"/>
        <v>2</v>
      </c>
      <c r="F58" s="49">
        <f>[3]Ene!F58</f>
        <v>1</v>
      </c>
      <c r="G58" s="50">
        <f>[3]Ene!G58</f>
        <v>0</v>
      </c>
      <c r="H58" s="49">
        <f>[3]Ene!H58</f>
        <v>0</v>
      </c>
      <c r="I58" s="50">
        <f>[3]Feb!I58</f>
        <v>0</v>
      </c>
      <c r="J58" s="49">
        <f>[3]Ene!J58</f>
        <v>0</v>
      </c>
      <c r="K58" s="50">
        <f>[3]Mar!K58</f>
        <v>0</v>
      </c>
      <c r="L58" s="49">
        <f>[3]Ene!L58</f>
        <v>0</v>
      </c>
      <c r="M58" s="50">
        <f>[3]Abr!M58</f>
        <v>0</v>
      </c>
      <c r="N58" s="49">
        <f>[3]Ene!N58</f>
        <v>0</v>
      </c>
      <c r="O58" s="50">
        <f>[3]May!O58</f>
        <v>0</v>
      </c>
      <c r="P58" s="49">
        <f>[3]Ene!P58</f>
        <v>0</v>
      </c>
      <c r="Q58" s="50">
        <f>[3]Jun!Q58</f>
        <v>0</v>
      </c>
      <c r="R58" s="49">
        <f>[3]Ene!R58</f>
        <v>0</v>
      </c>
      <c r="S58" s="50">
        <v>0</v>
      </c>
      <c r="T58" s="49">
        <f>[3]Ene!T58</f>
        <v>0</v>
      </c>
      <c r="U58" s="51"/>
      <c r="V58" s="49">
        <f>[3]Ene!V58</f>
        <v>0</v>
      </c>
      <c r="W58" s="51"/>
      <c r="X58" s="49">
        <f>[3]Ene!X58</f>
        <v>0</v>
      </c>
      <c r="Y58" s="51"/>
      <c r="Z58" s="49">
        <f>[3]Ene!Z58</f>
        <v>0</v>
      </c>
      <c r="AA58" s="51"/>
      <c r="AB58" s="49">
        <f>[3]Ene!AB58</f>
        <v>1</v>
      </c>
      <c r="AC58" s="51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91"/>
      <c r="AI58" s="92"/>
    </row>
    <row r="59" spans="1:35" s="56" customFormat="1" ht="20.100000000000001" customHeight="1" x14ac:dyDescent="0.2">
      <c r="A59" s="81" t="str">
        <f>'[3]Ficha Anual 2025'!A59</f>
        <v>C4A5</v>
      </c>
      <c r="B59" s="46" t="str">
        <f>'[3]Ficha Anual 2025'!B59</f>
        <v xml:space="preserve">RELIZAR AUDITORIAS INTERNAS Y REVISIONES </v>
      </c>
      <c r="C59" s="46"/>
      <c r="D59" s="83" t="str">
        <f>'[3]Ficha Anual 2025'!E59</f>
        <v>AUDITORIAS</v>
      </c>
      <c r="E59" s="85">
        <f t="shared" si="4"/>
        <v>3</v>
      </c>
      <c r="F59" s="49">
        <f>[3]Ene!F59</f>
        <v>0</v>
      </c>
      <c r="G59" s="50">
        <f>[3]Ene!G59</f>
        <v>0</v>
      </c>
      <c r="H59" s="49">
        <f>[3]Ene!H59</f>
        <v>0</v>
      </c>
      <c r="I59" s="50">
        <f>[3]Feb!I59</f>
        <v>0</v>
      </c>
      <c r="J59" s="49">
        <f>[3]Ene!J59</f>
        <v>0</v>
      </c>
      <c r="K59" s="50">
        <f>[3]Mar!K59</f>
        <v>0</v>
      </c>
      <c r="L59" s="49">
        <f>[3]Ene!L59</f>
        <v>1</v>
      </c>
      <c r="M59" s="50">
        <f>[3]Abr!M59</f>
        <v>0</v>
      </c>
      <c r="N59" s="49">
        <f>[3]Ene!N59</f>
        <v>0</v>
      </c>
      <c r="O59" s="50">
        <f>[3]May!O59</f>
        <v>0</v>
      </c>
      <c r="P59" s="49">
        <f>[3]Ene!P59</f>
        <v>0</v>
      </c>
      <c r="Q59" s="50">
        <f>[3]Jun!Q59</f>
        <v>0</v>
      </c>
      <c r="R59" s="49">
        <f>[3]Ene!R59</f>
        <v>0</v>
      </c>
      <c r="S59" s="50">
        <v>0</v>
      </c>
      <c r="T59" s="49">
        <f>[3]Ene!T59</f>
        <v>1</v>
      </c>
      <c r="U59" s="51"/>
      <c r="V59" s="49">
        <f>[3]Ene!V59</f>
        <v>0</v>
      </c>
      <c r="W59" s="51"/>
      <c r="X59" s="49">
        <f>[3]Ene!X59</f>
        <v>0</v>
      </c>
      <c r="Y59" s="51"/>
      <c r="Z59" s="49">
        <f>[3]Ene!Z59</f>
        <v>0</v>
      </c>
      <c r="AA59" s="51"/>
      <c r="AB59" s="49">
        <f>[3]Ene!AB59</f>
        <v>1</v>
      </c>
      <c r="AC59" s="51"/>
      <c r="AD59" s="52">
        <f t="shared" si="0"/>
        <v>3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91"/>
      <c r="AI59" s="92"/>
    </row>
    <row r="60" spans="1:35" s="56" customFormat="1" ht="20.100000000000001" hidden="1" customHeight="1" x14ac:dyDescent="0.2">
      <c r="A60" s="81">
        <f>'[3]Ficha Anual 2025'!A60</f>
        <v>0</v>
      </c>
      <c r="B60" s="93">
        <f>'[3]Ficha Anual 2025'!B60</f>
        <v>0</v>
      </c>
      <c r="C60" s="93"/>
      <c r="D60" s="83">
        <f>'[3]Ficha Anual 2025'!E60</f>
        <v>0</v>
      </c>
      <c r="E60" s="85">
        <f t="shared" si="4"/>
        <v>0</v>
      </c>
      <c r="F60" s="51">
        <f>[3]Ene!F60</f>
        <v>0</v>
      </c>
      <c r="G60" s="48">
        <f>[3]Ene!G60</f>
        <v>0</v>
      </c>
      <c r="H60" s="51">
        <f>[3]Ene!H60</f>
        <v>0</v>
      </c>
      <c r="I60" s="48">
        <f>[3]Feb!I60</f>
        <v>0</v>
      </c>
      <c r="J60" s="51">
        <f>[3]Ene!J60</f>
        <v>0</v>
      </c>
      <c r="K60" s="48">
        <f>[3]Mar!K60</f>
        <v>0</v>
      </c>
      <c r="L60" s="51">
        <f>[3]Ene!L60</f>
        <v>0</v>
      </c>
      <c r="M60" s="48">
        <f>[3]Abr!M60</f>
        <v>0</v>
      </c>
      <c r="N60" s="51">
        <f>[3]Ene!N60</f>
        <v>0</v>
      </c>
      <c r="O60" s="48">
        <f>[3]May!O60</f>
        <v>0</v>
      </c>
      <c r="P60" s="51">
        <f>[3]Ene!P60</f>
        <v>0</v>
      </c>
      <c r="Q60" s="48">
        <f>[3]Jun!Q60</f>
        <v>0</v>
      </c>
      <c r="R60" s="51">
        <f>[3]Ene!R60</f>
        <v>0</v>
      </c>
      <c r="S60" s="84"/>
      <c r="T60" s="51">
        <f>[3]Ene!T60</f>
        <v>0</v>
      </c>
      <c r="U60" s="85"/>
      <c r="V60" s="51">
        <f>[3]Ene!V60</f>
        <v>0</v>
      </c>
      <c r="W60" s="85"/>
      <c r="X60" s="51">
        <f>[3]Ene!X60</f>
        <v>0</v>
      </c>
      <c r="Y60" s="85"/>
      <c r="Z60" s="51">
        <f>[3]Ene!Z60</f>
        <v>0</v>
      </c>
      <c r="AA60" s="85"/>
      <c r="AB60" s="51">
        <f>[3]Ene!AB60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'[3]Ficha Anual 2025'!A61</f>
        <v>0</v>
      </c>
      <c r="B61" s="93">
        <f>'[3]Ficha Anual 2025'!B61</f>
        <v>0</v>
      </c>
      <c r="C61" s="93"/>
      <c r="D61" s="83">
        <f>'[3]Ficha Anual 2025'!E61</f>
        <v>0</v>
      </c>
      <c r="E61" s="85">
        <f t="shared" si="4"/>
        <v>0</v>
      </c>
      <c r="F61" s="51">
        <f>[3]Ene!F61</f>
        <v>0</v>
      </c>
      <c r="G61" s="48">
        <f>[3]Ene!G61</f>
        <v>0</v>
      </c>
      <c r="H61" s="51">
        <f>[3]Ene!H61</f>
        <v>0</v>
      </c>
      <c r="I61" s="48">
        <f>[3]Feb!I61</f>
        <v>0</v>
      </c>
      <c r="J61" s="51">
        <f>[3]Ene!J61</f>
        <v>0</v>
      </c>
      <c r="K61" s="48">
        <f>[3]Mar!K61</f>
        <v>0</v>
      </c>
      <c r="L61" s="51">
        <f>[3]Ene!L61</f>
        <v>0</v>
      </c>
      <c r="M61" s="48">
        <f>[3]Abr!M61</f>
        <v>0</v>
      </c>
      <c r="N61" s="51">
        <f>[3]Ene!N61</f>
        <v>0</v>
      </c>
      <c r="O61" s="48">
        <f>[3]May!O61</f>
        <v>0</v>
      </c>
      <c r="P61" s="51">
        <f>[3]Ene!P61</f>
        <v>0</v>
      </c>
      <c r="Q61" s="48">
        <f>[3]Jun!Q61</f>
        <v>0</v>
      </c>
      <c r="R61" s="51">
        <f>[3]Ene!R61</f>
        <v>0</v>
      </c>
      <c r="S61" s="84"/>
      <c r="T61" s="51">
        <f>[3]Ene!T61</f>
        <v>0</v>
      </c>
      <c r="U61" s="85"/>
      <c r="V61" s="51">
        <f>[3]Ene!V61</f>
        <v>0</v>
      </c>
      <c r="W61" s="85"/>
      <c r="X61" s="51">
        <f>[3]Ene!X61</f>
        <v>0</v>
      </c>
      <c r="Y61" s="85"/>
      <c r="Z61" s="51">
        <f>[3]Ene!Z61</f>
        <v>0</v>
      </c>
      <c r="AA61" s="85"/>
      <c r="AB61" s="51">
        <f>[3]Ene!AB61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'[3]Ficha Anual 2025'!A62</f>
        <v>0</v>
      </c>
      <c r="B62" s="93">
        <f>'[3]Ficha Anual 2025'!B62</f>
        <v>0</v>
      </c>
      <c r="C62" s="93"/>
      <c r="D62" s="83">
        <f>'[3]Ficha Anual 2025'!E62</f>
        <v>0</v>
      </c>
      <c r="E62" s="85">
        <f t="shared" si="4"/>
        <v>0</v>
      </c>
      <c r="F62" s="51">
        <f>[3]Ene!F62</f>
        <v>0</v>
      </c>
      <c r="G62" s="48">
        <f>[3]Ene!G62</f>
        <v>0</v>
      </c>
      <c r="H62" s="51">
        <f>[3]Ene!H62</f>
        <v>0</v>
      </c>
      <c r="I62" s="48">
        <f>[3]Feb!I62</f>
        <v>0</v>
      </c>
      <c r="J62" s="51">
        <f>[3]Ene!J62</f>
        <v>0</v>
      </c>
      <c r="K62" s="48">
        <f>[3]Mar!K62</f>
        <v>0</v>
      </c>
      <c r="L62" s="51">
        <f>[3]Ene!L62</f>
        <v>0</v>
      </c>
      <c r="M62" s="48">
        <f>[3]Abr!M62</f>
        <v>0</v>
      </c>
      <c r="N62" s="51">
        <f>[3]Ene!N62</f>
        <v>0</v>
      </c>
      <c r="O62" s="48">
        <f>[3]May!O62</f>
        <v>0</v>
      </c>
      <c r="P62" s="51">
        <f>[3]Ene!P62</f>
        <v>0</v>
      </c>
      <c r="Q62" s="48">
        <f>[3]Jun!Q62</f>
        <v>0</v>
      </c>
      <c r="R62" s="51">
        <f>[3]Ene!R62</f>
        <v>0</v>
      </c>
      <c r="S62" s="84"/>
      <c r="T62" s="51">
        <f>[3]Ene!T62</f>
        <v>0</v>
      </c>
      <c r="U62" s="85"/>
      <c r="V62" s="51">
        <f>[3]Ene!V62</f>
        <v>0</v>
      </c>
      <c r="W62" s="85"/>
      <c r="X62" s="51">
        <f>[3]Ene!X62</f>
        <v>0</v>
      </c>
      <c r="Y62" s="85"/>
      <c r="Z62" s="51">
        <f>[3]Ene!Z62</f>
        <v>0</v>
      </c>
      <c r="AA62" s="85"/>
      <c r="AB62" s="51">
        <f>[3]Ene!AB62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'[3]Ficha Anual 2025'!A63</f>
        <v>0</v>
      </c>
      <c r="B63" s="93">
        <f>'[3]Ficha Anual 2025'!B63</f>
        <v>0</v>
      </c>
      <c r="C63" s="93"/>
      <c r="D63" s="83">
        <f>'[3]Ficha Anual 2025'!E63</f>
        <v>0</v>
      </c>
      <c r="E63" s="85">
        <f t="shared" si="4"/>
        <v>0</v>
      </c>
      <c r="F63" s="51">
        <f>[3]Ene!F63</f>
        <v>0</v>
      </c>
      <c r="G63" s="48">
        <f>[3]Ene!G63</f>
        <v>0</v>
      </c>
      <c r="H63" s="51">
        <f>[3]Ene!H63</f>
        <v>0</v>
      </c>
      <c r="I63" s="48">
        <f>[3]Feb!I63</f>
        <v>0</v>
      </c>
      <c r="J63" s="51">
        <f>[3]Ene!J63</f>
        <v>0</v>
      </c>
      <c r="K63" s="48">
        <f>[3]Mar!K63</f>
        <v>0</v>
      </c>
      <c r="L63" s="51">
        <f>[3]Ene!L63</f>
        <v>0</v>
      </c>
      <c r="M63" s="48">
        <f>[3]Abr!M63</f>
        <v>0</v>
      </c>
      <c r="N63" s="51">
        <f>[3]Ene!N63</f>
        <v>0</v>
      </c>
      <c r="O63" s="48">
        <f>[3]May!O63</f>
        <v>0</v>
      </c>
      <c r="P63" s="51">
        <f>[3]Ene!P63</f>
        <v>0</v>
      </c>
      <c r="Q63" s="48">
        <f>[3]Jun!Q63</f>
        <v>0</v>
      </c>
      <c r="R63" s="51">
        <f>[3]Ene!R63</f>
        <v>0</v>
      </c>
      <c r="S63" s="84"/>
      <c r="T63" s="51">
        <f>[3]Ene!T63</f>
        <v>0</v>
      </c>
      <c r="U63" s="85"/>
      <c r="V63" s="51">
        <f>[3]Ene!V63</f>
        <v>0</v>
      </c>
      <c r="W63" s="85"/>
      <c r="X63" s="51">
        <f>[3]Ene!X63</f>
        <v>0</v>
      </c>
      <c r="Y63" s="85"/>
      <c r="Z63" s="51">
        <f>[3]Ene!Z63</f>
        <v>0</v>
      </c>
      <c r="AA63" s="85"/>
      <c r="AB63" s="51">
        <f>[3]Ene!AB63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'[3]Ficha Anual 2025'!A64</f>
        <v>0</v>
      </c>
      <c r="B64" s="93">
        <f>'[3]Ficha Anual 2025'!B64</f>
        <v>0</v>
      </c>
      <c r="C64" s="93"/>
      <c r="D64" s="83">
        <f>'[3]Ficha Anual 2025'!E64</f>
        <v>0</v>
      </c>
      <c r="E64" s="85">
        <f t="shared" si="4"/>
        <v>0</v>
      </c>
      <c r="F64" s="51">
        <f>[3]Ene!F64</f>
        <v>0</v>
      </c>
      <c r="G64" s="48">
        <f>[3]Ene!G64</f>
        <v>0</v>
      </c>
      <c r="H64" s="51">
        <f>[3]Ene!H64</f>
        <v>0</v>
      </c>
      <c r="I64" s="48">
        <f>[3]Feb!I64</f>
        <v>0</v>
      </c>
      <c r="J64" s="51">
        <f>[3]Ene!J64</f>
        <v>0</v>
      </c>
      <c r="K64" s="48">
        <f>[3]Mar!K64</f>
        <v>0</v>
      </c>
      <c r="L64" s="51">
        <f>[3]Ene!L64</f>
        <v>0</v>
      </c>
      <c r="M64" s="48">
        <f>[3]Abr!M64</f>
        <v>0</v>
      </c>
      <c r="N64" s="51">
        <f>[3]Ene!N64</f>
        <v>0</v>
      </c>
      <c r="O64" s="48">
        <f>[3]May!O64</f>
        <v>0</v>
      </c>
      <c r="P64" s="51">
        <f>[3]Ene!P64</f>
        <v>0</v>
      </c>
      <c r="Q64" s="48">
        <f>[3]Jun!Q64</f>
        <v>0</v>
      </c>
      <c r="R64" s="51">
        <f>[3]Ene!R64</f>
        <v>0</v>
      </c>
      <c r="S64" s="84"/>
      <c r="T64" s="51">
        <f>[3]Ene!T64</f>
        <v>0</v>
      </c>
      <c r="U64" s="85"/>
      <c r="V64" s="51">
        <f>[3]Ene!V64</f>
        <v>0</v>
      </c>
      <c r="W64" s="85"/>
      <c r="X64" s="51">
        <f>[3]Ene!X64</f>
        <v>0</v>
      </c>
      <c r="Y64" s="85"/>
      <c r="Z64" s="51">
        <f>[3]Ene!Z64</f>
        <v>0</v>
      </c>
      <c r="AA64" s="85"/>
      <c r="AB64" s="51">
        <f>[3]Ene!AB64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'[3]Ficha Anual 2025'!A65</f>
        <v>0</v>
      </c>
      <c r="B65" s="93">
        <f>'[3]Ficha Anual 2025'!B65</f>
        <v>0</v>
      </c>
      <c r="C65" s="93"/>
      <c r="D65" s="83">
        <f>'[3]Ficha Anual 2025'!E65</f>
        <v>0</v>
      </c>
      <c r="E65" s="85">
        <f t="shared" si="4"/>
        <v>0</v>
      </c>
      <c r="F65" s="51">
        <f>[3]Ene!F65</f>
        <v>0</v>
      </c>
      <c r="G65" s="48">
        <f>[3]Ene!G65</f>
        <v>0</v>
      </c>
      <c r="H65" s="51">
        <f>[3]Ene!H65</f>
        <v>0</v>
      </c>
      <c r="I65" s="48">
        <f>[3]Feb!I65</f>
        <v>0</v>
      </c>
      <c r="J65" s="51">
        <f>[3]Ene!J65</f>
        <v>0</v>
      </c>
      <c r="K65" s="48">
        <f>[3]Mar!K65</f>
        <v>0</v>
      </c>
      <c r="L65" s="51">
        <f>[3]Ene!L65</f>
        <v>0</v>
      </c>
      <c r="M65" s="48">
        <f>[3]Abr!M65</f>
        <v>0</v>
      </c>
      <c r="N65" s="51">
        <f>[3]Ene!N65</f>
        <v>0</v>
      </c>
      <c r="O65" s="48">
        <f>[3]May!O65</f>
        <v>0</v>
      </c>
      <c r="P65" s="51">
        <f>[3]Ene!P65</f>
        <v>0</v>
      </c>
      <c r="Q65" s="48">
        <f>[3]Jun!Q65</f>
        <v>0</v>
      </c>
      <c r="R65" s="51">
        <f>[3]Ene!R65</f>
        <v>0</v>
      </c>
      <c r="S65" s="84"/>
      <c r="T65" s="51">
        <f>[3]Ene!T65</f>
        <v>0</v>
      </c>
      <c r="U65" s="85"/>
      <c r="V65" s="51">
        <f>[3]Ene!V65</f>
        <v>0</v>
      </c>
      <c r="W65" s="85"/>
      <c r="X65" s="51">
        <f>[3]Ene!X65</f>
        <v>0</v>
      </c>
      <c r="Y65" s="85"/>
      <c r="Z65" s="51">
        <f>[3]Ene!Z65</f>
        <v>0</v>
      </c>
      <c r="AA65" s="85"/>
      <c r="AB65" s="51">
        <f>[3]Ene!AB65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'[3]Ficha Anual 2025'!A66</f>
        <v>0</v>
      </c>
      <c r="B66" s="101">
        <f>'[3]Ficha Anual 2025'!B66</f>
        <v>0</v>
      </c>
      <c r="C66" s="101"/>
      <c r="D66" s="102">
        <f>'[3]Ficha Anual 2025'!E66</f>
        <v>0</v>
      </c>
      <c r="E66" s="103">
        <f t="shared" si="4"/>
        <v>0</v>
      </c>
      <c r="F66" s="104">
        <f>[3]Ene!F66</f>
        <v>0</v>
      </c>
      <c r="G66" s="105">
        <f>[3]Ene!G66</f>
        <v>0</v>
      </c>
      <c r="H66" s="104">
        <f>[3]Ene!H66</f>
        <v>0</v>
      </c>
      <c r="I66" s="105">
        <f>[3]Feb!I66</f>
        <v>0</v>
      </c>
      <c r="J66" s="104">
        <f>[3]Ene!J66</f>
        <v>0</v>
      </c>
      <c r="K66" s="105">
        <f>[3]Mar!K66</f>
        <v>0</v>
      </c>
      <c r="L66" s="104">
        <f>[3]Ene!L66</f>
        <v>0</v>
      </c>
      <c r="M66" s="105">
        <f>[3]Abr!M66</f>
        <v>0</v>
      </c>
      <c r="N66" s="104">
        <f>[3]Ene!N66</f>
        <v>0</v>
      </c>
      <c r="O66" s="105">
        <f>[3]May!O66</f>
        <v>0</v>
      </c>
      <c r="P66" s="104">
        <f>[3]Ene!P66</f>
        <v>0</v>
      </c>
      <c r="Q66" s="105">
        <f>[3]Jun!Q66</f>
        <v>0</v>
      </c>
      <c r="R66" s="104">
        <f>[3]Ene!R66</f>
        <v>0</v>
      </c>
      <c r="S66" s="106"/>
      <c r="T66" s="104">
        <f>[3]Ene!T66</f>
        <v>0</v>
      </c>
      <c r="U66" s="103"/>
      <c r="V66" s="104">
        <f>[3]Ene!V66</f>
        <v>0</v>
      </c>
      <c r="W66" s="103"/>
      <c r="X66" s="104">
        <f>[3]Ene!X66</f>
        <v>0</v>
      </c>
      <c r="Y66" s="103"/>
      <c r="Z66" s="104">
        <f>[3]Ene!Z66</f>
        <v>0</v>
      </c>
      <c r="AA66" s="103"/>
      <c r="AB66" s="104">
        <f>[3]Ene!AB66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'[3]Ficha Anual 2025'!A76</f>
        <v>Elaboró</v>
      </c>
      <c r="C80" s="130"/>
      <c r="E80" s="131"/>
      <c r="F80" s="131"/>
      <c r="G80" s="131"/>
      <c r="H80" s="131"/>
      <c r="J80" s="129" t="str">
        <f>'[3]Ficha Anual 2025'!D76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'[3]Ficha Anual 2025'!G76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'[3]Ficha Anual 2025'!A79</f>
        <v>C.P. JOSÉ LUIS PÉREZ RÍOS</v>
      </c>
      <c r="C83" s="140"/>
      <c r="E83" s="127"/>
      <c r="F83" s="127"/>
      <c r="H83" s="127"/>
      <c r="J83" s="138" t="str">
        <f>'[3]Ficha Anual 2025'!D79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'[3]Ficha Anual 2025'!G79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'[3]Ficha Anual 2025'!A80</f>
        <v>TESORERO MUNICIPAL</v>
      </c>
      <c r="C84" s="142"/>
      <c r="E84" s="2"/>
      <c r="F84" s="2"/>
      <c r="G84" s="2"/>
      <c r="H84" s="2"/>
      <c r="J84" s="143" t="str">
        <f>'[3]Ficha Anual 2025'!D80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'[3]Ficha Anual 2025'!G80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3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zoomScale="95" zoomScaleNormal="95" zoomScaleSheetLayoutView="80" zoomScalePageLayoutView="81" workbookViewId="0">
      <selection activeCell="S67" sqref="S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4" width="7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'[4]Ficha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'[4]Ficha Anual 2025'!A5:B5</f>
        <v>PROGRAMA:</v>
      </c>
      <c r="B5" s="5"/>
      <c r="C5" s="6" t="str">
        <f>'[4]Ficha Anual 2025'!C5:I5</f>
        <v>25 Desarrollo y Administración de la Función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'[4]Ficha Anual 2025'!A6:B6</f>
        <v>PROYECTO:</v>
      </c>
      <c r="B6" s="10"/>
      <c r="C6" s="11" t="str">
        <f>'[4]Ficha Anual 2025'!C6:I6</f>
        <v>34 Desarrollo y Administración de la Función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'[4]Ficha Anual 2025'!A7:B7</f>
        <v>UNIDAD ADMINISTRATIVA RESPONSABLE:</v>
      </c>
      <c r="B7" s="10"/>
      <c r="C7" s="11" t="str">
        <f>'[4]Ficha Anual 2025'!C7:I7</f>
        <v>05 Secretaria del Ayuntamiento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'[4]Ficha Anual 2025'!A9:B9</f>
        <v>FIN:</v>
      </c>
      <c r="B9" s="10"/>
      <c r="C9" s="14" t="str">
        <f>'[4]Ficha Anual 2025'!C9:I9</f>
        <v>Contribuir a una Mayor Calidad de Vida de la Población Mediante el Eficiente Desarrollo y Administración de la Función Pública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'[4]Ficha Anual 2025'!A10:B10</f>
        <v>PROPÓSITO:</v>
      </c>
      <c r="B10" s="16"/>
      <c r="C10" s="17" t="str">
        <f>'[4]Ficha Anual 2025'!C10:I10</f>
        <v>Eficientar el Desarrollo de la Administración Pública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'[4]Ficha Anual 2025'!A12:A14</f>
        <v>N0.</v>
      </c>
      <c r="B12" s="22" t="str">
        <f>'[4]Ficha Anual 2025'!B12:D14</f>
        <v>COMPONENTE - ACTIVIDAD</v>
      </c>
      <c r="C12" s="23"/>
      <c r="D12" s="21" t="str">
        <f>'[4]Ficha Anual 2025'!E14</f>
        <v>U. DE MEDIDA</v>
      </c>
      <c r="E12" s="21" t="str">
        <f>'[4]Ficha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'[4]Ficha Anual 2025'!A15</f>
        <v>C 1</v>
      </c>
      <c r="B15" s="39" t="str">
        <f>'[4]Ficha Anual 2025'!B15</f>
        <v>ADECUAR EL CONTROL EN LA ADMINISTRACION PUBLICA</v>
      </c>
      <c r="C15" s="39"/>
      <c r="D15" s="40"/>
      <c r="E15" s="40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'[4]Ficha Anual 2025'!A16</f>
        <v>C1A1</v>
      </c>
      <c r="B16" s="46" t="str">
        <f>'[4]Ficha Anual 2025'!B16</f>
        <v>SOLICITAR A LOS RESPONSABLES DE LAS UNIDADES ADMINISTRATIVAS  REPORTES DE ACTIVIDADES</v>
      </c>
      <c r="C16" s="46"/>
      <c r="D16" s="47" t="str">
        <f>'[4]Ficha Anual 2025'!E16</f>
        <v>REPORTES</v>
      </c>
      <c r="E16" s="48">
        <f>F16+H16+J16+L16+N16+P16++R16+T16+V16+X16+Z16+AB16</f>
        <v>4</v>
      </c>
      <c r="F16" s="49">
        <f>[4]Ene!F16</f>
        <v>0</v>
      </c>
      <c r="G16" s="50">
        <f>[4]Ene!G16</f>
        <v>0</v>
      </c>
      <c r="H16" s="49">
        <f>[4]Ene!H16</f>
        <v>0</v>
      </c>
      <c r="I16" s="50">
        <f>[4]Feb!I16</f>
        <v>0</v>
      </c>
      <c r="J16" s="49">
        <f>[4]Ene!J16</f>
        <v>0</v>
      </c>
      <c r="K16" s="50">
        <f>[4]Mar!K16</f>
        <v>0</v>
      </c>
      <c r="L16" s="49">
        <f>[4]Ene!L16</f>
        <v>1</v>
      </c>
      <c r="M16" s="50">
        <f>[4]Abr!M16</f>
        <v>0</v>
      </c>
      <c r="N16" s="49">
        <f>[4]Ene!N16</f>
        <v>0</v>
      </c>
      <c r="O16" s="50">
        <f>[4]May!O16</f>
        <v>0</v>
      </c>
      <c r="P16" s="49">
        <f>[4]Ene!P16</f>
        <v>0</v>
      </c>
      <c r="Q16" s="50">
        <f>[4]Jun!Q16</f>
        <v>0</v>
      </c>
      <c r="R16" s="49">
        <f>[4]Ene!R16</f>
        <v>1</v>
      </c>
      <c r="S16" s="50">
        <v>0</v>
      </c>
      <c r="T16" s="49">
        <f>[4]Ene!T16</f>
        <v>0</v>
      </c>
      <c r="U16" s="51"/>
      <c r="V16" s="49">
        <f>[4]Ene!V16</f>
        <v>0</v>
      </c>
      <c r="W16" s="51"/>
      <c r="X16" s="49">
        <f>[4]Ene!X16</f>
        <v>0</v>
      </c>
      <c r="Y16" s="51"/>
      <c r="Z16" s="49">
        <f>[4]Ene!Z16</f>
        <v>1</v>
      </c>
      <c r="AA16" s="51"/>
      <c r="AB16" s="49">
        <f>[4]Ene!AB16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'[4]Ficha Anual 2025'!A17</f>
        <v>C1A2</v>
      </c>
      <c r="B17" s="46" t="str">
        <f>'[4]Ficha Anual 2025'!B17</f>
        <v xml:space="preserve">VILGILAR EL DESEMPEÑO DEL PERSONAL </v>
      </c>
      <c r="C17" s="46"/>
      <c r="D17" s="47" t="str">
        <f>'[4]Ficha Anual 2025'!E17</f>
        <v>CIRCULARES</v>
      </c>
      <c r="E17" s="48">
        <f t="shared" ref="E17:E53" si="3">F17+H17+J17+L17+N17+P17++R17+T17+V17+X17+Z17+AB17</f>
        <v>36</v>
      </c>
      <c r="F17" s="49">
        <f>[4]Ene!F17</f>
        <v>0</v>
      </c>
      <c r="G17" s="50">
        <f>[4]Ene!G17</f>
        <v>0</v>
      </c>
      <c r="H17" s="49">
        <f>[4]Ene!H17</f>
        <v>4</v>
      </c>
      <c r="I17" s="50">
        <f>[4]Feb!I17</f>
        <v>0</v>
      </c>
      <c r="J17" s="49">
        <f>[4]Ene!J17</f>
        <v>2</v>
      </c>
      <c r="K17" s="50">
        <f>[4]Mar!K17</f>
        <v>0</v>
      </c>
      <c r="L17" s="49">
        <f>[4]Ene!L17</f>
        <v>3</v>
      </c>
      <c r="M17" s="50">
        <f>[4]Abr!M17</f>
        <v>4</v>
      </c>
      <c r="N17" s="49">
        <f>[4]Ene!N17</f>
        <v>3</v>
      </c>
      <c r="O17" s="50">
        <f>[4]May!O17</f>
        <v>5</v>
      </c>
      <c r="P17" s="49">
        <f>[4]Ene!P17</f>
        <v>3</v>
      </c>
      <c r="Q17" s="50">
        <f>[4]Jun!Q17</f>
        <v>6</v>
      </c>
      <c r="R17" s="49">
        <f>[4]Ene!R17</f>
        <v>4</v>
      </c>
      <c r="S17" s="50">
        <v>1</v>
      </c>
      <c r="T17" s="49">
        <f>[4]Ene!T17</f>
        <v>3</v>
      </c>
      <c r="U17" s="51"/>
      <c r="V17" s="49">
        <f>[4]Ene!V17</f>
        <v>4</v>
      </c>
      <c r="W17" s="51"/>
      <c r="X17" s="49">
        <f>[4]Ene!X17</f>
        <v>3</v>
      </c>
      <c r="Y17" s="51"/>
      <c r="Z17" s="49">
        <f>[4]Ene!Z17</f>
        <v>4</v>
      </c>
      <c r="AA17" s="51"/>
      <c r="AB17" s="49">
        <f>[4]Ene!AB17</f>
        <v>3</v>
      </c>
      <c r="AC17" s="51"/>
      <c r="AD17" s="52">
        <f t="shared" si="0"/>
        <v>36</v>
      </c>
      <c r="AE17" s="52">
        <f t="shared" si="0"/>
        <v>16</v>
      </c>
      <c r="AF17" s="53">
        <f t="shared" si="1"/>
        <v>0.44444444444444442</v>
      </c>
      <c r="AG17" s="53">
        <f t="shared" si="2"/>
        <v>0.55555555555555558</v>
      </c>
      <c r="AH17" s="57"/>
      <c r="AI17" s="58"/>
    </row>
    <row r="18" spans="1:35" s="56" customFormat="1" ht="20.100000000000001" customHeight="1" x14ac:dyDescent="0.2">
      <c r="A18" s="45" t="str">
        <f>'[4]Ficha Anual 2025'!A18</f>
        <v>C1A3</v>
      </c>
      <c r="B18" s="46" t="str">
        <f>'[4]Ficha Anual 2025'!B18</f>
        <v>SOLICITAR CAPACITACION  CONTINUA DEL PERSONAL ADMINISTRATIVO</v>
      </c>
      <c r="C18" s="46"/>
      <c r="D18" s="47" t="str">
        <f>'[4]Ficha Anual 2025'!E18</f>
        <v>CAPACITACIONES</v>
      </c>
      <c r="E18" s="48">
        <f t="shared" si="3"/>
        <v>36</v>
      </c>
      <c r="F18" s="49">
        <f>[4]Ene!F18</f>
        <v>0</v>
      </c>
      <c r="G18" s="50">
        <f>[4]Ene!G18</f>
        <v>0</v>
      </c>
      <c r="H18" s="49">
        <f>[4]Ene!H18</f>
        <v>4</v>
      </c>
      <c r="I18" s="50">
        <f>[4]Feb!I18</f>
        <v>0</v>
      </c>
      <c r="J18" s="49">
        <f>[4]Ene!J18</f>
        <v>2</v>
      </c>
      <c r="K18" s="50">
        <f>[4]Mar!K18</f>
        <v>0</v>
      </c>
      <c r="L18" s="49">
        <f>[4]Ene!L18</f>
        <v>3</v>
      </c>
      <c r="M18" s="50">
        <f>[4]Abr!M18</f>
        <v>2</v>
      </c>
      <c r="N18" s="49">
        <f>[4]Ene!N18</f>
        <v>3</v>
      </c>
      <c r="O18" s="50">
        <f>[4]May!O18</f>
        <v>2</v>
      </c>
      <c r="P18" s="49">
        <f>[4]Ene!P18</f>
        <v>3</v>
      </c>
      <c r="Q18" s="50">
        <f>[4]Jun!Q18</f>
        <v>2</v>
      </c>
      <c r="R18" s="49">
        <f>[4]Ene!R18</f>
        <v>4</v>
      </c>
      <c r="S18" s="50">
        <v>0</v>
      </c>
      <c r="T18" s="49">
        <f>[4]Ene!T18</f>
        <v>3</v>
      </c>
      <c r="U18" s="51"/>
      <c r="V18" s="49">
        <f>[4]Ene!V18</f>
        <v>4</v>
      </c>
      <c r="W18" s="51"/>
      <c r="X18" s="49">
        <f>[4]Ene!X18</f>
        <v>3</v>
      </c>
      <c r="Y18" s="51"/>
      <c r="Z18" s="49">
        <f>[4]Ene!Z18</f>
        <v>4</v>
      </c>
      <c r="AA18" s="51"/>
      <c r="AB18" s="49">
        <f>[4]Ene!AB18</f>
        <v>3</v>
      </c>
      <c r="AC18" s="51"/>
      <c r="AD18" s="52">
        <f t="shared" si="0"/>
        <v>36</v>
      </c>
      <c r="AE18" s="52">
        <f t="shared" si="0"/>
        <v>6</v>
      </c>
      <c r="AF18" s="53">
        <f t="shared" si="1"/>
        <v>0.16666666666666666</v>
      </c>
      <c r="AG18" s="53">
        <f t="shared" si="2"/>
        <v>0.83333333333333337</v>
      </c>
      <c r="AH18" s="57"/>
      <c r="AI18" s="58"/>
    </row>
    <row r="19" spans="1:35" s="56" customFormat="1" ht="20.100000000000001" customHeight="1" x14ac:dyDescent="0.2">
      <c r="A19" s="45" t="str">
        <f>'[4]Ficha Anual 2025'!A19</f>
        <v>C1A4</v>
      </c>
      <c r="B19" s="46" t="str">
        <f>'[4]Ficha Anual 2025'!B19</f>
        <v>EVALUAR EL DESEMPEÑO DEL PERSONAL</v>
      </c>
      <c r="C19" s="46"/>
      <c r="D19" s="47" t="str">
        <f>'[4]Ficha Anual 2025'!E19</f>
        <v>EVALUACION</v>
      </c>
      <c r="E19" s="48">
        <f t="shared" si="3"/>
        <v>4</v>
      </c>
      <c r="F19" s="49">
        <f>[4]Ene!F19</f>
        <v>0</v>
      </c>
      <c r="G19" s="50">
        <f>[4]Ene!G19</f>
        <v>0</v>
      </c>
      <c r="H19" s="49">
        <f>[4]Ene!H19</f>
        <v>0</v>
      </c>
      <c r="I19" s="50">
        <f>[4]Feb!I19</f>
        <v>0</v>
      </c>
      <c r="J19" s="49">
        <f>[4]Ene!J19</f>
        <v>1</v>
      </c>
      <c r="K19" s="50">
        <f>[4]Mar!K19</f>
        <v>0</v>
      </c>
      <c r="L19" s="49">
        <f>[4]Ene!L19</f>
        <v>0</v>
      </c>
      <c r="M19" s="50">
        <f>[4]Abr!M19</f>
        <v>0</v>
      </c>
      <c r="N19" s="49">
        <f>[4]Ene!N19</f>
        <v>0</v>
      </c>
      <c r="O19" s="50">
        <f>[4]May!O19</f>
        <v>0</v>
      </c>
      <c r="P19" s="49">
        <f>[4]Ene!P19</f>
        <v>1</v>
      </c>
      <c r="Q19" s="50">
        <f>[4]Jun!Q19</f>
        <v>1</v>
      </c>
      <c r="R19" s="49">
        <f>[4]Ene!R19</f>
        <v>0</v>
      </c>
      <c r="S19" s="50">
        <v>0</v>
      </c>
      <c r="T19" s="49">
        <f>[4]Ene!T19</f>
        <v>0</v>
      </c>
      <c r="U19" s="51"/>
      <c r="V19" s="49">
        <f>[4]Ene!V19</f>
        <v>0</v>
      </c>
      <c r="W19" s="51"/>
      <c r="X19" s="49">
        <f>[4]Ene!X19</f>
        <v>1</v>
      </c>
      <c r="Y19" s="51"/>
      <c r="Z19" s="49">
        <f>[4]Ene!Z19</f>
        <v>1</v>
      </c>
      <c r="AA19" s="51"/>
      <c r="AB19" s="49">
        <f>[4]Ene!AB19</f>
        <v>0</v>
      </c>
      <c r="AC19" s="51"/>
      <c r="AD19" s="52">
        <f t="shared" si="0"/>
        <v>4</v>
      </c>
      <c r="AE19" s="52">
        <f t="shared" si="0"/>
        <v>1</v>
      </c>
      <c r="AF19" s="53">
        <f t="shared" si="1"/>
        <v>0.25</v>
      </c>
      <c r="AG19" s="53">
        <f t="shared" si="2"/>
        <v>0.75</v>
      </c>
      <c r="AH19" s="57"/>
      <c r="AI19" s="58"/>
    </row>
    <row r="20" spans="1:35" s="56" customFormat="1" ht="20.100000000000001" customHeight="1" x14ac:dyDescent="0.2">
      <c r="A20" s="45" t="str">
        <f>'[4]Ficha Anual 2025'!A20</f>
        <v>C1A5</v>
      </c>
      <c r="B20" s="46" t="str">
        <f>'[4]Ficha Anual 2025'!B20</f>
        <v>INTEGRAR DEBIDAMENTE LA DOCUMENTACION DE LOS EXPEDIENTES DEL PERSONAL</v>
      </c>
      <c r="C20" s="46"/>
      <c r="D20" s="47" t="str">
        <f>'[4]Ficha Anual 2025'!E20</f>
        <v>ACTUALIZACIONES</v>
      </c>
      <c r="E20" s="48">
        <f t="shared" si="3"/>
        <v>172</v>
      </c>
      <c r="F20" s="49">
        <f>[4]Ene!F20</f>
        <v>0</v>
      </c>
      <c r="G20" s="50">
        <f>[4]Ene!G20</f>
        <v>2</v>
      </c>
      <c r="H20" s="49">
        <f>[4]Ene!H20</f>
        <v>0</v>
      </c>
      <c r="I20" s="50">
        <f>[4]Feb!I20</f>
        <v>1</v>
      </c>
      <c r="J20" s="49">
        <f>[4]Ene!J20</f>
        <v>0</v>
      </c>
      <c r="K20" s="50">
        <f>[4]Mar!K20</f>
        <v>1</v>
      </c>
      <c r="L20" s="49">
        <f>[4]Ene!L20</f>
        <v>0</v>
      </c>
      <c r="M20" s="50">
        <f>[4]Abr!M20</f>
        <v>1</v>
      </c>
      <c r="N20" s="49">
        <f>[4]Ene!N20</f>
        <v>0</v>
      </c>
      <c r="O20" s="50">
        <f>[4]May!O20</f>
        <v>1</v>
      </c>
      <c r="P20" s="49">
        <f>[4]Ene!P20</f>
        <v>0</v>
      </c>
      <c r="Q20" s="50">
        <f>[4]Jun!Q20</f>
        <v>1</v>
      </c>
      <c r="R20" s="49">
        <f>[4]Ene!R20</f>
        <v>86</v>
      </c>
      <c r="S20" s="50">
        <v>3</v>
      </c>
      <c r="T20" s="49">
        <f>[4]Ene!T20</f>
        <v>0</v>
      </c>
      <c r="U20" s="51"/>
      <c r="V20" s="49">
        <f>[4]Ene!V20</f>
        <v>86</v>
      </c>
      <c r="W20" s="51"/>
      <c r="X20" s="49">
        <f>[4]Ene!X20</f>
        <v>0</v>
      </c>
      <c r="Y20" s="51"/>
      <c r="Z20" s="49">
        <f>[4]Ene!Z20</f>
        <v>0</v>
      </c>
      <c r="AA20" s="51"/>
      <c r="AB20" s="49">
        <f>[4]Ene!AB20</f>
        <v>0</v>
      </c>
      <c r="AC20" s="51"/>
      <c r="AD20" s="52">
        <f t="shared" si="0"/>
        <v>172</v>
      </c>
      <c r="AE20" s="52">
        <f t="shared" si="0"/>
        <v>10</v>
      </c>
      <c r="AF20" s="53">
        <f t="shared" si="1"/>
        <v>5.8139534883720929E-2</v>
      </c>
      <c r="AG20" s="53">
        <f t="shared" si="2"/>
        <v>0.94186046511627908</v>
      </c>
      <c r="AH20" s="57"/>
      <c r="AI20" s="58"/>
    </row>
    <row r="21" spans="1:35" s="56" customFormat="1" ht="20.100000000000001" customHeight="1" x14ac:dyDescent="0.2">
      <c r="A21" s="45" t="str">
        <f>'[4]Ficha Anual 2025'!A21</f>
        <v>C1A6</v>
      </c>
      <c r="B21" s="46" t="str">
        <f>'[4]Ficha Anual 2025'!B21</f>
        <v xml:space="preserve">ELABORAR Y EXPEDIR COPIAS CERTIFICADAS POR LOS TRAMITES SOLICITADOS POR LA POBLACION </v>
      </c>
      <c r="C21" s="46"/>
      <c r="D21" s="47" t="str">
        <f>'[4]Ficha Anual 2025'!E21</f>
        <v>OFICIOS</v>
      </c>
      <c r="E21" s="48">
        <f t="shared" si="3"/>
        <v>72</v>
      </c>
      <c r="F21" s="49">
        <f>[4]Ene!F21</f>
        <v>0</v>
      </c>
      <c r="G21" s="50">
        <f>[4]Ene!G21</f>
        <v>2</v>
      </c>
      <c r="H21" s="49">
        <f>[4]Ene!H21</f>
        <v>7</v>
      </c>
      <c r="I21" s="50">
        <f>[4]Feb!I21</f>
        <v>0</v>
      </c>
      <c r="J21" s="49">
        <f>[4]Ene!J21</f>
        <v>7</v>
      </c>
      <c r="K21" s="50">
        <f>[4]Mar!K21</f>
        <v>0</v>
      </c>
      <c r="L21" s="49">
        <f>[4]Ene!L21</f>
        <v>7</v>
      </c>
      <c r="M21" s="50">
        <f>[4]Abr!M21</f>
        <v>0</v>
      </c>
      <c r="N21" s="49">
        <f>[4]Ene!N21</f>
        <v>7</v>
      </c>
      <c r="O21" s="50">
        <f>[4]May!O21</f>
        <v>0</v>
      </c>
      <c r="P21" s="49">
        <f>[4]Ene!P21</f>
        <v>7</v>
      </c>
      <c r="Q21" s="50">
        <f>[4]Jun!Q21</f>
        <v>0</v>
      </c>
      <c r="R21" s="49">
        <f>[4]Ene!R21</f>
        <v>7</v>
      </c>
      <c r="S21" s="50">
        <v>0</v>
      </c>
      <c r="T21" s="49">
        <f>[4]Ene!T21</f>
        <v>7</v>
      </c>
      <c r="U21" s="51"/>
      <c r="V21" s="49">
        <f>[4]Ene!V21</f>
        <v>7</v>
      </c>
      <c r="W21" s="51"/>
      <c r="X21" s="49">
        <f>[4]Ene!X21</f>
        <v>5</v>
      </c>
      <c r="Y21" s="51"/>
      <c r="Z21" s="49">
        <f>[4]Ene!Z21</f>
        <v>5</v>
      </c>
      <c r="AA21" s="51"/>
      <c r="AB21" s="49">
        <f>[4]Ene!AB21</f>
        <v>6</v>
      </c>
      <c r="AC21" s="51"/>
      <c r="AD21" s="52">
        <f t="shared" si="0"/>
        <v>72</v>
      </c>
      <c r="AE21" s="52">
        <f t="shared" si="0"/>
        <v>2</v>
      </c>
      <c r="AF21" s="53">
        <f t="shared" si="1"/>
        <v>2.7777777777777776E-2</v>
      </c>
      <c r="AG21" s="53">
        <f t="shared" si="2"/>
        <v>0.97222222222222221</v>
      </c>
      <c r="AH21" s="57"/>
      <c r="AI21" s="58"/>
    </row>
    <row r="22" spans="1:35" s="56" customFormat="1" ht="20.100000000000001" customHeight="1" x14ac:dyDescent="0.2">
      <c r="A22" s="45" t="str">
        <f>'[4]Ficha Anual 2025'!A22</f>
        <v>C1A7</v>
      </c>
      <c r="B22" s="46" t="str">
        <f>'[4]Ficha Anual 2025'!B22</f>
        <v xml:space="preserve">CONSERVAR Y ORGANIZAR ARCHIVO MUNICIPAL </v>
      </c>
      <c r="C22" s="46"/>
      <c r="D22" s="47" t="str">
        <f>'[4]Ficha Anual 2025'!E22</f>
        <v>ACTAS ADMINISTRATIVAS</v>
      </c>
      <c r="E22" s="48">
        <f t="shared" si="3"/>
        <v>16</v>
      </c>
      <c r="F22" s="49">
        <f>[4]Ene!F22</f>
        <v>0</v>
      </c>
      <c r="G22" s="50">
        <f>[4]Ene!G22</f>
        <v>0</v>
      </c>
      <c r="H22" s="49">
        <f>[4]Ene!H22</f>
        <v>0</v>
      </c>
      <c r="I22" s="50">
        <f>[4]Feb!I22</f>
        <v>0</v>
      </c>
      <c r="J22" s="49">
        <f>[4]Ene!J22</f>
        <v>0</v>
      </c>
      <c r="K22" s="50">
        <f>[4]Mar!K22</f>
        <v>0</v>
      </c>
      <c r="L22" s="49">
        <f>[4]Ene!L22</f>
        <v>4</v>
      </c>
      <c r="M22" s="50">
        <f>[4]Abr!M22</f>
        <v>2</v>
      </c>
      <c r="N22" s="49">
        <f>[4]Ene!N22</f>
        <v>2</v>
      </c>
      <c r="O22" s="50">
        <f>[4]May!O22</f>
        <v>1</v>
      </c>
      <c r="P22" s="49">
        <f>[4]Ene!P22</f>
        <v>2</v>
      </c>
      <c r="Q22" s="50">
        <f>[4]Jun!Q22</f>
        <v>2</v>
      </c>
      <c r="R22" s="49">
        <f>[4]Ene!R22</f>
        <v>2</v>
      </c>
      <c r="S22" s="50">
        <v>1</v>
      </c>
      <c r="T22" s="49">
        <f>[4]Ene!T22</f>
        <v>2</v>
      </c>
      <c r="U22" s="51"/>
      <c r="V22" s="49">
        <f>[4]Ene!V22</f>
        <v>0</v>
      </c>
      <c r="W22" s="51"/>
      <c r="X22" s="49">
        <f>[4]Ene!X22</f>
        <v>2</v>
      </c>
      <c r="Y22" s="51"/>
      <c r="Z22" s="49">
        <f>[4]Ene!Z22</f>
        <v>0</v>
      </c>
      <c r="AA22" s="51"/>
      <c r="AB22" s="49">
        <f>[4]Ene!AB22</f>
        <v>2</v>
      </c>
      <c r="AC22" s="51"/>
      <c r="AD22" s="52">
        <f t="shared" si="0"/>
        <v>16</v>
      </c>
      <c r="AE22" s="52">
        <f t="shared" si="0"/>
        <v>6</v>
      </c>
      <c r="AF22" s="53">
        <f t="shared" si="1"/>
        <v>0.375</v>
      </c>
      <c r="AG22" s="53">
        <f t="shared" si="2"/>
        <v>0.625</v>
      </c>
      <c r="AH22" s="57"/>
      <c r="AI22" s="58"/>
    </row>
    <row r="23" spans="1:35" s="56" customFormat="1" ht="20.100000000000001" customHeight="1" x14ac:dyDescent="0.2">
      <c r="A23" s="45" t="str">
        <f>'[4]Ficha Anual 2025'!A23</f>
        <v>C1A8</v>
      </c>
      <c r="B23" s="46" t="str">
        <f>'[4]Ficha Anual 2025'!B23</f>
        <v>EXPEDIR CARTILLAS DEL SERVICIO MILITAR NACIONAL</v>
      </c>
      <c r="C23" s="46"/>
      <c r="D23" s="47" t="str">
        <f>'[4]Ficha Anual 2025'!E23</f>
        <v>INVESTIGACIONES</v>
      </c>
      <c r="E23" s="48">
        <f t="shared" si="3"/>
        <v>60</v>
      </c>
      <c r="F23" s="49">
        <f>[4]Ene!F23</f>
        <v>5</v>
      </c>
      <c r="G23" s="50">
        <f>[4]Ene!G23</f>
        <v>4</v>
      </c>
      <c r="H23" s="49">
        <f>[4]Ene!H23</f>
        <v>5</v>
      </c>
      <c r="I23" s="50">
        <f>[4]Feb!I23</f>
        <v>11</v>
      </c>
      <c r="J23" s="49">
        <f>[4]Ene!J23</f>
        <v>5</v>
      </c>
      <c r="K23" s="50">
        <f>[4]Mar!K23</f>
        <v>8</v>
      </c>
      <c r="L23" s="49">
        <f>[4]Ene!L23</f>
        <v>5</v>
      </c>
      <c r="M23" s="50">
        <f>[4]Abr!M23</f>
        <v>0</v>
      </c>
      <c r="N23" s="49">
        <f>[4]Ene!N23</f>
        <v>5</v>
      </c>
      <c r="O23" s="50">
        <f>[4]May!O23</f>
        <v>0</v>
      </c>
      <c r="P23" s="49">
        <f>[4]Ene!P23</f>
        <v>5</v>
      </c>
      <c r="Q23" s="50">
        <f>[4]Jun!Q23</f>
        <v>0</v>
      </c>
      <c r="R23" s="49">
        <f>[4]Ene!R23</f>
        <v>5</v>
      </c>
      <c r="S23" s="50">
        <v>0</v>
      </c>
      <c r="T23" s="49">
        <f>[4]Ene!T23</f>
        <v>5</v>
      </c>
      <c r="U23" s="51"/>
      <c r="V23" s="49">
        <f>[4]Ene!V23</f>
        <v>5</v>
      </c>
      <c r="W23" s="51"/>
      <c r="X23" s="49">
        <f>[4]Ene!X23</f>
        <v>5</v>
      </c>
      <c r="Y23" s="51"/>
      <c r="Z23" s="49">
        <f>[4]Ene!Z23</f>
        <v>5</v>
      </c>
      <c r="AA23" s="51"/>
      <c r="AB23" s="49">
        <f>[4]Ene!AB23</f>
        <v>5</v>
      </c>
      <c r="AC23" s="51"/>
      <c r="AD23" s="52">
        <f t="shared" si="0"/>
        <v>60</v>
      </c>
      <c r="AE23" s="52">
        <f t="shared" si="0"/>
        <v>23</v>
      </c>
      <c r="AF23" s="53">
        <f t="shared" si="1"/>
        <v>0.38333333333333336</v>
      </c>
      <c r="AG23" s="53">
        <f t="shared" si="2"/>
        <v>0.6166666666666667</v>
      </c>
      <c r="AH23" s="54"/>
      <c r="AI23" s="55"/>
    </row>
    <row r="24" spans="1:35" s="56" customFormat="1" ht="20.100000000000001" hidden="1" customHeight="1" x14ac:dyDescent="0.2">
      <c r="A24" s="45" t="str">
        <f>'[4]Ficha Anual 2025'!A24</f>
        <v>C1A9</v>
      </c>
      <c r="B24" s="46" t="str">
        <f>'[4]Ficha Anual 2025'!B24</f>
        <v>SOLVENTAR PLIEGOS DE OBSERVACIONES DE LA CUENTA PUBLICA</v>
      </c>
      <c r="C24" s="46"/>
      <c r="D24" s="47" t="str">
        <f>'[4]Ficha Anual 2025'!E24</f>
        <v>PLIEGOS</v>
      </c>
      <c r="E24" s="48">
        <f t="shared" si="3"/>
        <v>10</v>
      </c>
      <c r="F24" s="49">
        <f>[4]Ene!F24</f>
        <v>0</v>
      </c>
      <c r="G24" s="50">
        <f>[4]Ene!G24</f>
        <v>0</v>
      </c>
      <c r="H24" s="49">
        <f>[4]Ene!H24</f>
        <v>0</v>
      </c>
      <c r="I24" s="50">
        <f>[4]Feb!I24</f>
        <v>0</v>
      </c>
      <c r="J24" s="49">
        <f>[4]Ene!J24</f>
        <v>0</v>
      </c>
      <c r="K24" s="50">
        <f>[4]Mar!K24</f>
        <v>0</v>
      </c>
      <c r="L24" s="49">
        <f>[4]Ene!L24</f>
        <v>0</v>
      </c>
      <c r="M24" s="50">
        <f>[4]Abr!M24</f>
        <v>0</v>
      </c>
      <c r="N24" s="49">
        <f>[4]Ene!N24</f>
        <v>0</v>
      </c>
      <c r="O24" s="50">
        <f>[4]May!O24</f>
        <v>0</v>
      </c>
      <c r="P24" s="49">
        <f>[4]Ene!P24</f>
        <v>2</v>
      </c>
      <c r="Q24" s="50">
        <f>[4]Jun!Q24</f>
        <v>2</v>
      </c>
      <c r="R24" s="49">
        <f>[4]Ene!R24</f>
        <v>2</v>
      </c>
      <c r="S24" s="50">
        <v>2</v>
      </c>
      <c r="T24" s="49">
        <f>[4]Ene!T24</f>
        <v>2</v>
      </c>
      <c r="U24" s="51"/>
      <c r="V24" s="49">
        <f>[4]Ene!V24</f>
        <v>0</v>
      </c>
      <c r="W24" s="51"/>
      <c r="X24" s="49">
        <f>[4]Ene!X24</f>
        <v>2</v>
      </c>
      <c r="Y24" s="51"/>
      <c r="Z24" s="49">
        <f>[4]Ene!Z24</f>
        <v>2</v>
      </c>
      <c r="AA24" s="51"/>
      <c r="AB24" s="49">
        <f>[4]Ene!AB24</f>
        <v>0</v>
      </c>
      <c r="AC24" s="51"/>
      <c r="AD24" s="52">
        <f t="shared" si="0"/>
        <v>10</v>
      </c>
      <c r="AE24" s="52">
        <f t="shared" si="0"/>
        <v>4</v>
      </c>
      <c r="AF24" s="53">
        <f t="shared" si="1"/>
        <v>0.4</v>
      </c>
      <c r="AG24" s="53">
        <f t="shared" si="2"/>
        <v>0.6</v>
      </c>
      <c r="AH24" s="57"/>
      <c r="AI24" s="58"/>
    </row>
    <row r="25" spans="1:35" s="56" customFormat="1" ht="20.100000000000001" hidden="1" customHeight="1" x14ac:dyDescent="0.2">
      <c r="A25" s="45">
        <f>'[4]Ficha Anual 2025'!A25</f>
        <v>0</v>
      </c>
      <c r="B25" s="46">
        <f>'[4]Ficha Anual 2025'!B25</f>
        <v>0</v>
      </c>
      <c r="C25" s="46"/>
      <c r="D25" s="47">
        <f>'[4]Ficha Anual 2025'!E25</f>
        <v>0</v>
      </c>
      <c r="E25" s="48">
        <f t="shared" si="3"/>
        <v>0</v>
      </c>
      <c r="F25" s="51">
        <f>[4]Ene!F25</f>
        <v>0</v>
      </c>
      <c r="G25" s="48">
        <f>[4]Ene!G25</f>
        <v>0</v>
      </c>
      <c r="H25" s="51">
        <f>[4]Ene!H25</f>
        <v>0</v>
      </c>
      <c r="I25" s="48">
        <f>[4]Feb!I25</f>
        <v>0</v>
      </c>
      <c r="J25" s="51">
        <f>[4]Ene!J25</f>
        <v>0</v>
      </c>
      <c r="K25" s="48">
        <f>[4]Mar!K25</f>
        <v>0</v>
      </c>
      <c r="L25" s="51">
        <f>[4]Ene!L25</f>
        <v>0</v>
      </c>
      <c r="M25" s="48">
        <f>[4]Abr!M25</f>
        <v>0</v>
      </c>
      <c r="N25" s="51">
        <f>[4]Ene!N25</f>
        <v>0</v>
      </c>
      <c r="O25" s="48">
        <f>[4]May!O25</f>
        <v>0</v>
      </c>
      <c r="P25" s="51">
        <f>[4]Ene!P25</f>
        <v>0</v>
      </c>
      <c r="Q25" s="48">
        <f>[4]Jun!Q25</f>
        <v>0</v>
      </c>
      <c r="R25" s="51">
        <f>[4]Ene!R25</f>
        <v>0</v>
      </c>
      <c r="S25" s="50"/>
      <c r="T25" s="51">
        <f>[4]Ene!T25</f>
        <v>0</v>
      </c>
      <c r="U25" s="51"/>
      <c r="V25" s="51">
        <f>[4]Ene!V25</f>
        <v>0</v>
      </c>
      <c r="W25" s="51"/>
      <c r="X25" s="51">
        <f>[4]Ene!X25</f>
        <v>0</v>
      </c>
      <c r="Y25" s="51"/>
      <c r="Z25" s="51">
        <f>[4]Ene!Z25</f>
        <v>0</v>
      </c>
      <c r="AA25" s="51"/>
      <c r="AB25" s="51">
        <f>[4]Ene!AB25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'[4]Ficha Anual 2025'!A26</f>
        <v>0</v>
      </c>
      <c r="B26" s="46">
        <f>'[4]Ficha Anual 2025'!B26</f>
        <v>0</v>
      </c>
      <c r="C26" s="46"/>
      <c r="D26" s="47">
        <f>'[4]Ficha Anual 2025'!E26</f>
        <v>0</v>
      </c>
      <c r="E26" s="48">
        <f t="shared" si="3"/>
        <v>0</v>
      </c>
      <c r="F26" s="51">
        <f>[4]Ene!F26</f>
        <v>0</v>
      </c>
      <c r="G26" s="48">
        <f>[4]Ene!G26</f>
        <v>0</v>
      </c>
      <c r="H26" s="51">
        <f>[4]Ene!H26</f>
        <v>0</v>
      </c>
      <c r="I26" s="48">
        <f>[4]Feb!I26</f>
        <v>0</v>
      </c>
      <c r="J26" s="51">
        <f>[4]Ene!J26</f>
        <v>0</v>
      </c>
      <c r="K26" s="48">
        <f>[4]Mar!K26</f>
        <v>0</v>
      </c>
      <c r="L26" s="51">
        <f>[4]Ene!L26</f>
        <v>0</v>
      </c>
      <c r="M26" s="48">
        <f>[4]Abr!M26</f>
        <v>0</v>
      </c>
      <c r="N26" s="51">
        <f>[4]Ene!N26</f>
        <v>0</v>
      </c>
      <c r="O26" s="48">
        <f>[4]May!O26</f>
        <v>0</v>
      </c>
      <c r="P26" s="51">
        <f>[4]Ene!P26</f>
        <v>0</v>
      </c>
      <c r="Q26" s="48">
        <f>[4]Jun!Q26</f>
        <v>0</v>
      </c>
      <c r="R26" s="51">
        <f>[4]Ene!R26</f>
        <v>0</v>
      </c>
      <c r="S26" s="50"/>
      <c r="T26" s="51">
        <f>[4]Ene!T26</f>
        <v>0</v>
      </c>
      <c r="U26" s="51"/>
      <c r="V26" s="51">
        <f>[4]Ene!V26</f>
        <v>0</v>
      </c>
      <c r="W26" s="51"/>
      <c r="X26" s="51">
        <f>[4]Ene!X26</f>
        <v>0</v>
      </c>
      <c r="Y26" s="51"/>
      <c r="Z26" s="51">
        <f>[4]Ene!Z26</f>
        <v>0</v>
      </c>
      <c r="AA26" s="51"/>
      <c r="AB26" s="51">
        <f>[4]Ene!AB26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'[4]Ficha Anual 2025'!A27</f>
        <v>0</v>
      </c>
      <c r="B27" s="46">
        <f>'[4]Ficha Anual 2025'!B27</f>
        <v>0</v>
      </c>
      <c r="C27" s="46"/>
      <c r="D27" s="47">
        <f>'[4]Ficha Anual 2025'!E27</f>
        <v>0</v>
      </c>
      <c r="E27" s="48">
        <f t="shared" si="3"/>
        <v>0</v>
      </c>
      <c r="F27" s="51">
        <f>[4]Ene!F27</f>
        <v>0</v>
      </c>
      <c r="G27" s="48">
        <f>[4]Ene!G27</f>
        <v>0</v>
      </c>
      <c r="H27" s="51">
        <f>[4]Ene!H27</f>
        <v>0</v>
      </c>
      <c r="I27" s="48">
        <f>[4]Feb!I27</f>
        <v>0</v>
      </c>
      <c r="J27" s="51">
        <f>[4]Ene!J27</f>
        <v>0</v>
      </c>
      <c r="K27" s="48">
        <f>[4]Mar!K27</f>
        <v>0</v>
      </c>
      <c r="L27" s="51">
        <f>[4]Ene!L27</f>
        <v>0</v>
      </c>
      <c r="M27" s="48">
        <f>[4]Abr!M27</f>
        <v>0</v>
      </c>
      <c r="N27" s="51">
        <f>[4]Ene!N27</f>
        <v>0</v>
      </c>
      <c r="O27" s="48">
        <f>[4]May!O27</f>
        <v>0</v>
      </c>
      <c r="P27" s="51">
        <f>[4]Ene!P27</f>
        <v>0</v>
      </c>
      <c r="Q27" s="48">
        <f>[4]Jun!Q27</f>
        <v>0</v>
      </c>
      <c r="R27" s="51">
        <f>[4]Ene!R27</f>
        <v>0</v>
      </c>
      <c r="S27" s="50"/>
      <c r="T27" s="51">
        <f>[4]Ene!T27</f>
        <v>0</v>
      </c>
      <c r="U27" s="48"/>
      <c r="V27" s="51">
        <f>[4]Ene!V27</f>
        <v>0</v>
      </c>
      <c r="W27" s="48"/>
      <c r="X27" s="51">
        <f>[4]Ene!X27</f>
        <v>0</v>
      </c>
      <c r="Y27" s="48"/>
      <c r="Z27" s="51">
        <f>[4]Ene!Z27</f>
        <v>0</v>
      </c>
      <c r="AA27" s="48"/>
      <c r="AB27" s="51">
        <f>[4]Ene!AB27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'[4]Ficha Anual 2025'!A28</f>
        <v>C 2</v>
      </c>
      <c r="B28" s="61" t="str">
        <f>'[4]Ficha Anual 2025'!B28</f>
        <v>CONTROLAR CORRECTAMENTE LOS INVENTARIOS FISICOS</v>
      </c>
      <c r="C28" s="61"/>
      <c r="D28" s="62"/>
      <c r="E28" s="63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'[4]Ficha Anual 2025'!A29</f>
        <v>C2A1</v>
      </c>
      <c r="B29" s="46" t="str">
        <f>'[4]Ficha Anual 2025'!B29</f>
        <v xml:space="preserve"> INTEGRAR DEBIDAMENTE EL ARCHIVO QUE ACREDITE LA PROPIEDAD DE LOS BIENES DEL MUNICIPIO DEBIDAME</v>
      </c>
      <c r="C29" s="46"/>
      <c r="D29" s="47" t="str">
        <f>'[4]Ficha Anual 2025'!E29</f>
        <v>BIENES</v>
      </c>
      <c r="E29" s="48">
        <f t="shared" si="3"/>
        <v>3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1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f>[4]May!O29</f>
        <v>0</v>
      </c>
      <c r="P29" s="49">
        <f>[4]Ene!P29</f>
        <v>0</v>
      </c>
      <c r="Q29" s="50">
        <f>[4]Jun!Q29</f>
        <v>0</v>
      </c>
      <c r="R29" s="49">
        <f>[4]Ene!R29</f>
        <v>0</v>
      </c>
      <c r="S29" s="50">
        <v>1</v>
      </c>
      <c r="T29" s="49">
        <f>[4]Ene!T29</f>
        <v>1</v>
      </c>
      <c r="U29" s="48"/>
      <c r="V29" s="49">
        <f>[4]Ene!V29</f>
        <v>0</v>
      </c>
      <c r="W29" s="48"/>
      <c r="X29" s="49">
        <f>[4]Ene!X29</f>
        <v>0</v>
      </c>
      <c r="Y29" s="48"/>
      <c r="Z29" s="49">
        <f>[4]Ene!Z29</f>
        <v>1</v>
      </c>
      <c r="AA29" s="48"/>
      <c r="AB29" s="49">
        <f>[4]Ene!AB29</f>
        <v>0</v>
      </c>
      <c r="AC29" s="48"/>
      <c r="AD29" s="52">
        <f t="shared" si="0"/>
        <v>3</v>
      </c>
      <c r="AE29" s="52">
        <f t="shared" si="0"/>
        <v>2</v>
      </c>
      <c r="AF29" s="53">
        <f t="shared" si="1"/>
        <v>0.66666666666666663</v>
      </c>
      <c r="AG29" s="53">
        <f t="shared" si="2"/>
        <v>0.33333333333333337</v>
      </c>
      <c r="AH29" s="54"/>
      <c r="AI29" s="55"/>
    </row>
    <row r="30" spans="1:35" s="56" customFormat="1" ht="20.100000000000001" customHeight="1" x14ac:dyDescent="0.2">
      <c r="A30" s="45" t="str">
        <f>'[4]Ficha Anual 2025'!A30</f>
        <v>C2A2</v>
      </c>
      <c r="B30" s="46" t="str">
        <f>'[4]Ficha Anual 2025'!B30</f>
        <v>ACTUALIZAR LOS MOVIMIENTOS DEL PATRIMONIO MUNICIPAL</v>
      </c>
      <c r="C30" s="46"/>
      <c r="D30" s="47" t="str">
        <f>'[4]Ficha Anual 2025'!E30</f>
        <v>REVISIONES</v>
      </c>
      <c r="E30" s="48">
        <f t="shared" si="3"/>
        <v>1</v>
      </c>
      <c r="F30" s="49">
        <f>[4]Ene!F30</f>
        <v>1</v>
      </c>
      <c r="G30" s="50">
        <f>[4]Ene!G30</f>
        <v>0</v>
      </c>
      <c r="H30" s="49">
        <f>[4]Ene!H30</f>
        <v>0</v>
      </c>
      <c r="I30" s="50">
        <f>[4]Feb!I30</f>
        <v>0</v>
      </c>
      <c r="J30" s="49">
        <f>[4]Ene!J30</f>
        <v>0</v>
      </c>
      <c r="K30" s="50">
        <f>[4]Mar!K30</f>
        <v>0</v>
      </c>
      <c r="L30" s="49">
        <f>[4]Ene!L30</f>
        <v>0</v>
      </c>
      <c r="M30" s="50">
        <f>[4]Abr!M30</f>
        <v>0</v>
      </c>
      <c r="N30" s="49">
        <f>[4]Ene!N30</f>
        <v>0</v>
      </c>
      <c r="O30" s="50">
        <f>[4]May!O30</f>
        <v>0</v>
      </c>
      <c r="P30" s="49">
        <f>[4]Ene!P30</f>
        <v>0</v>
      </c>
      <c r="Q30" s="50">
        <f>[4]Jun!Q30</f>
        <v>0</v>
      </c>
      <c r="R30" s="49">
        <f>[4]Ene!R30</f>
        <v>0</v>
      </c>
      <c r="S30" s="50">
        <v>1</v>
      </c>
      <c r="T30" s="49">
        <f>[4]Ene!T30</f>
        <v>0</v>
      </c>
      <c r="U30" s="51"/>
      <c r="V30" s="49">
        <f>[4]Ene!V30</f>
        <v>0</v>
      </c>
      <c r="W30" s="51"/>
      <c r="X30" s="49">
        <f>[4]Ene!X30</f>
        <v>0</v>
      </c>
      <c r="Y30" s="51"/>
      <c r="Z30" s="49">
        <f>[4]Ene!Z30</f>
        <v>0</v>
      </c>
      <c r="AA30" s="51"/>
      <c r="AB30" s="49">
        <f>[4]Ene!AB30</f>
        <v>0</v>
      </c>
      <c r="AC30" s="51"/>
      <c r="AD30" s="52">
        <f t="shared" si="0"/>
        <v>1</v>
      </c>
      <c r="AE30" s="52">
        <f t="shared" si="0"/>
        <v>1</v>
      </c>
      <c r="AF30" s="53">
        <f t="shared" si="1"/>
        <v>1</v>
      </c>
      <c r="AG30" s="53">
        <f t="shared" si="2"/>
        <v>0</v>
      </c>
      <c r="AH30" s="54"/>
      <c r="AI30" s="55"/>
    </row>
    <row r="31" spans="1:35" s="56" customFormat="1" ht="19.5" hidden="1" customHeight="1" x14ac:dyDescent="0.2">
      <c r="A31" s="45" t="str">
        <f>'[4]Ficha Anual 2025'!A31</f>
        <v>C2A3</v>
      </c>
      <c r="B31" s="46" t="str">
        <f>'[4]Ficha Anual 2025'!B31</f>
        <v>REALIZAR RESGUARDOS A LOS RESPONSABLES DE LOS BIENES</v>
      </c>
      <c r="C31" s="46"/>
      <c r="D31" s="47" t="str">
        <f>'[4]Ficha Anual 2025'!E31</f>
        <v>RESGUARDOS</v>
      </c>
      <c r="E31" s="48">
        <f t="shared" si="3"/>
        <v>2</v>
      </c>
      <c r="F31" s="49">
        <f>[4]Ene!F31</f>
        <v>0</v>
      </c>
      <c r="G31" s="50">
        <f>[4]Ene!G31</f>
        <v>0</v>
      </c>
      <c r="H31" s="49">
        <f>[4]Ene!H31</f>
        <v>0</v>
      </c>
      <c r="I31" s="50">
        <f>[4]Feb!I31</f>
        <v>0</v>
      </c>
      <c r="J31" s="49">
        <f>[4]Ene!J31</f>
        <v>0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0</v>
      </c>
      <c r="O31" s="50">
        <f>[4]May!O31</f>
        <v>0</v>
      </c>
      <c r="P31" s="49">
        <f>[4]Ene!P31</f>
        <v>0</v>
      </c>
      <c r="Q31" s="50">
        <f>[4]Jun!Q31</f>
        <v>0</v>
      </c>
      <c r="R31" s="49">
        <f>[4]Ene!R31</f>
        <v>0</v>
      </c>
      <c r="S31" s="50">
        <v>0</v>
      </c>
      <c r="T31" s="49">
        <f>[4]Ene!T31</f>
        <v>0</v>
      </c>
      <c r="U31" s="51"/>
      <c r="V31" s="49">
        <f>[4]Ene!V31</f>
        <v>0</v>
      </c>
      <c r="W31" s="51"/>
      <c r="X31" s="49">
        <f>[4]Ene!X31</f>
        <v>1</v>
      </c>
      <c r="Y31" s="51"/>
      <c r="Z31" s="49">
        <f>[4]Ene!Z31</f>
        <v>0</v>
      </c>
      <c r="AA31" s="51"/>
      <c r="AB31" s="49">
        <f>[4]Ene!AB31</f>
        <v>0</v>
      </c>
      <c r="AC31" s="51"/>
      <c r="AD31" s="52">
        <f t="shared" si="0"/>
        <v>2</v>
      </c>
      <c r="AE31" s="52">
        <f t="shared" si="0"/>
        <v>1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hidden="1" customHeight="1" x14ac:dyDescent="0.2">
      <c r="A32" s="45" t="str">
        <f>'[4]Ficha Anual 2025'!A32</f>
        <v>C2A4</v>
      </c>
      <c r="B32" s="46" t="str">
        <f>'[4]Ficha Anual 2025'!B32</f>
        <v>ACTUALIZAR LOS MIVIMIENTOS DEL PATRIMONIO MUNICIPAL</v>
      </c>
      <c r="C32" s="46"/>
      <c r="D32" s="47" t="str">
        <f>'[4]Ficha Anual 2025'!E32</f>
        <v>ACTUALIZACIONES</v>
      </c>
      <c r="E32" s="48">
        <f t="shared" si="3"/>
        <v>2</v>
      </c>
      <c r="F32" s="49">
        <f>[4]Ene!F32</f>
        <v>0</v>
      </c>
      <c r="G32" s="50">
        <f>[4]Ene!G32</f>
        <v>0</v>
      </c>
      <c r="H32" s="49">
        <f>[4]Ene!H32</f>
        <v>0</v>
      </c>
      <c r="I32" s="50">
        <f>[4]Feb!I32</f>
        <v>0</v>
      </c>
      <c r="J32" s="49">
        <f>[4]Ene!J32</f>
        <v>0</v>
      </c>
      <c r="K32" s="50">
        <f>[4]Mar!K32</f>
        <v>0</v>
      </c>
      <c r="L32" s="49">
        <f>[4]Ene!L32</f>
        <v>0</v>
      </c>
      <c r="M32" s="50">
        <f>[4]Abr!M32</f>
        <v>0</v>
      </c>
      <c r="N32" s="49">
        <f>[4]Ene!N32</f>
        <v>0</v>
      </c>
      <c r="O32" s="50">
        <f>[4]May!O32</f>
        <v>0</v>
      </c>
      <c r="P32" s="49">
        <f>[4]Ene!P32</f>
        <v>0</v>
      </c>
      <c r="Q32" s="50">
        <f>[4]Jun!Q32</f>
        <v>0</v>
      </c>
      <c r="R32" s="49">
        <f>[4]Ene!R32</f>
        <v>1</v>
      </c>
      <c r="S32" s="50">
        <v>1</v>
      </c>
      <c r="T32" s="49">
        <f>[4]Ene!T32</f>
        <v>0</v>
      </c>
      <c r="U32" s="51"/>
      <c r="V32" s="49">
        <f>[4]Ene!V32</f>
        <v>0</v>
      </c>
      <c r="W32" s="51"/>
      <c r="X32" s="49">
        <f>[4]Ene!X32</f>
        <v>0</v>
      </c>
      <c r="Y32" s="51"/>
      <c r="Z32" s="49">
        <f>[4]Ene!Z32</f>
        <v>0</v>
      </c>
      <c r="AA32" s="51"/>
      <c r="AB32" s="49">
        <f>[4]Ene!AB32</f>
        <v>1</v>
      </c>
      <c r="AC32" s="51"/>
      <c r="AD32" s="52">
        <f t="shared" si="0"/>
        <v>2</v>
      </c>
      <c r="AE32" s="52">
        <f t="shared" si="0"/>
        <v>1</v>
      </c>
      <c r="AF32" s="53">
        <f t="shared" si="1"/>
        <v>0.5</v>
      </c>
      <c r="AG32" s="53">
        <f t="shared" si="2"/>
        <v>0.5</v>
      </c>
      <c r="AH32" s="57"/>
      <c r="AI32" s="58"/>
    </row>
    <row r="33" spans="1:35" s="56" customFormat="1" ht="20.100000000000001" hidden="1" customHeight="1" x14ac:dyDescent="0.2">
      <c r="A33" s="45" t="str">
        <f>'[4]Ficha Anual 2025'!A33</f>
        <v>C2A5</v>
      </c>
      <c r="B33" s="46" t="str">
        <f>'[4]Ficha Anual 2025'!B33</f>
        <v>PROMOCIONAR LOS PRODUCTOS, BIENES Y SERVICIOS QUE SE ELABORAN EN EL MPIO.</v>
      </c>
      <c r="C33" s="46"/>
      <c r="D33" s="47" t="str">
        <f>'[4]Ficha Anual 2025'!E33</f>
        <v>EVENTO</v>
      </c>
      <c r="E33" s="48">
        <f t="shared" si="3"/>
        <v>4</v>
      </c>
      <c r="F33" s="49">
        <f>[4]Ene!F33</f>
        <v>0</v>
      </c>
      <c r="G33" s="50">
        <f>[4]Ene!G33</f>
        <v>1</v>
      </c>
      <c r="H33" s="49">
        <f>[4]Ene!H33</f>
        <v>1</v>
      </c>
      <c r="I33" s="50">
        <f>[4]Feb!I33</f>
        <v>0</v>
      </c>
      <c r="J33" s="49">
        <f>[4]Ene!J33</f>
        <v>1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1</v>
      </c>
      <c r="O33" s="50">
        <f>[4]May!O33</f>
        <v>0</v>
      </c>
      <c r="P33" s="49">
        <f>[4]Ene!P33</f>
        <v>0</v>
      </c>
      <c r="Q33" s="50">
        <f>[4]Jun!Q33</f>
        <v>0</v>
      </c>
      <c r="R33" s="49">
        <f>[4]Ene!R33</f>
        <v>1</v>
      </c>
      <c r="S33" s="50">
        <v>1</v>
      </c>
      <c r="T33" s="51">
        <f>[4]Ene!T33</f>
        <v>0</v>
      </c>
      <c r="U33" s="51"/>
      <c r="V33" s="51">
        <f>[4]Ene!V33</f>
        <v>0</v>
      </c>
      <c r="W33" s="51"/>
      <c r="X33" s="51">
        <f>[4]Ene!X33</f>
        <v>0</v>
      </c>
      <c r="Y33" s="51"/>
      <c r="Z33" s="51">
        <f>[4]Ene!Z33</f>
        <v>0</v>
      </c>
      <c r="AA33" s="51"/>
      <c r="AB33" s="51">
        <f>[4]Ene!AB33</f>
        <v>0</v>
      </c>
      <c r="AC33" s="51"/>
      <c r="AD33" s="52">
        <f t="shared" si="0"/>
        <v>4</v>
      </c>
      <c r="AE33" s="52">
        <f t="shared" si="0"/>
        <v>2</v>
      </c>
      <c r="AF33" s="53">
        <f t="shared" si="1"/>
        <v>0.5</v>
      </c>
      <c r="AG33" s="53">
        <f t="shared" si="2"/>
        <v>0.5</v>
      </c>
      <c r="AH33" s="54"/>
      <c r="AI33" s="55"/>
    </row>
    <row r="34" spans="1:35" s="56" customFormat="1" ht="20.100000000000001" hidden="1" customHeight="1" x14ac:dyDescent="0.2">
      <c r="A34" s="45" t="str">
        <f>'[4]Ficha Anual 2025'!A34</f>
        <v>C2A6</v>
      </c>
      <c r="B34" s="46" t="str">
        <f>'[4]Ficha Anual 2025'!B34</f>
        <v>PROMOVER ASESORÍAS, CAPACITACIÓN, ASISTENCIA TÉCNICA Y TALLERES PARA LA PRODUCION AGROPECUARIA.</v>
      </c>
      <c r="C34" s="46"/>
      <c r="D34" s="47" t="str">
        <f>'[4]Ficha Anual 2025'!E34</f>
        <v>TALLER</v>
      </c>
      <c r="E34" s="48">
        <f t="shared" si="3"/>
        <v>6</v>
      </c>
      <c r="F34" s="49">
        <f>[4]Ene!F34</f>
        <v>0</v>
      </c>
      <c r="G34" s="50">
        <f>[4]Ene!G34</f>
        <v>1</v>
      </c>
      <c r="H34" s="49">
        <f>[4]Ene!H34</f>
        <v>1</v>
      </c>
      <c r="I34" s="50">
        <f>[4]Feb!I34</f>
        <v>0</v>
      </c>
      <c r="J34" s="49">
        <f>[4]Ene!J34</f>
        <v>1</v>
      </c>
      <c r="K34" s="50">
        <f>[4]Mar!K34</f>
        <v>0</v>
      </c>
      <c r="L34" s="49">
        <f>[4]Ene!L34</f>
        <v>0</v>
      </c>
      <c r="M34" s="50">
        <f>[4]Abr!M34</f>
        <v>0</v>
      </c>
      <c r="N34" s="49">
        <f>[4]Ene!N34</f>
        <v>1</v>
      </c>
      <c r="O34" s="50">
        <f>[4]May!O34</f>
        <v>0</v>
      </c>
      <c r="P34" s="49">
        <f>[4]Ene!P34</f>
        <v>1</v>
      </c>
      <c r="Q34" s="50">
        <f>[4]Jun!Q34</f>
        <v>0</v>
      </c>
      <c r="R34" s="49">
        <f>[4]Ene!R34</f>
        <v>0</v>
      </c>
      <c r="S34" s="50">
        <v>1</v>
      </c>
      <c r="T34" s="51">
        <f>[4]Ene!T34</f>
        <v>1</v>
      </c>
      <c r="U34" s="51"/>
      <c r="V34" s="51">
        <f>[4]Ene!V34</f>
        <v>0</v>
      </c>
      <c r="W34" s="51"/>
      <c r="X34" s="51">
        <f>[4]Ene!X34</f>
        <v>1</v>
      </c>
      <c r="Y34" s="51"/>
      <c r="Z34" s="51">
        <f>[4]Ene!Z34</f>
        <v>0</v>
      </c>
      <c r="AA34" s="51"/>
      <c r="AB34" s="51">
        <f>[4]Ene!AB34</f>
        <v>0</v>
      </c>
      <c r="AC34" s="51"/>
      <c r="AD34" s="52">
        <f t="shared" si="0"/>
        <v>6</v>
      </c>
      <c r="AE34" s="52">
        <f t="shared" si="0"/>
        <v>2</v>
      </c>
      <c r="AF34" s="53">
        <f t="shared" si="1"/>
        <v>0.33333333333333331</v>
      </c>
      <c r="AG34" s="53">
        <f t="shared" si="2"/>
        <v>0.66666666666666674</v>
      </c>
      <c r="AH34" s="54"/>
      <c r="AI34" s="55"/>
    </row>
    <row r="35" spans="1:35" s="56" customFormat="1" ht="20.100000000000001" hidden="1" customHeight="1" x14ac:dyDescent="0.2">
      <c r="A35" s="45">
        <f>'[4]Ficha Anual 2025'!A35</f>
        <v>0</v>
      </c>
      <c r="B35" s="46">
        <f>'[4]Ficha Anual 2025'!B35</f>
        <v>0</v>
      </c>
      <c r="C35" s="46"/>
      <c r="D35" s="47">
        <f>'[4]Ficha Anual 2025'!E35</f>
        <v>0</v>
      </c>
      <c r="E35" s="48">
        <f t="shared" si="3"/>
        <v>0</v>
      </c>
      <c r="F35" s="51">
        <f>[4]Ene!F35</f>
        <v>0</v>
      </c>
      <c r="G35" s="48">
        <f>[4]Ene!G35</f>
        <v>0</v>
      </c>
      <c r="H35" s="51">
        <f>[4]Ene!H35</f>
        <v>0</v>
      </c>
      <c r="I35" s="48">
        <f>[4]Feb!I35</f>
        <v>0</v>
      </c>
      <c r="J35" s="51">
        <f>[4]Ene!J35</f>
        <v>0</v>
      </c>
      <c r="K35" s="48">
        <f>[4]Mar!K35</f>
        <v>0</v>
      </c>
      <c r="L35" s="51">
        <f>[4]Ene!L35</f>
        <v>0</v>
      </c>
      <c r="M35" s="48">
        <f>[4]Abr!M35</f>
        <v>0</v>
      </c>
      <c r="N35" s="51">
        <f>[4]Ene!N35</f>
        <v>0</v>
      </c>
      <c r="O35" s="48">
        <f>[4]May!O35</f>
        <v>0</v>
      </c>
      <c r="P35" s="51">
        <f>[4]Ene!P35</f>
        <v>0</v>
      </c>
      <c r="Q35" s="48">
        <f>[4]Jun!Q35</f>
        <v>0</v>
      </c>
      <c r="R35" s="51">
        <f>[4]Ene!R35</f>
        <v>0</v>
      </c>
      <c r="S35" s="50"/>
      <c r="T35" s="51">
        <f>[4]Ene!T35</f>
        <v>0</v>
      </c>
      <c r="U35" s="51"/>
      <c r="V35" s="51">
        <f>[4]Ene!V35</f>
        <v>0</v>
      </c>
      <c r="W35" s="51"/>
      <c r="X35" s="51">
        <f>[4]Ene!X35</f>
        <v>0</v>
      </c>
      <c r="Y35" s="51"/>
      <c r="Z35" s="51">
        <f>[4]Ene!Z35</f>
        <v>0</v>
      </c>
      <c r="AA35" s="51"/>
      <c r="AB35" s="51">
        <f>[4]Ene!AB35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'[4]Ficha Anual 2025'!A36</f>
        <v>0</v>
      </c>
      <c r="B36" s="46">
        <f>'[4]Ficha Anual 2025'!B36</f>
        <v>0</v>
      </c>
      <c r="C36" s="46"/>
      <c r="D36" s="47">
        <f>'[4]Ficha Anual 2025'!E36</f>
        <v>0</v>
      </c>
      <c r="E36" s="48">
        <f t="shared" si="3"/>
        <v>0</v>
      </c>
      <c r="F36" s="51">
        <f>[4]Ene!F36</f>
        <v>0</v>
      </c>
      <c r="G36" s="48">
        <f>[4]Ene!G36</f>
        <v>0</v>
      </c>
      <c r="H36" s="51">
        <f>[4]Ene!H36</f>
        <v>0</v>
      </c>
      <c r="I36" s="48">
        <f>[4]Feb!I36</f>
        <v>0</v>
      </c>
      <c r="J36" s="51">
        <f>[4]Ene!J36</f>
        <v>0</v>
      </c>
      <c r="K36" s="48">
        <f>[4]Mar!K36</f>
        <v>0</v>
      </c>
      <c r="L36" s="51">
        <f>[4]Ene!L36</f>
        <v>0</v>
      </c>
      <c r="M36" s="48">
        <f>[4]Abr!M36</f>
        <v>0</v>
      </c>
      <c r="N36" s="51">
        <f>[4]Ene!N36</f>
        <v>0</v>
      </c>
      <c r="O36" s="48">
        <f>[4]May!O36</f>
        <v>0</v>
      </c>
      <c r="P36" s="51">
        <f>[4]Ene!P36</f>
        <v>0</v>
      </c>
      <c r="Q36" s="48">
        <f>[4]Jun!Q36</f>
        <v>0</v>
      </c>
      <c r="R36" s="51">
        <f>[4]Ene!R36</f>
        <v>0</v>
      </c>
      <c r="S36" s="50"/>
      <c r="T36" s="51">
        <f>[4]Ene!T36</f>
        <v>0</v>
      </c>
      <c r="U36" s="51"/>
      <c r="V36" s="51">
        <f>[4]Ene!V36</f>
        <v>0</v>
      </c>
      <c r="W36" s="51"/>
      <c r="X36" s="51">
        <f>[4]Ene!X36</f>
        <v>0</v>
      </c>
      <c r="Y36" s="51"/>
      <c r="Z36" s="51">
        <f>[4]Ene!Z36</f>
        <v>0</v>
      </c>
      <c r="AA36" s="51"/>
      <c r="AB36" s="51">
        <f>[4]Ene!AB36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'[4]Ficha Anual 2025'!A37</f>
        <v>0</v>
      </c>
      <c r="B37" s="46">
        <f>'[4]Ficha Anual 2025'!B37</f>
        <v>0</v>
      </c>
      <c r="C37" s="46"/>
      <c r="D37" s="47">
        <f>'[4]Ficha Anual 2025'!E37</f>
        <v>0</v>
      </c>
      <c r="E37" s="48">
        <f t="shared" si="3"/>
        <v>0</v>
      </c>
      <c r="F37" s="51">
        <f>[4]Ene!F37</f>
        <v>0</v>
      </c>
      <c r="G37" s="48">
        <f>[4]Ene!G37</f>
        <v>0</v>
      </c>
      <c r="H37" s="51">
        <f>[4]Ene!H37</f>
        <v>0</v>
      </c>
      <c r="I37" s="48">
        <f>[4]Feb!I37</f>
        <v>0</v>
      </c>
      <c r="J37" s="51">
        <f>[4]Ene!J37</f>
        <v>0</v>
      </c>
      <c r="K37" s="48">
        <f>[4]Mar!K37</f>
        <v>0</v>
      </c>
      <c r="L37" s="51">
        <f>[4]Ene!L37</f>
        <v>0</v>
      </c>
      <c r="M37" s="48">
        <f>[4]Abr!M37</f>
        <v>0</v>
      </c>
      <c r="N37" s="51">
        <f>[4]Ene!N37</f>
        <v>0</v>
      </c>
      <c r="O37" s="48">
        <f>[4]May!O37</f>
        <v>0</v>
      </c>
      <c r="P37" s="51">
        <f>[4]Ene!P37</f>
        <v>0</v>
      </c>
      <c r="Q37" s="48">
        <f>[4]Jun!Q37</f>
        <v>0</v>
      </c>
      <c r="R37" s="51">
        <f>[4]Ene!R37</f>
        <v>0</v>
      </c>
      <c r="S37" s="50"/>
      <c r="T37" s="51">
        <f>[4]Ene!T37</f>
        <v>0</v>
      </c>
      <c r="U37" s="51"/>
      <c r="V37" s="51">
        <f>[4]Ene!V37</f>
        <v>0</v>
      </c>
      <c r="W37" s="51"/>
      <c r="X37" s="51">
        <f>[4]Ene!X37</f>
        <v>0</v>
      </c>
      <c r="Y37" s="51"/>
      <c r="Z37" s="51">
        <f>[4]Ene!Z37</f>
        <v>0</v>
      </c>
      <c r="AA37" s="51"/>
      <c r="AB37" s="51">
        <f>[4]Ene!AB37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'[4]Ficha Anual 2025'!A38</f>
        <v>0</v>
      </c>
      <c r="B38" s="46">
        <f>'[4]Ficha Anual 2025'!B38</f>
        <v>0</v>
      </c>
      <c r="C38" s="46"/>
      <c r="D38" s="47">
        <f>'[4]Ficha Anual 2025'!E38</f>
        <v>0</v>
      </c>
      <c r="E38" s="48">
        <f t="shared" si="3"/>
        <v>0</v>
      </c>
      <c r="F38" s="51">
        <f>[4]Ene!F38</f>
        <v>0</v>
      </c>
      <c r="G38" s="48">
        <f>[4]Ene!G38</f>
        <v>0</v>
      </c>
      <c r="H38" s="51">
        <f>[4]Ene!H38</f>
        <v>0</v>
      </c>
      <c r="I38" s="48">
        <f>[4]Feb!I38</f>
        <v>0</v>
      </c>
      <c r="J38" s="51">
        <f>[4]Ene!J38</f>
        <v>0</v>
      </c>
      <c r="K38" s="48">
        <f>[4]Mar!K38</f>
        <v>0</v>
      </c>
      <c r="L38" s="51">
        <f>[4]Ene!L38</f>
        <v>0</v>
      </c>
      <c r="M38" s="48">
        <f>[4]Abr!M38</f>
        <v>0</v>
      </c>
      <c r="N38" s="51">
        <f>[4]Ene!N38</f>
        <v>0</v>
      </c>
      <c r="O38" s="48">
        <f>[4]May!O38</f>
        <v>0</v>
      </c>
      <c r="P38" s="51">
        <f>[4]Ene!P38</f>
        <v>0</v>
      </c>
      <c r="Q38" s="48">
        <f>[4]Jun!Q38</f>
        <v>0</v>
      </c>
      <c r="R38" s="51">
        <f>[4]Ene!R38</f>
        <v>0</v>
      </c>
      <c r="S38" s="50"/>
      <c r="T38" s="51">
        <f>[4]Ene!T38</f>
        <v>0</v>
      </c>
      <c r="U38" s="51"/>
      <c r="V38" s="51">
        <f>[4]Ene!V38</f>
        <v>0</v>
      </c>
      <c r="W38" s="51"/>
      <c r="X38" s="51">
        <f>[4]Ene!X38</f>
        <v>0</v>
      </c>
      <c r="Y38" s="51"/>
      <c r="Z38" s="51">
        <f>[4]Ene!Z38</f>
        <v>0</v>
      </c>
      <c r="AA38" s="51"/>
      <c r="AB38" s="51">
        <f>[4]Ene!AB38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'[4]Ficha Anual 2025'!A39</f>
        <v>0</v>
      </c>
      <c r="B39" s="46">
        <f>'[4]Ficha Anual 2025'!B39</f>
        <v>0</v>
      </c>
      <c r="C39" s="46"/>
      <c r="D39" s="47">
        <f>'[4]Ficha Anual 2025'!E39</f>
        <v>0</v>
      </c>
      <c r="E39" s="48">
        <f t="shared" si="3"/>
        <v>0</v>
      </c>
      <c r="F39" s="51">
        <f>[4]Ene!F39</f>
        <v>0</v>
      </c>
      <c r="G39" s="48">
        <f>[4]Ene!G39</f>
        <v>0</v>
      </c>
      <c r="H39" s="51">
        <f>[4]Ene!H39</f>
        <v>0</v>
      </c>
      <c r="I39" s="48">
        <f>[4]Feb!I39</f>
        <v>0</v>
      </c>
      <c r="J39" s="51">
        <f>[4]Ene!J39</f>
        <v>0</v>
      </c>
      <c r="K39" s="48">
        <f>[4]Mar!K39</f>
        <v>0</v>
      </c>
      <c r="L39" s="51">
        <f>[4]Ene!L39</f>
        <v>0</v>
      </c>
      <c r="M39" s="48">
        <f>[4]Abr!M39</f>
        <v>0</v>
      </c>
      <c r="N39" s="51">
        <f>[4]Ene!N39</f>
        <v>0</v>
      </c>
      <c r="O39" s="48">
        <f>[4]May!O39</f>
        <v>0</v>
      </c>
      <c r="P39" s="51">
        <f>[4]Ene!P39</f>
        <v>0</v>
      </c>
      <c r="Q39" s="48">
        <f>[4]Jun!Q39</f>
        <v>0</v>
      </c>
      <c r="R39" s="51">
        <f>[4]Ene!R39</f>
        <v>0</v>
      </c>
      <c r="S39" s="50"/>
      <c r="T39" s="51">
        <f>[4]Ene!T39</f>
        <v>0</v>
      </c>
      <c r="U39" s="51"/>
      <c r="V39" s="51">
        <f>[4]Ene!V39</f>
        <v>0</v>
      </c>
      <c r="W39" s="51"/>
      <c r="X39" s="51">
        <f>[4]Ene!X39</f>
        <v>0</v>
      </c>
      <c r="Y39" s="51"/>
      <c r="Z39" s="51">
        <f>[4]Ene!Z39</f>
        <v>0</v>
      </c>
      <c r="AA39" s="51"/>
      <c r="AB39" s="51">
        <f>[4]Ene!AB39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'[4]Ficha Anual 2025'!A40</f>
        <v>0</v>
      </c>
      <c r="B40" s="160">
        <f>'[4]Ficha Anual 2025'!B40</f>
        <v>0</v>
      </c>
      <c r="C40" s="160"/>
      <c r="D40" s="69">
        <f>'[4]Ficha Anual 2025'!E40</f>
        <v>0</v>
      </c>
      <c r="E40" s="48">
        <f t="shared" si="3"/>
        <v>0</v>
      </c>
      <c r="F40" s="51">
        <f>[4]Ene!F40</f>
        <v>0</v>
      </c>
      <c r="G40" s="48">
        <f>[4]Ene!G40</f>
        <v>0</v>
      </c>
      <c r="H40" s="51">
        <f>[4]Ene!H40</f>
        <v>0</v>
      </c>
      <c r="I40" s="48">
        <f>[4]Feb!I40</f>
        <v>0</v>
      </c>
      <c r="J40" s="51">
        <f>[4]Ene!J40</f>
        <v>0</v>
      </c>
      <c r="K40" s="48">
        <f>[4]Mar!K40</f>
        <v>0</v>
      </c>
      <c r="L40" s="51">
        <f>[4]Ene!L40</f>
        <v>0</v>
      </c>
      <c r="M40" s="48">
        <f>[4]Abr!M40</f>
        <v>0</v>
      </c>
      <c r="N40" s="51">
        <f>[4]Ene!N40</f>
        <v>0</v>
      </c>
      <c r="O40" s="48">
        <f>[4]May!O40</f>
        <v>0</v>
      </c>
      <c r="P40" s="51">
        <f>[4]Ene!P40</f>
        <v>0</v>
      </c>
      <c r="Q40" s="48">
        <f>[4]Jun!Q40</f>
        <v>0</v>
      </c>
      <c r="R40" s="51">
        <f>[4]Ene!R40</f>
        <v>0</v>
      </c>
      <c r="S40" s="70"/>
      <c r="T40" s="51">
        <f>[4]Ene!T40</f>
        <v>0</v>
      </c>
      <c r="U40" s="71"/>
      <c r="V40" s="51">
        <f>[4]Ene!V40</f>
        <v>0</v>
      </c>
      <c r="W40" s="71"/>
      <c r="X40" s="51">
        <f>[4]Ene!X40</f>
        <v>0</v>
      </c>
      <c r="Y40" s="71"/>
      <c r="Z40" s="51">
        <f>[4]Ene!Z40</f>
        <v>0</v>
      </c>
      <c r="AA40" s="71"/>
      <c r="AB40" s="51">
        <f>[4]Ene!AB40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'[4]Ficha Anual 2025'!A41</f>
        <v>C 3</v>
      </c>
      <c r="B41" s="162" t="str">
        <f>'[4]Ficha Anual 2025'!B41</f>
        <v>SEGUIR LOS ACUERDOS DE CABILDO</v>
      </c>
      <c r="C41" s="162"/>
      <c r="D41" s="76"/>
      <c r="E41" s="77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'[4]Ficha Anual 2025'!A42</f>
        <v>C3A1</v>
      </c>
      <c r="B42" s="82" t="str">
        <f>'[4]Ficha Anual 2025'!B42</f>
        <v>CONVOCAR A SESIONES DE CABILDO</v>
      </c>
      <c r="C42" s="82"/>
      <c r="D42" s="83" t="str">
        <f>'[4]Ficha Anual 2025'!E42</f>
        <v>COMPROMISOS CABILDO</v>
      </c>
      <c r="E42" s="48">
        <f t="shared" si="3"/>
        <v>24</v>
      </c>
      <c r="F42" s="49">
        <f>[4]Ene!F42</f>
        <v>2</v>
      </c>
      <c r="G42" s="50">
        <f>[4]Ene!G42</f>
        <v>1</v>
      </c>
      <c r="H42" s="49">
        <f>[4]Ene!H42</f>
        <v>2</v>
      </c>
      <c r="I42" s="50">
        <f>[4]Feb!I42</f>
        <v>1</v>
      </c>
      <c r="J42" s="49">
        <f>[4]Ene!J42</f>
        <v>2</v>
      </c>
      <c r="K42" s="50">
        <f>[4]Mar!K42</f>
        <v>2</v>
      </c>
      <c r="L42" s="49">
        <f>[4]Ene!L42</f>
        <v>2</v>
      </c>
      <c r="M42" s="50">
        <f>[4]Abr!M42</f>
        <v>1</v>
      </c>
      <c r="N42" s="49">
        <f>[4]Ene!N42</f>
        <v>2</v>
      </c>
      <c r="O42" s="50">
        <f>[4]May!O42</f>
        <v>2</v>
      </c>
      <c r="P42" s="49">
        <f>[4]Ene!P42</f>
        <v>2</v>
      </c>
      <c r="Q42" s="50">
        <f>[4]Jun!Q42</f>
        <v>3</v>
      </c>
      <c r="R42" s="49">
        <f>[4]Ene!R42</f>
        <v>2</v>
      </c>
      <c r="S42" s="50">
        <v>1</v>
      </c>
      <c r="T42" s="49">
        <f>[4]Ene!T42</f>
        <v>2</v>
      </c>
      <c r="U42" s="85"/>
      <c r="V42" s="49">
        <f>[4]Ene!V42</f>
        <v>2</v>
      </c>
      <c r="W42" s="85"/>
      <c r="X42" s="49">
        <f>[4]Ene!X42</f>
        <v>2</v>
      </c>
      <c r="Y42" s="85"/>
      <c r="Z42" s="49">
        <f>[4]Ene!Z42</f>
        <v>2</v>
      </c>
      <c r="AA42" s="85"/>
      <c r="AB42" s="49">
        <f>[4]Ene!AB42</f>
        <v>2</v>
      </c>
      <c r="AC42" s="85"/>
      <c r="AD42" s="52">
        <f t="shared" si="0"/>
        <v>24</v>
      </c>
      <c r="AE42" s="52">
        <f t="shared" si="0"/>
        <v>11</v>
      </c>
      <c r="AF42" s="53">
        <f t="shared" si="1"/>
        <v>0.45833333333333331</v>
      </c>
      <c r="AG42" s="53">
        <f t="shared" si="2"/>
        <v>0.54166666666666674</v>
      </c>
      <c r="AH42" s="86"/>
      <c r="AI42" s="87"/>
    </row>
    <row r="43" spans="1:35" s="56" customFormat="1" ht="20.100000000000001" customHeight="1" x14ac:dyDescent="0.2">
      <c r="A43" s="81" t="str">
        <f>'[4]Ficha Anual 2025'!A43</f>
        <v>C3A2</v>
      </c>
      <c r="B43" s="82" t="str">
        <f>'[4]Ficha Anual 2025'!B43</f>
        <v>ELABORAR ACTAS DE CABILDO</v>
      </c>
      <c r="C43" s="82"/>
      <c r="D43" s="83" t="str">
        <f>'[4]Ficha Anual 2025'!E43</f>
        <v>ACTAS</v>
      </c>
      <c r="E43" s="48">
        <f t="shared" si="3"/>
        <v>1</v>
      </c>
      <c r="F43" s="49">
        <f>[4]Ene!F43</f>
        <v>0</v>
      </c>
      <c r="G43" s="50">
        <f>[4]Ene!G43</f>
        <v>1</v>
      </c>
      <c r="H43" s="49">
        <f>[4]Ene!H43</f>
        <v>0</v>
      </c>
      <c r="I43" s="50">
        <f>[4]Feb!I43</f>
        <v>1</v>
      </c>
      <c r="J43" s="49">
        <f>[4]Ene!J43</f>
        <v>0</v>
      </c>
      <c r="K43" s="50">
        <f>[4]Mar!K43</f>
        <v>2</v>
      </c>
      <c r="L43" s="49">
        <f>[4]Ene!L43</f>
        <v>0</v>
      </c>
      <c r="M43" s="50">
        <f>[4]Abr!M43</f>
        <v>1</v>
      </c>
      <c r="N43" s="49">
        <f>[4]Ene!N43</f>
        <v>0</v>
      </c>
      <c r="O43" s="50">
        <f>[4]May!O43</f>
        <v>2</v>
      </c>
      <c r="P43" s="49">
        <f>[4]Ene!P43</f>
        <v>0</v>
      </c>
      <c r="Q43" s="50">
        <f>[4]Jun!Q43</f>
        <v>3</v>
      </c>
      <c r="R43" s="49">
        <f>[4]Ene!R43</f>
        <v>0</v>
      </c>
      <c r="S43" s="50">
        <v>1</v>
      </c>
      <c r="T43" s="49">
        <f>[4]Ene!T43</f>
        <v>0</v>
      </c>
      <c r="U43" s="88"/>
      <c r="V43" s="49">
        <f>[4]Ene!V43</f>
        <v>0</v>
      </c>
      <c r="W43" s="88"/>
      <c r="X43" s="49">
        <f>[4]Ene!X43</f>
        <v>0</v>
      </c>
      <c r="Y43" s="88"/>
      <c r="Z43" s="49">
        <f>[4]Ene!Z43</f>
        <v>0</v>
      </c>
      <c r="AA43" s="88"/>
      <c r="AB43" s="49">
        <f>[4]Ene!AB43</f>
        <v>1</v>
      </c>
      <c r="AC43" s="88"/>
      <c r="AD43" s="52">
        <f t="shared" si="0"/>
        <v>1</v>
      </c>
      <c r="AE43" s="52">
        <f t="shared" si="0"/>
        <v>11</v>
      </c>
      <c r="AF43" s="53">
        <f t="shared" si="1"/>
        <v>11</v>
      </c>
      <c r="AG43" s="53">
        <f t="shared" si="2"/>
        <v>-10</v>
      </c>
      <c r="AH43" s="89"/>
      <c r="AI43" s="90"/>
    </row>
    <row r="44" spans="1:35" s="56" customFormat="1" ht="20.100000000000001" customHeight="1" x14ac:dyDescent="0.2">
      <c r="A44" s="81" t="str">
        <f>'[4]Ficha Anual 2025'!A44</f>
        <v>C3A3</v>
      </c>
      <c r="B44" s="82" t="str">
        <f>'[4]Ficha Anual 2025'!B44</f>
        <v>ELABORAR ACTAS DE ACUERDOS</v>
      </c>
      <c r="C44" s="82"/>
      <c r="D44" s="83" t="str">
        <f>'[4]Ficha Anual 2025'!E44</f>
        <v>APOYOS</v>
      </c>
      <c r="E44" s="48">
        <f t="shared" si="3"/>
        <v>20</v>
      </c>
      <c r="F44" s="49">
        <f>[4]Ene!F44</f>
        <v>0</v>
      </c>
      <c r="G44" s="50">
        <f>[4]Ene!G44</f>
        <v>2</v>
      </c>
      <c r="H44" s="49">
        <f>[4]Ene!H44</f>
        <v>0</v>
      </c>
      <c r="I44" s="50">
        <f>[4]Feb!I44</f>
        <v>0</v>
      </c>
      <c r="J44" s="49">
        <f>[4]Ene!J44</f>
        <v>5</v>
      </c>
      <c r="K44" s="50">
        <f>[4]Mar!K44</f>
        <v>0</v>
      </c>
      <c r="L44" s="49">
        <f>[4]Ene!L44</f>
        <v>0</v>
      </c>
      <c r="M44" s="50">
        <f>[4]Abr!M44</f>
        <v>0</v>
      </c>
      <c r="N44" s="49">
        <f>[4]Ene!N44</f>
        <v>0</v>
      </c>
      <c r="O44" s="50">
        <f>[4]May!O44</f>
        <v>0</v>
      </c>
      <c r="P44" s="49">
        <f>[4]Ene!P44</f>
        <v>5</v>
      </c>
      <c r="Q44" s="50">
        <f>[4]Jun!Q44</f>
        <v>0</v>
      </c>
      <c r="R44" s="49">
        <f>[4]Ene!R44</f>
        <v>0</v>
      </c>
      <c r="S44" s="50">
        <v>0</v>
      </c>
      <c r="T44" s="49">
        <f>[4]Ene!T44</f>
        <v>0</v>
      </c>
      <c r="U44" s="88"/>
      <c r="V44" s="49">
        <f>[4]Ene!V44</f>
        <v>0</v>
      </c>
      <c r="W44" s="88"/>
      <c r="X44" s="49">
        <f>[4]Ene!X44</f>
        <v>5</v>
      </c>
      <c r="Y44" s="88"/>
      <c r="Z44" s="49">
        <f>[4]Ene!Z44</f>
        <v>0</v>
      </c>
      <c r="AA44" s="88"/>
      <c r="AB44" s="49">
        <f>[4]Ene!AB44</f>
        <v>5</v>
      </c>
      <c r="AC44" s="88"/>
      <c r="AD44" s="52">
        <f t="shared" si="0"/>
        <v>20</v>
      </c>
      <c r="AE44" s="52">
        <f t="shared" si="0"/>
        <v>2</v>
      </c>
      <c r="AF44" s="53">
        <f t="shared" si="1"/>
        <v>0.1</v>
      </c>
      <c r="AG44" s="53">
        <f t="shared" si="2"/>
        <v>0.9</v>
      </c>
      <c r="AH44" s="91"/>
      <c r="AI44" s="92"/>
    </row>
    <row r="45" spans="1:35" s="56" customFormat="1" ht="20.100000000000001" hidden="1" customHeight="1" x14ac:dyDescent="0.2">
      <c r="A45" s="81" t="str">
        <f>'[4]Ficha Anual 2025'!A45</f>
        <v>C3A4</v>
      </c>
      <c r="B45" s="82" t="str">
        <f>'[4]Ficha Anual 2025'!B45</f>
        <v>ELABORAR ACTAS DE CABILDO</v>
      </c>
      <c r="C45" s="82"/>
      <c r="D45" s="83" t="str">
        <f>'[4]Ficha Anual 2025'!E45</f>
        <v xml:space="preserve">ACTAS </v>
      </c>
      <c r="E45" s="48">
        <f t="shared" si="3"/>
        <v>24</v>
      </c>
      <c r="F45" s="49">
        <f>[4]Ene!F45</f>
        <v>2</v>
      </c>
      <c r="G45" s="50">
        <f>[4]Ene!G45</f>
        <v>0</v>
      </c>
      <c r="H45" s="49">
        <f>[4]Ene!H45</f>
        <v>2</v>
      </c>
      <c r="I45" s="50">
        <f>[4]Feb!I45</f>
        <v>2</v>
      </c>
      <c r="J45" s="49">
        <f>[4]Ene!J45</f>
        <v>2</v>
      </c>
      <c r="K45" s="50">
        <f>[4]Mar!K45</f>
        <v>2</v>
      </c>
      <c r="L45" s="49">
        <f>[4]Ene!L45</f>
        <v>2</v>
      </c>
      <c r="M45" s="50">
        <f>[4]Abr!M45</f>
        <v>2</v>
      </c>
      <c r="N45" s="49">
        <f>[4]Ene!N45</f>
        <v>2</v>
      </c>
      <c r="O45" s="50">
        <f>[4]May!O45</f>
        <v>2</v>
      </c>
      <c r="P45" s="49">
        <f>[4]Ene!P45</f>
        <v>2</v>
      </c>
      <c r="Q45" s="50">
        <f>[4]Jun!Q45</f>
        <v>2</v>
      </c>
      <c r="R45" s="49">
        <f>[4]Ene!R45</f>
        <v>2</v>
      </c>
      <c r="S45" s="50">
        <v>2</v>
      </c>
      <c r="T45" s="49">
        <f>[4]Ene!T45</f>
        <v>2</v>
      </c>
      <c r="U45" s="88"/>
      <c r="V45" s="49">
        <f>[4]Ene!V45</f>
        <v>2</v>
      </c>
      <c r="W45" s="88"/>
      <c r="X45" s="49">
        <f>[4]Ene!X45</f>
        <v>2</v>
      </c>
      <c r="Y45" s="88"/>
      <c r="Z45" s="49">
        <f>[4]Ene!Z45</f>
        <v>2</v>
      </c>
      <c r="AA45" s="88"/>
      <c r="AB45" s="49">
        <f>[4]Ene!AB45</f>
        <v>2</v>
      </c>
      <c r="AC45" s="88"/>
      <c r="AD45" s="52">
        <f t="shared" si="0"/>
        <v>24</v>
      </c>
      <c r="AE45" s="52">
        <f t="shared" si="0"/>
        <v>12</v>
      </c>
      <c r="AF45" s="53">
        <f t="shared" si="1"/>
        <v>0.5</v>
      </c>
      <c r="AG45" s="53">
        <f t="shared" si="2"/>
        <v>0.5</v>
      </c>
      <c r="AH45" s="91"/>
      <c r="AI45" s="92"/>
    </row>
    <row r="46" spans="1:35" s="56" customFormat="1" ht="20.100000000000001" hidden="1" customHeight="1" x14ac:dyDescent="0.2">
      <c r="A46" s="81" t="str">
        <f>'[4]Ficha Anual 2025'!A46</f>
        <v>C3A5</v>
      </c>
      <c r="B46" s="82" t="str">
        <f>'[4]Ficha Anual 2025'!B46</f>
        <v>CONVOCAR A SESIONES DE CABILDO</v>
      </c>
      <c r="C46" s="82"/>
      <c r="D46" s="83" t="str">
        <f>'[4]Ficha Anual 2025'!E46</f>
        <v>SESION</v>
      </c>
      <c r="E46" s="48">
        <f t="shared" si="3"/>
        <v>24</v>
      </c>
      <c r="F46" s="49">
        <f>[4]Ene!F46</f>
        <v>2</v>
      </c>
      <c r="G46" s="50">
        <f>[4]Ene!G46</f>
        <v>0</v>
      </c>
      <c r="H46" s="49">
        <f>[4]Ene!H46</f>
        <v>2</v>
      </c>
      <c r="I46" s="50">
        <f>[4]Feb!I46</f>
        <v>2</v>
      </c>
      <c r="J46" s="49">
        <f>[4]Ene!J46</f>
        <v>2</v>
      </c>
      <c r="K46" s="50">
        <f>[4]Mar!K46</f>
        <v>2</v>
      </c>
      <c r="L46" s="49">
        <f>[4]Ene!L46</f>
        <v>2</v>
      </c>
      <c r="M46" s="50">
        <f>[4]Abr!M46</f>
        <v>2</v>
      </c>
      <c r="N46" s="49">
        <f>[4]Ene!N46</f>
        <v>2</v>
      </c>
      <c r="O46" s="50">
        <f>[4]May!O46</f>
        <v>2</v>
      </c>
      <c r="P46" s="49">
        <f>[4]Ene!P46</f>
        <v>2</v>
      </c>
      <c r="Q46" s="50">
        <f>[4]Jun!Q46</f>
        <v>2</v>
      </c>
      <c r="R46" s="49">
        <f>[4]Ene!R46</f>
        <v>2</v>
      </c>
      <c r="S46" s="50">
        <v>2</v>
      </c>
      <c r="T46" s="49">
        <f>[4]Ene!T46</f>
        <v>2</v>
      </c>
      <c r="U46" s="88"/>
      <c r="V46" s="49">
        <f>[4]Ene!V46</f>
        <v>2</v>
      </c>
      <c r="W46" s="88"/>
      <c r="X46" s="49">
        <f>[4]Ene!X46</f>
        <v>2</v>
      </c>
      <c r="Y46" s="88"/>
      <c r="Z46" s="49">
        <f>[4]Ene!Z46</f>
        <v>2</v>
      </c>
      <c r="AA46" s="88"/>
      <c r="AB46" s="49">
        <f>[4]Ene!AB46</f>
        <v>2</v>
      </c>
      <c r="AC46" s="88"/>
      <c r="AD46" s="52">
        <f t="shared" si="0"/>
        <v>24</v>
      </c>
      <c r="AE46" s="52">
        <f t="shared" si="0"/>
        <v>12</v>
      </c>
      <c r="AF46" s="53">
        <f t="shared" si="1"/>
        <v>0.5</v>
      </c>
      <c r="AG46" s="53">
        <f t="shared" si="2"/>
        <v>0.5</v>
      </c>
      <c r="AH46" s="91"/>
      <c r="AI46" s="92"/>
    </row>
    <row r="47" spans="1:35" s="56" customFormat="1" ht="20.100000000000001" hidden="1" customHeight="1" x14ac:dyDescent="0.2">
      <c r="A47" s="81" t="str">
        <f>'[4]Ficha Anual 2025'!A47</f>
        <v>C3A6</v>
      </c>
      <c r="B47" s="82" t="str">
        <f>'[4]Ficha Anual 2025'!B47</f>
        <v>REGISTRAR SUCESOS NOTABLES ACONTECIDOS DEL MUNICIPIO</v>
      </c>
      <c r="C47" s="82"/>
      <c r="D47" s="83" t="str">
        <f>'[4]Ficha Anual 2025'!E47</f>
        <v>SUCESOS</v>
      </c>
      <c r="E47" s="48">
        <f t="shared" si="3"/>
        <v>2</v>
      </c>
      <c r="F47" s="49">
        <f>[4]Ene!F47</f>
        <v>0</v>
      </c>
      <c r="G47" s="50">
        <f>[4]Ene!G47</f>
        <v>0</v>
      </c>
      <c r="H47" s="49">
        <f>[4]Ene!H47</f>
        <v>0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0</v>
      </c>
      <c r="M47" s="50">
        <f>[4]Abr!M47</f>
        <v>0</v>
      </c>
      <c r="N47" s="49">
        <f>[4]Ene!N47</f>
        <v>0</v>
      </c>
      <c r="O47" s="50">
        <f>[4]May!O47</f>
        <v>0</v>
      </c>
      <c r="P47" s="49">
        <f>[4]Ene!P47</f>
        <v>0</v>
      </c>
      <c r="Q47" s="50">
        <f>[4]Jun!Q47</f>
        <v>0</v>
      </c>
      <c r="R47" s="49">
        <f>[4]Ene!R47</f>
        <v>0</v>
      </c>
      <c r="S47" s="50">
        <v>0</v>
      </c>
      <c r="T47" s="49">
        <f>[4]Ene!T47</f>
        <v>1</v>
      </c>
      <c r="U47" s="88"/>
      <c r="V47" s="49">
        <f>[4]Ene!V47</f>
        <v>0</v>
      </c>
      <c r="W47" s="88"/>
      <c r="X47" s="49">
        <f>[4]Ene!X47</f>
        <v>0</v>
      </c>
      <c r="Y47" s="88"/>
      <c r="Z47" s="49">
        <f>[4]Ene!Z47</f>
        <v>0</v>
      </c>
      <c r="AA47" s="88"/>
      <c r="AB47" s="49">
        <f>[4]Ene!AB47</f>
        <v>0</v>
      </c>
      <c r="AC47" s="88"/>
      <c r="AD47" s="52">
        <f t="shared" si="0"/>
        <v>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'[4]Ficha Anual 2025'!A48</f>
        <v>0</v>
      </c>
      <c r="B48" s="82">
        <f>'[4]Ficha Anual 2025'!B48</f>
        <v>0</v>
      </c>
      <c r="C48" s="82"/>
      <c r="D48" s="83">
        <f>'[4]Ficha Anual 2025'!E48</f>
        <v>0</v>
      </c>
      <c r="E48" s="48">
        <f t="shared" si="3"/>
        <v>0</v>
      </c>
      <c r="F48" s="51">
        <f>[4]Ene!F48</f>
        <v>0</v>
      </c>
      <c r="G48" s="48">
        <f>[4]Ene!G48</f>
        <v>0</v>
      </c>
      <c r="H48" s="51">
        <f>[4]Ene!H48</f>
        <v>0</v>
      </c>
      <c r="I48" s="48">
        <f>[4]Feb!I48</f>
        <v>0</v>
      </c>
      <c r="J48" s="51">
        <f>[4]Ene!J48</f>
        <v>0</v>
      </c>
      <c r="K48" s="48">
        <f>[4]Mar!K48</f>
        <v>0</v>
      </c>
      <c r="L48" s="51">
        <f>[4]Ene!L48</f>
        <v>0</v>
      </c>
      <c r="M48" s="48">
        <f>[4]Abr!M48</f>
        <v>0</v>
      </c>
      <c r="N48" s="51">
        <f>[4]Ene!N48</f>
        <v>0</v>
      </c>
      <c r="O48" s="48">
        <f>[4]May!O48</f>
        <v>0</v>
      </c>
      <c r="P48" s="51">
        <f>[4]Ene!P48</f>
        <v>0</v>
      </c>
      <c r="Q48" s="48">
        <f>[4]Jun!Q48</f>
        <v>0</v>
      </c>
      <c r="R48" s="51">
        <f>[4]Ene!R48</f>
        <v>0</v>
      </c>
      <c r="S48" s="84"/>
      <c r="T48" s="51">
        <f>[4]Ene!T48</f>
        <v>0</v>
      </c>
      <c r="U48" s="88"/>
      <c r="V48" s="51">
        <f>[4]Ene!V48</f>
        <v>0</v>
      </c>
      <c r="W48" s="88"/>
      <c r="X48" s="51">
        <f>[4]Ene!X48</f>
        <v>0</v>
      </c>
      <c r="Y48" s="88"/>
      <c r="Z48" s="51">
        <f>[4]Ene!Z48</f>
        <v>0</v>
      </c>
      <c r="AA48" s="88"/>
      <c r="AB48" s="51">
        <f>[4]Ene!AB48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'[4]Ficha Anual 2025'!A49</f>
        <v>0</v>
      </c>
      <c r="B49" s="82">
        <f>'[4]Ficha Anual 2025'!B49</f>
        <v>0</v>
      </c>
      <c r="C49" s="82"/>
      <c r="D49" s="83">
        <f>'[4]Ficha Anual 2025'!E49</f>
        <v>0</v>
      </c>
      <c r="E49" s="48">
        <f t="shared" si="3"/>
        <v>0</v>
      </c>
      <c r="F49" s="51">
        <f>[4]Ene!F49</f>
        <v>0</v>
      </c>
      <c r="G49" s="48">
        <f>[4]Ene!G49</f>
        <v>0</v>
      </c>
      <c r="H49" s="51">
        <f>[4]Ene!H49</f>
        <v>0</v>
      </c>
      <c r="I49" s="48">
        <f>[4]Feb!I49</f>
        <v>0</v>
      </c>
      <c r="J49" s="51">
        <f>[4]Ene!J49</f>
        <v>0</v>
      </c>
      <c r="K49" s="48">
        <f>[4]Mar!K49</f>
        <v>0</v>
      </c>
      <c r="L49" s="51">
        <f>[4]Ene!L49</f>
        <v>0</v>
      </c>
      <c r="M49" s="48">
        <f>[4]Abr!M49</f>
        <v>0</v>
      </c>
      <c r="N49" s="51">
        <f>[4]Ene!N49</f>
        <v>0</v>
      </c>
      <c r="O49" s="48">
        <f>[4]May!O49</f>
        <v>0</v>
      </c>
      <c r="P49" s="51">
        <f>[4]Ene!P49</f>
        <v>0</v>
      </c>
      <c r="Q49" s="48">
        <f>[4]Jun!Q49</f>
        <v>0</v>
      </c>
      <c r="R49" s="51">
        <f>[4]Ene!R49</f>
        <v>0</v>
      </c>
      <c r="S49" s="84"/>
      <c r="T49" s="51">
        <f>[4]Ene!T49</f>
        <v>0</v>
      </c>
      <c r="U49" s="88"/>
      <c r="V49" s="51">
        <f>[4]Ene!V49</f>
        <v>0</v>
      </c>
      <c r="W49" s="88"/>
      <c r="X49" s="51">
        <f>[4]Ene!X49</f>
        <v>0</v>
      </c>
      <c r="Y49" s="88"/>
      <c r="Z49" s="51">
        <f>[4]Ene!Z49</f>
        <v>0</v>
      </c>
      <c r="AA49" s="88"/>
      <c r="AB49" s="51">
        <f>[4]Ene!AB49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'[4]Ficha Anual 2025'!A50</f>
        <v>0</v>
      </c>
      <c r="B50" s="82">
        <f>'[4]Ficha Anual 2025'!B50</f>
        <v>0</v>
      </c>
      <c r="C50" s="82"/>
      <c r="D50" s="83">
        <f>'[4]Ficha Anual 2025'!E50</f>
        <v>0</v>
      </c>
      <c r="E50" s="48">
        <f t="shared" si="3"/>
        <v>0</v>
      </c>
      <c r="F50" s="51">
        <f>[4]Ene!F50</f>
        <v>0</v>
      </c>
      <c r="G50" s="48">
        <f>[4]Ene!G50</f>
        <v>0</v>
      </c>
      <c r="H50" s="51">
        <f>[4]Ene!H50</f>
        <v>0</v>
      </c>
      <c r="I50" s="48">
        <f>[4]Feb!I50</f>
        <v>0</v>
      </c>
      <c r="J50" s="51">
        <f>[4]Ene!J50</f>
        <v>0</v>
      </c>
      <c r="K50" s="48">
        <f>[4]Mar!K50</f>
        <v>0</v>
      </c>
      <c r="L50" s="51">
        <f>[4]Ene!L50</f>
        <v>0</v>
      </c>
      <c r="M50" s="48">
        <f>[4]Abr!M50</f>
        <v>0</v>
      </c>
      <c r="N50" s="51">
        <f>[4]Ene!N50</f>
        <v>0</v>
      </c>
      <c r="O50" s="48">
        <f>[4]May!O50</f>
        <v>0</v>
      </c>
      <c r="P50" s="51">
        <f>[4]Ene!P50</f>
        <v>0</v>
      </c>
      <c r="Q50" s="48">
        <f>[4]Jun!Q50</f>
        <v>0</v>
      </c>
      <c r="R50" s="51">
        <f>[4]Ene!R50</f>
        <v>0</v>
      </c>
      <c r="S50" s="84"/>
      <c r="T50" s="51">
        <f>[4]Ene!T50</f>
        <v>0</v>
      </c>
      <c r="U50" s="88"/>
      <c r="V50" s="51">
        <f>[4]Ene!V50</f>
        <v>0</v>
      </c>
      <c r="W50" s="88"/>
      <c r="X50" s="51">
        <f>[4]Ene!X50</f>
        <v>0</v>
      </c>
      <c r="Y50" s="88"/>
      <c r="Z50" s="51">
        <f>[4]Ene!Z50</f>
        <v>0</v>
      </c>
      <c r="AA50" s="88"/>
      <c r="AB50" s="51">
        <f>[4]Ene!AB50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'[4]Ficha Anual 2025'!A51</f>
        <v>0</v>
      </c>
      <c r="B51" s="82">
        <f>'[4]Ficha Anual 2025'!B51</f>
        <v>0</v>
      </c>
      <c r="C51" s="82"/>
      <c r="D51" s="83">
        <f>'[4]Ficha Anual 2025'!E51</f>
        <v>0</v>
      </c>
      <c r="E51" s="48">
        <f t="shared" si="3"/>
        <v>0</v>
      </c>
      <c r="F51" s="51">
        <f>[4]Ene!F51</f>
        <v>0</v>
      </c>
      <c r="G51" s="48">
        <f>[4]Ene!G51</f>
        <v>0</v>
      </c>
      <c r="H51" s="51">
        <f>[4]Ene!H51</f>
        <v>0</v>
      </c>
      <c r="I51" s="48">
        <f>[4]Feb!I51</f>
        <v>0</v>
      </c>
      <c r="J51" s="51">
        <f>[4]Ene!J51</f>
        <v>0</v>
      </c>
      <c r="K51" s="48">
        <f>[4]Mar!K51</f>
        <v>0</v>
      </c>
      <c r="L51" s="51">
        <f>[4]Ene!L51</f>
        <v>0</v>
      </c>
      <c r="M51" s="48">
        <f>[4]Abr!M51</f>
        <v>0</v>
      </c>
      <c r="N51" s="51">
        <f>[4]Ene!N51</f>
        <v>0</v>
      </c>
      <c r="O51" s="48">
        <f>[4]May!O51</f>
        <v>0</v>
      </c>
      <c r="P51" s="51">
        <f>[4]Ene!P51</f>
        <v>0</v>
      </c>
      <c r="Q51" s="48">
        <f>[4]Jun!Q51</f>
        <v>0</v>
      </c>
      <c r="R51" s="51">
        <f>[4]Ene!R51</f>
        <v>0</v>
      </c>
      <c r="S51" s="84"/>
      <c r="T51" s="51">
        <f>[4]Ene!T51</f>
        <v>0</v>
      </c>
      <c r="U51" s="88"/>
      <c r="V51" s="51">
        <f>[4]Ene!V51</f>
        <v>0</v>
      </c>
      <c r="W51" s="88"/>
      <c r="X51" s="51">
        <f>[4]Ene!X51</f>
        <v>0</v>
      </c>
      <c r="Y51" s="88"/>
      <c r="Z51" s="51">
        <f>[4]Ene!Z51</f>
        <v>0</v>
      </c>
      <c r="AA51" s="88"/>
      <c r="AB51" s="51">
        <f>[4]Ene!AB51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'[4]Ficha Anual 2025'!A52</f>
        <v>0</v>
      </c>
      <c r="B52" s="82">
        <f>'[4]Ficha Anual 2025'!B52</f>
        <v>0</v>
      </c>
      <c r="C52" s="82"/>
      <c r="D52" s="83">
        <f>'[4]Ficha Anual 2025'!E52</f>
        <v>0</v>
      </c>
      <c r="E52" s="48">
        <f t="shared" si="3"/>
        <v>0</v>
      </c>
      <c r="F52" s="51">
        <f>[4]Ene!F52</f>
        <v>0</v>
      </c>
      <c r="G52" s="48">
        <f>[4]Ene!G52</f>
        <v>0</v>
      </c>
      <c r="H52" s="51">
        <f>[4]Ene!H52</f>
        <v>0</v>
      </c>
      <c r="I52" s="48">
        <f>[4]Feb!I52</f>
        <v>0</v>
      </c>
      <c r="J52" s="51">
        <f>[4]Ene!J52</f>
        <v>0</v>
      </c>
      <c r="K52" s="48">
        <f>[4]Mar!K52</f>
        <v>0</v>
      </c>
      <c r="L52" s="51">
        <f>[4]Ene!L52</f>
        <v>0</v>
      </c>
      <c r="M52" s="48">
        <f>[4]Abr!M52</f>
        <v>0</v>
      </c>
      <c r="N52" s="51">
        <f>[4]Ene!N52</f>
        <v>0</v>
      </c>
      <c r="O52" s="48">
        <f>[4]May!O52</f>
        <v>0</v>
      </c>
      <c r="P52" s="51">
        <f>[4]Ene!P52</f>
        <v>0</v>
      </c>
      <c r="Q52" s="48">
        <f>[4]Jun!Q52</f>
        <v>0</v>
      </c>
      <c r="R52" s="51">
        <f>[4]Ene!R52</f>
        <v>0</v>
      </c>
      <c r="S52" s="84"/>
      <c r="T52" s="51">
        <f>[4]Ene!T52</f>
        <v>0</v>
      </c>
      <c r="U52" s="85"/>
      <c r="V52" s="51">
        <f>[4]Ene!V52</f>
        <v>0</v>
      </c>
      <c r="W52" s="85"/>
      <c r="X52" s="51">
        <f>[4]Ene!X52</f>
        <v>0</v>
      </c>
      <c r="Y52" s="85"/>
      <c r="Z52" s="51">
        <f>[4]Ene!Z52</f>
        <v>0</v>
      </c>
      <c r="AA52" s="85"/>
      <c r="AB52" s="51">
        <f>[4]Ene!AB52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'[4]Ficha Anual 2025'!A53</f>
        <v>0</v>
      </c>
      <c r="B53" s="82">
        <f>'[4]Ficha Anual 2025'!B53</f>
        <v>0</v>
      </c>
      <c r="C53" s="82"/>
      <c r="D53" s="83">
        <f>'[4]Ficha Anual 2025'!E53</f>
        <v>0</v>
      </c>
      <c r="E53" s="48">
        <f t="shared" si="3"/>
        <v>0</v>
      </c>
      <c r="F53" s="51">
        <f>[4]Ene!F53</f>
        <v>0</v>
      </c>
      <c r="G53" s="48">
        <f>[4]Ene!G53</f>
        <v>0</v>
      </c>
      <c r="H53" s="51">
        <f>[4]Ene!H53</f>
        <v>0</v>
      </c>
      <c r="I53" s="48">
        <f>[4]Feb!I53</f>
        <v>0</v>
      </c>
      <c r="J53" s="51">
        <f>[4]Ene!J53</f>
        <v>0</v>
      </c>
      <c r="K53" s="48">
        <f>[4]Mar!K53</f>
        <v>0</v>
      </c>
      <c r="L53" s="51">
        <f>[4]Ene!L53</f>
        <v>0</v>
      </c>
      <c r="M53" s="48">
        <f>[4]Abr!M53</f>
        <v>0</v>
      </c>
      <c r="N53" s="51">
        <f>[4]Ene!N53</f>
        <v>0</v>
      </c>
      <c r="O53" s="48">
        <f>[4]May!O53</f>
        <v>0</v>
      </c>
      <c r="P53" s="51">
        <f>[4]Ene!P53</f>
        <v>0</v>
      </c>
      <c r="Q53" s="48">
        <f>[4]Jun!Q53</f>
        <v>0</v>
      </c>
      <c r="R53" s="51">
        <f>[4]Ene!R53</f>
        <v>0</v>
      </c>
      <c r="S53" s="84"/>
      <c r="T53" s="51">
        <f>[4]Ene!T53</f>
        <v>0</v>
      </c>
      <c r="U53" s="85"/>
      <c r="V53" s="51">
        <f>[4]Ene!V53</f>
        <v>0</v>
      </c>
      <c r="W53" s="85"/>
      <c r="X53" s="51">
        <f>[4]Ene!X53</f>
        <v>0</v>
      </c>
      <c r="Y53" s="85"/>
      <c r="Z53" s="51">
        <f>[4]Ene!Z53</f>
        <v>0</v>
      </c>
      <c r="AA53" s="85"/>
      <c r="AB53" s="51">
        <f>[4]Ene!AB53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'[4]Ficha Anual 2025'!A54</f>
        <v>C 4</v>
      </c>
      <c r="B54" s="162" t="str">
        <f>'[4]Ficha Anual 2025'!B54</f>
        <v xml:space="preserve">REGISTRAR LOS ACTOS Y HECHOS DEL ESTADO CIVIL DE LAS PERSONAS </v>
      </c>
      <c r="C54" s="162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'[4]Ficha Anual 2025'!A55</f>
        <v>C4A1</v>
      </c>
      <c r="B55" s="82" t="str">
        <f>'[4]Ficha Anual 2025'!B55</f>
        <v>REALIZAR ACTOS REGISTRALES DE LAS PERSONAS (NACIMIENTOS, MATRIMONIOS Y DEFUNCIONES)</v>
      </c>
      <c r="C55" s="82"/>
      <c r="D55" s="83" t="str">
        <f>'[4]Ficha Anual 2025'!E55</f>
        <v>VERIFICACIONES</v>
      </c>
      <c r="E55" s="85">
        <f t="shared" ref="E55:E66" si="4">F55+H55+J55+L55+N55+P55++R55+T55+V55+X55+Z55+AB55</f>
        <v>4</v>
      </c>
      <c r="F55" s="49">
        <f>[4]Ene!F55</f>
        <v>0</v>
      </c>
      <c r="G55" s="50">
        <f>[4]Ene!G55</f>
        <v>9</v>
      </c>
      <c r="H55" s="49">
        <f>[4]Ene!H55</f>
        <v>0</v>
      </c>
      <c r="I55" s="50">
        <f>[4]Feb!I55</f>
        <v>9</v>
      </c>
      <c r="J55" s="49">
        <f>[4]Ene!J55</f>
        <v>1</v>
      </c>
      <c r="K55" s="50">
        <f>[4]Mar!K55</f>
        <v>12</v>
      </c>
      <c r="L55" s="49">
        <f>[4]Ene!L55</f>
        <v>0</v>
      </c>
      <c r="M55" s="50">
        <f>[4]Abr!M55</f>
        <v>7</v>
      </c>
      <c r="N55" s="49">
        <f>[4]Ene!N55</f>
        <v>0</v>
      </c>
      <c r="O55" s="50">
        <f>[4]May!O55</f>
        <v>8</v>
      </c>
      <c r="P55" s="49">
        <f>[4]Ene!P55</f>
        <v>1</v>
      </c>
      <c r="Q55" s="50">
        <f>[4]Jun!Q55</f>
        <v>8</v>
      </c>
      <c r="R55" s="49">
        <f>[4]Ene!R55</f>
        <v>0</v>
      </c>
      <c r="S55" s="50">
        <v>2</v>
      </c>
      <c r="T55" s="49">
        <f>[4]Ene!T55</f>
        <v>0</v>
      </c>
      <c r="U55" s="85"/>
      <c r="V55" s="49">
        <f>[4]Ene!V55</f>
        <v>0</v>
      </c>
      <c r="W55" s="85"/>
      <c r="X55" s="49">
        <f>[4]Ene!X55</f>
        <v>1</v>
      </c>
      <c r="Y55" s="85"/>
      <c r="Z55" s="49">
        <f>[4]Ene!Z55</f>
        <v>1</v>
      </c>
      <c r="AA55" s="85"/>
      <c r="AB55" s="49">
        <f>[4]Ene!AB55</f>
        <v>0</v>
      </c>
      <c r="AC55" s="85"/>
      <c r="AD55" s="52">
        <f t="shared" si="0"/>
        <v>4</v>
      </c>
      <c r="AE55" s="52">
        <f t="shared" si="0"/>
        <v>55</v>
      </c>
      <c r="AF55" s="53">
        <f t="shared" si="1"/>
        <v>13.75</v>
      </c>
      <c r="AG55" s="53">
        <f t="shared" si="2"/>
        <v>-12.75</v>
      </c>
      <c r="AH55" s="91"/>
      <c r="AI55" s="92"/>
    </row>
    <row r="56" spans="1:35" s="56" customFormat="1" ht="20.100000000000001" customHeight="1" x14ac:dyDescent="0.2">
      <c r="A56" s="81" t="str">
        <f>'[4]Ficha Anual 2025'!A56</f>
        <v>C4A2</v>
      </c>
      <c r="B56" s="82" t="str">
        <f>'[4]Ficha Anual 2025'!B56</f>
        <v xml:space="preserve">EXPEDIR COPIAS CERTIFICADAS DE NACIMIENTO DEFUNCIONES, MATRIMONIOS </v>
      </c>
      <c r="C56" s="82"/>
      <c r="D56" s="83" t="str">
        <f>'[4]Ficha Anual 2025'!E56</f>
        <v>ACTAS</v>
      </c>
      <c r="E56" s="85">
        <f t="shared" si="4"/>
        <v>240</v>
      </c>
      <c r="F56" s="49">
        <f>[4]Ene!F56</f>
        <v>20</v>
      </c>
      <c r="G56" s="50">
        <f>[4]Ene!G56</f>
        <v>47</v>
      </c>
      <c r="H56" s="49">
        <f>[4]Ene!H56</f>
        <v>20</v>
      </c>
      <c r="I56" s="50">
        <f>[4]Feb!I56</f>
        <v>68</v>
      </c>
      <c r="J56" s="49">
        <f>[4]Ene!J56</f>
        <v>20</v>
      </c>
      <c r="K56" s="50">
        <f>[4]Mar!K56</f>
        <v>14</v>
      </c>
      <c r="L56" s="49">
        <f>[4]Ene!L56</f>
        <v>20</v>
      </c>
      <c r="M56" s="50">
        <f>[4]Abr!M56</f>
        <v>20</v>
      </c>
      <c r="N56" s="49">
        <f>[4]Ene!N56</f>
        <v>20</v>
      </c>
      <c r="O56" s="50">
        <f>[4]May!O56</f>
        <v>20</v>
      </c>
      <c r="P56" s="49">
        <f>[4]Ene!P56</f>
        <v>20</v>
      </c>
      <c r="Q56" s="50">
        <f>[4]Jun!Q56</f>
        <v>15</v>
      </c>
      <c r="R56" s="49">
        <f>[4]Ene!R56</f>
        <v>20</v>
      </c>
      <c r="S56" s="50">
        <v>20</v>
      </c>
      <c r="T56" s="49">
        <f>[4]Ene!T56</f>
        <v>20</v>
      </c>
      <c r="U56" s="85"/>
      <c r="V56" s="49">
        <f>[4]Ene!V56</f>
        <v>20</v>
      </c>
      <c r="W56" s="85"/>
      <c r="X56" s="49">
        <f>[4]Ene!X56</f>
        <v>20</v>
      </c>
      <c r="Y56" s="85"/>
      <c r="Z56" s="49">
        <f>[4]Ene!Z56</f>
        <v>20</v>
      </c>
      <c r="AA56" s="85"/>
      <c r="AB56" s="49">
        <f>[4]Ene!AB56</f>
        <v>20</v>
      </c>
      <c r="AC56" s="88"/>
      <c r="AD56" s="52">
        <f t="shared" si="0"/>
        <v>240</v>
      </c>
      <c r="AE56" s="52">
        <f t="shared" si="0"/>
        <v>204</v>
      </c>
      <c r="AF56" s="53">
        <f t="shared" si="1"/>
        <v>0.85</v>
      </c>
      <c r="AG56" s="53">
        <f t="shared" si="2"/>
        <v>0.15000000000000002</v>
      </c>
      <c r="AH56" s="91"/>
      <c r="AI56" s="92"/>
    </row>
    <row r="57" spans="1:35" s="56" customFormat="1" ht="20.100000000000001" customHeight="1" x14ac:dyDescent="0.2">
      <c r="A57" s="81" t="str">
        <f>'[4]Ficha Anual 2025'!A57</f>
        <v>C4A3</v>
      </c>
      <c r="B57" s="82" t="str">
        <f>'[4]Ficha Anual 2025'!B57</f>
        <v>EXPEDIR CONSTANCIAS DEL ESTADO CIVIL DE LAS PERSONAS</v>
      </c>
      <c r="C57" s="82"/>
      <c r="D57" s="83" t="str">
        <f>'[4]Ficha Anual 2025'!E57</f>
        <v>CONSTANCIAS</v>
      </c>
      <c r="E57" s="85">
        <f t="shared" si="4"/>
        <v>100</v>
      </c>
      <c r="F57" s="49">
        <f>[4]Ene!F57</f>
        <v>0</v>
      </c>
      <c r="G57" s="50">
        <f>[4]Ene!G57</f>
        <v>0</v>
      </c>
      <c r="H57" s="49">
        <f>[4]Ene!H57</f>
        <v>10</v>
      </c>
      <c r="I57" s="50">
        <f>[4]Feb!I57</f>
        <v>1</v>
      </c>
      <c r="J57" s="49">
        <f>[4]Ene!J57</f>
        <v>10</v>
      </c>
      <c r="K57" s="50">
        <f>[4]Mar!K57</f>
        <v>1</v>
      </c>
      <c r="L57" s="49">
        <f>[4]Ene!L57</f>
        <v>10</v>
      </c>
      <c r="M57" s="50">
        <f>[4]Abr!M57</f>
        <v>0</v>
      </c>
      <c r="N57" s="49">
        <f>[4]Ene!N57</f>
        <v>10</v>
      </c>
      <c r="O57" s="50">
        <f>[4]May!O57</f>
        <v>0</v>
      </c>
      <c r="P57" s="49">
        <f>[4]Ene!P57</f>
        <v>10</v>
      </c>
      <c r="Q57" s="50">
        <f>[4]Jun!Q57</f>
        <v>0</v>
      </c>
      <c r="R57" s="49">
        <f>[4]Ene!R57</f>
        <v>10</v>
      </c>
      <c r="S57" s="50">
        <v>1</v>
      </c>
      <c r="T57" s="49">
        <f>[4]Ene!T57</f>
        <v>10</v>
      </c>
      <c r="U57" s="85"/>
      <c r="V57" s="49">
        <f>[4]Ene!V57</f>
        <v>10</v>
      </c>
      <c r="W57" s="85"/>
      <c r="X57" s="49">
        <f>[4]Ene!X57</f>
        <v>10</v>
      </c>
      <c r="Y57" s="85"/>
      <c r="Z57" s="49">
        <f>[4]Ene!Z57</f>
        <v>10</v>
      </c>
      <c r="AA57" s="85"/>
      <c r="AB57" s="49">
        <f>[4]Ene!AB57</f>
        <v>0</v>
      </c>
      <c r="AC57" s="88"/>
      <c r="AD57" s="52">
        <f t="shared" si="0"/>
        <v>100</v>
      </c>
      <c r="AE57" s="52">
        <f t="shared" si="0"/>
        <v>3</v>
      </c>
      <c r="AF57" s="53">
        <f t="shared" si="1"/>
        <v>0.03</v>
      </c>
      <c r="AG57" s="53">
        <f t="shared" si="2"/>
        <v>0.97</v>
      </c>
      <c r="AH57" s="91"/>
      <c r="AI57" s="92"/>
    </row>
    <row r="58" spans="1:35" s="56" customFormat="1" ht="20.100000000000001" customHeight="1" x14ac:dyDescent="0.2">
      <c r="A58" s="81" t="str">
        <f>'[4]Ficha Anual 2025'!A58</f>
        <v>C4A4</v>
      </c>
      <c r="B58" s="82" t="str">
        <f>'[4]Ficha Anual 2025'!B58</f>
        <v>DIFUNDIR CAMPAÑAS DE REGISTROS EXTEMPORANEOS</v>
      </c>
      <c r="C58" s="82"/>
      <c r="D58" s="83" t="str">
        <f>'[4]Ficha Anual 2025'!E58</f>
        <v xml:space="preserve">CAMPAÑAS </v>
      </c>
      <c r="E58" s="85">
        <f t="shared" si="4"/>
        <v>2</v>
      </c>
      <c r="F58" s="49">
        <f>[4]Ene!F58</f>
        <v>0</v>
      </c>
      <c r="G58" s="50">
        <f>[4]Ene!G58</f>
        <v>0</v>
      </c>
      <c r="H58" s="49">
        <f>[4]Ene!H58</f>
        <v>0</v>
      </c>
      <c r="I58" s="50">
        <f>[4]Feb!I58</f>
        <v>0</v>
      </c>
      <c r="J58" s="49">
        <f>[4]Ene!J58</f>
        <v>0</v>
      </c>
      <c r="K58" s="50">
        <f>[4]Mar!K58</f>
        <v>0</v>
      </c>
      <c r="L58" s="49">
        <f>[4]Ene!L58</f>
        <v>0</v>
      </c>
      <c r="M58" s="50">
        <f>[4]Abr!M58</f>
        <v>0</v>
      </c>
      <c r="N58" s="49">
        <f>[4]Ene!N58</f>
        <v>0</v>
      </c>
      <c r="O58" s="50">
        <f>[4]May!O58</f>
        <v>0</v>
      </c>
      <c r="P58" s="49">
        <f>[4]Ene!P58</f>
        <v>1</v>
      </c>
      <c r="Q58" s="50">
        <f>[4]Jun!Q58</f>
        <v>0</v>
      </c>
      <c r="R58" s="49">
        <f>[4]Ene!R58</f>
        <v>0</v>
      </c>
      <c r="S58" s="50">
        <v>0</v>
      </c>
      <c r="T58" s="49">
        <f>[4]Ene!T58</f>
        <v>0</v>
      </c>
      <c r="U58" s="85"/>
      <c r="V58" s="49">
        <f>[4]Ene!V58</f>
        <v>0</v>
      </c>
      <c r="W58" s="85"/>
      <c r="X58" s="49">
        <f>[4]Ene!X58</f>
        <v>0</v>
      </c>
      <c r="Y58" s="85"/>
      <c r="Z58" s="49">
        <f>[4]Ene!Z58</f>
        <v>1</v>
      </c>
      <c r="AA58" s="85"/>
      <c r="AB58" s="49">
        <f>[4]Ene!AB58</f>
        <v>0</v>
      </c>
      <c r="AC58" s="88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91"/>
      <c r="AI58" s="92"/>
    </row>
    <row r="59" spans="1:35" s="56" customFormat="1" ht="20.100000000000001" customHeight="1" x14ac:dyDescent="0.2">
      <c r="A59" s="81" t="str">
        <f>'[4]Ficha Anual 2025'!A59</f>
        <v>C4A5</v>
      </c>
      <c r="B59" s="82" t="str">
        <f>'[4]Ficha Anual 2025'!B59</f>
        <v>PROPORCIONAR ASESORIA PARA LA LA CORRECCION EN SUS ACTOS REGISTRALES</v>
      </c>
      <c r="C59" s="82"/>
      <c r="D59" s="83" t="str">
        <f>'[4]Ficha Anual 2025'!E59</f>
        <v>ASESORIA</v>
      </c>
      <c r="E59" s="85">
        <f t="shared" si="4"/>
        <v>100</v>
      </c>
      <c r="F59" s="49">
        <f>[4]Ene!F59</f>
        <v>0</v>
      </c>
      <c r="G59" s="50">
        <f>[4]Ene!G59</f>
        <v>0</v>
      </c>
      <c r="H59" s="49">
        <f>[4]Ene!H59</f>
        <v>10</v>
      </c>
      <c r="I59" s="50">
        <f>[4]Feb!I59</f>
        <v>0</v>
      </c>
      <c r="J59" s="49">
        <f>[4]Ene!J59</f>
        <v>10</v>
      </c>
      <c r="K59" s="50">
        <f>[4]Mar!K59</f>
        <v>0</v>
      </c>
      <c r="L59" s="49">
        <f>[4]Ene!L59</f>
        <v>10</v>
      </c>
      <c r="M59" s="50">
        <f>[4]Abr!M59</f>
        <v>15</v>
      </c>
      <c r="N59" s="49">
        <f>[4]Ene!N59</f>
        <v>10</v>
      </c>
      <c r="O59" s="50">
        <f>[4]May!O59</f>
        <v>15</v>
      </c>
      <c r="P59" s="49">
        <f>[4]Ene!P59</f>
        <v>10</v>
      </c>
      <c r="Q59" s="50">
        <f>[4]Jun!Q59</f>
        <v>15</v>
      </c>
      <c r="R59" s="49">
        <f>[4]Ene!R59</f>
        <v>10</v>
      </c>
      <c r="S59" s="50">
        <v>20</v>
      </c>
      <c r="T59" s="49">
        <f>[4]Ene!T59</f>
        <v>10</v>
      </c>
      <c r="U59" s="85"/>
      <c r="V59" s="49">
        <f>[4]Ene!V59</f>
        <v>10</v>
      </c>
      <c r="W59" s="85"/>
      <c r="X59" s="49">
        <f>[4]Ene!X59</f>
        <v>10</v>
      </c>
      <c r="Y59" s="85"/>
      <c r="Z59" s="49">
        <f>[4]Ene!Z59</f>
        <v>10</v>
      </c>
      <c r="AA59" s="85"/>
      <c r="AB59" s="49">
        <f>[4]Ene!AB59</f>
        <v>0</v>
      </c>
      <c r="AC59" s="88"/>
      <c r="AD59" s="52">
        <f t="shared" si="0"/>
        <v>100</v>
      </c>
      <c r="AE59" s="52">
        <f t="shared" si="0"/>
        <v>65</v>
      </c>
      <c r="AF59" s="53">
        <f t="shared" si="1"/>
        <v>0.65</v>
      </c>
      <c r="AG59" s="53">
        <f t="shared" si="2"/>
        <v>0.35</v>
      </c>
      <c r="AH59" s="91"/>
      <c r="AI59" s="92"/>
    </row>
    <row r="60" spans="1:35" s="56" customFormat="1" ht="20.100000000000001" hidden="1" customHeight="1" x14ac:dyDescent="0.2">
      <c r="A60" s="81" t="str">
        <f>'[4]Ficha Anual 2025'!A60</f>
        <v>C4A6</v>
      </c>
      <c r="B60" s="82" t="str">
        <f>'[4]Ficha Anual 2025'!B60</f>
        <v>PROPORCIONAR ASESORIA PARA LA LA CORRECCION EN SUS ACTOS REGISTRALES</v>
      </c>
      <c r="C60" s="82"/>
      <c r="D60" s="83" t="str">
        <f>'[4]Ficha Anual 2025'!E60</f>
        <v>SOLICITUDES</v>
      </c>
      <c r="E60" s="85">
        <f t="shared" si="4"/>
        <v>300</v>
      </c>
      <c r="F60" s="49">
        <f>[4]Ene!F60</f>
        <v>0</v>
      </c>
      <c r="G60" s="50">
        <f>[4]Ene!G60</f>
        <v>0</v>
      </c>
      <c r="H60" s="49">
        <f>[4]Ene!H60</f>
        <v>27</v>
      </c>
      <c r="I60" s="50">
        <f>[4]Feb!I60</f>
        <v>27</v>
      </c>
      <c r="J60" s="49">
        <f>[4]Ene!J60</f>
        <v>27</v>
      </c>
      <c r="K60" s="50">
        <f>[4]Mar!K60</f>
        <v>27</v>
      </c>
      <c r="L60" s="49">
        <f>[4]Ene!L60</f>
        <v>27</v>
      </c>
      <c r="M60" s="50">
        <f>[4]Abr!M60</f>
        <v>27</v>
      </c>
      <c r="N60" s="49">
        <f>[4]Ene!N60</f>
        <v>27</v>
      </c>
      <c r="O60" s="50">
        <f>[4]May!O60</f>
        <v>27</v>
      </c>
      <c r="P60" s="49">
        <f>[4]Ene!P60</f>
        <v>27</v>
      </c>
      <c r="Q60" s="50">
        <f>[4]Jun!Q60</f>
        <v>27</v>
      </c>
      <c r="R60" s="49">
        <f>[4]Ene!R60</f>
        <v>27</v>
      </c>
      <c r="S60" s="50">
        <v>27</v>
      </c>
      <c r="T60" s="49">
        <f>[4]Ene!T60</f>
        <v>27</v>
      </c>
      <c r="U60" s="85"/>
      <c r="V60" s="49">
        <f>[4]Ene!V60</f>
        <v>27</v>
      </c>
      <c r="W60" s="85"/>
      <c r="X60" s="49">
        <f>[4]Ene!X60</f>
        <v>28</v>
      </c>
      <c r="Y60" s="85"/>
      <c r="Z60" s="49">
        <f>[4]Ene!Z60</f>
        <v>28</v>
      </c>
      <c r="AA60" s="85"/>
      <c r="AB60" s="49">
        <f>[4]Ene!AB60</f>
        <v>28</v>
      </c>
      <c r="AC60" s="88"/>
      <c r="AD60" s="52">
        <f t="shared" si="0"/>
        <v>300</v>
      </c>
      <c r="AE60" s="52">
        <f t="shared" si="0"/>
        <v>162</v>
      </c>
      <c r="AF60" s="53">
        <f t="shared" si="1"/>
        <v>0.54</v>
      </c>
      <c r="AG60" s="53">
        <f t="shared" si="2"/>
        <v>0.45999999999999996</v>
      </c>
      <c r="AH60" s="91"/>
      <c r="AI60" s="92"/>
    </row>
    <row r="61" spans="1:35" s="56" customFormat="1" ht="20.100000000000001" hidden="1" customHeight="1" x14ac:dyDescent="0.2">
      <c r="A61" s="81" t="str">
        <f>'[4]Ficha Anual 2025'!A61</f>
        <v>C4A7</v>
      </c>
      <c r="B61" s="82" t="str">
        <f>'[4]Ficha Anual 2025'!B61</f>
        <v>IMPLEMENTAR UN BUZON DE QUEJAS Y SUGERENCIAS</v>
      </c>
      <c r="C61" s="82"/>
      <c r="D61" s="83" t="str">
        <f>'[4]Ficha Anual 2025'!E61</f>
        <v>ATENCIONES</v>
      </c>
      <c r="E61" s="85">
        <f t="shared" si="4"/>
        <v>5</v>
      </c>
      <c r="F61" s="49">
        <f>[4]Ene!F61</f>
        <v>0</v>
      </c>
      <c r="G61" s="50">
        <f>[4]Ene!G61</f>
        <v>0</v>
      </c>
      <c r="H61" s="49">
        <f>[4]Ene!H61</f>
        <v>0</v>
      </c>
      <c r="I61" s="50">
        <f>[4]Feb!I61</f>
        <v>0</v>
      </c>
      <c r="J61" s="49">
        <f>[4]Ene!J61</f>
        <v>0</v>
      </c>
      <c r="K61" s="50">
        <f>[4]Mar!K61</f>
        <v>0</v>
      </c>
      <c r="L61" s="49">
        <f>[4]Ene!L61</f>
        <v>0</v>
      </c>
      <c r="M61" s="50">
        <f>[4]Abr!M61</f>
        <v>0</v>
      </c>
      <c r="N61" s="49">
        <f>[4]Ene!N61</f>
        <v>0</v>
      </c>
      <c r="O61" s="50">
        <f>[4]May!O61</f>
        <v>0</v>
      </c>
      <c r="P61" s="49">
        <f>[4]Ene!P61</f>
        <v>2</v>
      </c>
      <c r="Q61" s="50">
        <f>[4]Jun!Q61</f>
        <v>2</v>
      </c>
      <c r="R61" s="49">
        <f>[4]Ene!R61</f>
        <v>0</v>
      </c>
      <c r="S61" s="50">
        <v>0</v>
      </c>
      <c r="T61" s="49">
        <f>[4]Ene!T61</f>
        <v>0</v>
      </c>
      <c r="U61" s="85"/>
      <c r="V61" s="49">
        <f>[4]Ene!V61</f>
        <v>0</v>
      </c>
      <c r="W61" s="85"/>
      <c r="X61" s="49">
        <f>[4]Ene!X61</f>
        <v>2</v>
      </c>
      <c r="Y61" s="85"/>
      <c r="Z61" s="49">
        <f>[4]Ene!Z61</f>
        <v>1</v>
      </c>
      <c r="AA61" s="85"/>
      <c r="AB61" s="49">
        <f>[4]Ene!AB61</f>
        <v>0</v>
      </c>
      <c r="AC61" s="88"/>
      <c r="AD61" s="52">
        <f t="shared" si="0"/>
        <v>5</v>
      </c>
      <c r="AE61" s="52">
        <f t="shared" si="0"/>
        <v>2</v>
      </c>
      <c r="AF61" s="53">
        <f t="shared" si="1"/>
        <v>0.4</v>
      </c>
      <c r="AG61" s="53">
        <f t="shared" si="2"/>
        <v>0.6</v>
      </c>
      <c r="AH61" s="91"/>
      <c r="AI61" s="92"/>
    </row>
    <row r="62" spans="1:35" s="56" customFormat="1" ht="20.100000000000001" hidden="1" customHeight="1" x14ac:dyDescent="0.2">
      <c r="A62" s="81">
        <f>'[4]Ficha Anual 2025'!A62</f>
        <v>0</v>
      </c>
      <c r="B62" s="82">
        <f>'[4]Ficha Anual 2025'!B62</f>
        <v>0</v>
      </c>
      <c r="C62" s="82"/>
      <c r="D62" s="83">
        <f>'[4]Ficha Anual 2025'!E62</f>
        <v>0</v>
      </c>
      <c r="E62" s="85">
        <f t="shared" si="4"/>
        <v>0</v>
      </c>
      <c r="F62" s="51">
        <f>[4]Ene!F62</f>
        <v>0</v>
      </c>
      <c r="G62" s="48">
        <f>[4]Ene!G62</f>
        <v>0</v>
      </c>
      <c r="H62" s="51">
        <f>[4]Ene!H62</f>
        <v>0</v>
      </c>
      <c r="I62" s="48">
        <f>[4]Feb!I62</f>
        <v>0</v>
      </c>
      <c r="J62" s="51">
        <f>[4]Ene!J62</f>
        <v>0</v>
      </c>
      <c r="K62" s="48">
        <f>[4]Mar!K62</f>
        <v>0</v>
      </c>
      <c r="L62" s="51">
        <f>[4]Ene!L62</f>
        <v>0</v>
      </c>
      <c r="M62" s="48">
        <f>[4]Abr!M62</f>
        <v>0</v>
      </c>
      <c r="N62" s="51">
        <f>[4]Ene!N62</f>
        <v>0</v>
      </c>
      <c r="O62" s="48">
        <f>[4]May!O62</f>
        <v>0</v>
      </c>
      <c r="P62" s="51">
        <f>[4]Ene!P62</f>
        <v>0</v>
      </c>
      <c r="Q62" s="48">
        <f>[4]Jun!Q62</f>
        <v>0</v>
      </c>
      <c r="R62" s="51">
        <f>[4]Ene!R62</f>
        <v>0</v>
      </c>
      <c r="S62" s="84"/>
      <c r="T62" s="51">
        <f>[4]Ene!T62</f>
        <v>0</v>
      </c>
      <c r="U62" s="85"/>
      <c r="V62" s="51">
        <f>[4]Ene!V62</f>
        <v>0</v>
      </c>
      <c r="W62" s="85"/>
      <c r="X62" s="51">
        <f>[4]Ene!X62</f>
        <v>0</v>
      </c>
      <c r="Y62" s="85"/>
      <c r="Z62" s="51">
        <f>[4]Ene!Z62</f>
        <v>0</v>
      </c>
      <c r="AA62" s="85"/>
      <c r="AB62" s="51">
        <f>[4]Ene!AB62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'[4]Ficha Anual 2025'!A63</f>
        <v>0</v>
      </c>
      <c r="B63" s="82">
        <f>'[4]Ficha Anual 2025'!B63</f>
        <v>0</v>
      </c>
      <c r="C63" s="82"/>
      <c r="D63" s="83">
        <f>'[4]Ficha Anual 2025'!E63</f>
        <v>0</v>
      </c>
      <c r="E63" s="85">
        <f t="shared" si="4"/>
        <v>0</v>
      </c>
      <c r="F63" s="51">
        <f>[4]Ene!F63</f>
        <v>0</v>
      </c>
      <c r="G63" s="48">
        <f>[4]Ene!G63</f>
        <v>0</v>
      </c>
      <c r="H63" s="51">
        <f>[4]Ene!H63</f>
        <v>0</v>
      </c>
      <c r="I63" s="48">
        <f>[4]Feb!I63</f>
        <v>0</v>
      </c>
      <c r="J63" s="51">
        <f>[4]Ene!J63</f>
        <v>0</v>
      </c>
      <c r="K63" s="48">
        <f>[4]Mar!K63</f>
        <v>0</v>
      </c>
      <c r="L63" s="51">
        <f>[4]Ene!L63</f>
        <v>0</v>
      </c>
      <c r="M63" s="48">
        <f>[4]Abr!M63</f>
        <v>0</v>
      </c>
      <c r="N63" s="51">
        <f>[4]Ene!N63</f>
        <v>0</v>
      </c>
      <c r="O63" s="48">
        <f>[4]May!O63</f>
        <v>0</v>
      </c>
      <c r="P63" s="51">
        <f>[4]Ene!P63</f>
        <v>0</v>
      </c>
      <c r="Q63" s="48">
        <f>[4]Jun!Q63</f>
        <v>0</v>
      </c>
      <c r="R63" s="51">
        <f>[4]Ene!R63</f>
        <v>0</v>
      </c>
      <c r="S63" s="84"/>
      <c r="T63" s="51">
        <f>[4]Ene!T63</f>
        <v>0</v>
      </c>
      <c r="U63" s="85"/>
      <c r="V63" s="51">
        <f>[4]Ene!V63</f>
        <v>0</v>
      </c>
      <c r="W63" s="85"/>
      <c r="X63" s="51">
        <f>[4]Ene!X63</f>
        <v>0</v>
      </c>
      <c r="Y63" s="85"/>
      <c r="Z63" s="51">
        <f>[4]Ene!Z63</f>
        <v>0</v>
      </c>
      <c r="AA63" s="85"/>
      <c r="AB63" s="51">
        <f>[4]Ene!AB63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'[4]Ficha Anual 2025'!A64</f>
        <v>0</v>
      </c>
      <c r="B64" s="82">
        <f>'[4]Ficha Anual 2025'!B64</f>
        <v>0</v>
      </c>
      <c r="C64" s="82"/>
      <c r="D64" s="83">
        <f>'[4]Ficha Anual 2025'!E64</f>
        <v>0</v>
      </c>
      <c r="E64" s="85">
        <f t="shared" si="4"/>
        <v>0</v>
      </c>
      <c r="F64" s="51">
        <f>[4]Ene!F64</f>
        <v>0</v>
      </c>
      <c r="G64" s="48">
        <f>[4]Ene!G64</f>
        <v>0</v>
      </c>
      <c r="H64" s="51">
        <f>[4]Ene!H64</f>
        <v>0</v>
      </c>
      <c r="I64" s="48">
        <f>[4]Feb!I64</f>
        <v>0</v>
      </c>
      <c r="J64" s="51">
        <f>[4]Ene!J64</f>
        <v>0</v>
      </c>
      <c r="K64" s="48">
        <f>[4]Mar!K64</f>
        <v>0</v>
      </c>
      <c r="L64" s="51">
        <f>[4]Ene!L64</f>
        <v>0</v>
      </c>
      <c r="M64" s="48">
        <f>[4]Abr!M64</f>
        <v>0</v>
      </c>
      <c r="N64" s="51">
        <f>[4]Ene!N64</f>
        <v>0</v>
      </c>
      <c r="O64" s="48">
        <f>[4]May!O64</f>
        <v>0</v>
      </c>
      <c r="P64" s="51">
        <f>[4]Ene!P64</f>
        <v>0</v>
      </c>
      <c r="Q64" s="48">
        <f>[4]Jun!Q64</f>
        <v>0</v>
      </c>
      <c r="R64" s="51">
        <f>[4]Ene!R64</f>
        <v>0</v>
      </c>
      <c r="S64" s="84"/>
      <c r="T64" s="51">
        <f>[4]Ene!T64</f>
        <v>0</v>
      </c>
      <c r="U64" s="85"/>
      <c r="V64" s="51">
        <f>[4]Ene!V64</f>
        <v>0</v>
      </c>
      <c r="W64" s="85"/>
      <c r="X64" s="51">
        <f>[4]Ene!X64</f>
        <v>0</v>
      </c>
      <c r="Y64" s="85"/>
      <c r="Z64" s="51">
        <f>[4]Ene!Z64</f>
        <v>0</v>
      </c>
      <c r="AA64" s="85"/>
      <c r="AB64" s="51">
        <f>[4]Ene!AB64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'[4]Ficha Anual 2025'!A65</f>
        <v>0</v>
      </c>
      <c r="B65" s="82">
        <f>'[4]Ficha Anual 2025'!B65</f>
        <v>0</v>
      </c>
      <c r="C65" s="82"/>
      <c r="D65" s="83">
        <f>'[4]Ficha Anual 2025'!E65</f>
        <v>0</v>
      </c>
      <c r="E65" s="85">
        <f t="shared" si="4"/>
        <v>0</v>
      </c>
      <c r="F65" s="51">
        <f>[4]Ene!F65</f>
        <v>0</v>
      </c>
      <c r="G65" s="48">
        <f>[4]Ene!G65</f>
        <v>0</v>
      </c>
      <c r="H65" s="51">
        <f>[4]Ene!H65</f>
        <v>0</v>
      </c>
      <c r="I65" s="48">
        <f>[4]Feb!I65</f>
        <v>0</v>
      </c>
      <c r="J65" s="51">
        <f>[4]Ene!J65</f>
        <v>0</v>
      </c>
      <c r="K65" s="48">
        <f>[4]Mar!K65</f>
        <v>0</v>
      </c>
      <c r="L65" s="51">
        <f>[4]Ene!L65</f>
        <v>0</v>
      </c>
      <c r="M65" s="48">
        <f>[4]Abr!M65</f>
        <v>0</v>
      </c>
      <c r="N65" s="51">
        <f>[4]Ene!N65</f>
        <v>0</v>
      </c>
      <c r="O65" s="48">
        <f>[4]May!O65</f>
        <v>0</v>
      </c>
      <c r="P65" s="51">
        <f>[4]Ene!P65</f>
        <v>0</v>
      </c>
      <c r="Q65" s="48">
        <f>[4]Jun!Q65</f>
        <v>0</v>
      </c>
      <c r="R65" s="51">
        <f>[4]Ene!R65</f>
        <v>0</v>
      </c>
      <c r="S65" s="84"/>
      <c r="T65" s="51">
        <f>[4]Ene!T65</f>
        <v>0</v>
      </c>
      <c r="U65" s="85"/>
      <c r="V65" s="51">
        <f>[4]Ene!V65</f>
        <v>0</v>
      </c>
      <c r="W65" s="85"/>
      <c r="X65" s="51">
        <f>[4]Ene!X65</f>
        <v>0</v>
      </c>
      <c r="Y65" s="85"/>
      <c r="Z65" s="51">
        <f>[4]Ene!Z65</f>
        <v>0</v>
      </c>
      <c r="AA65" s="85"/>
      <c r="AB65" s="51">
        <f>[4]Ene!AB65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'[4]Ficha Anual 2025'!A66</f>
        <v>0</v>
      </c>
      <c r="B66" s="163">
        <f>'[4]Ficha Anual 2025'!B66</f>
        <v>0</v>
      </c>
      <c r="C66" s="163"/>
      <c r="D66" s="102">
        <f>'[4]Ficha Anual 2025'!E66</f>
        <v>0</v>
      </c>
      <c r="E66" s="103">
        <f t="shared" si="4"/>
        <v>0</v>
      </c>
      <c r="F66" s="104">
        <f>[4]Ene!F66</f>
        <v>0</v>
      </c>
      <c r="G66" s="105">
        <f>[4]Ene!G66</f>
        <v>0</v>
      </c>
      <c r="H66" s="104">
        <f>[4]Ene!H66</f>
        <v>0</v>
      </c>
      <c r="I66" s="105">
        <f>[4]Feb!I66</f>
        <v>0</v>
      </c>
      <c r="J66" s="104">
        <f>[4]Ene!J66</f>
        <v>0</v>
      </c>
      <c r="K66" s="105">
        <f>[4]Mar!K66</f>
        <v>0</v>
      </c>
      <c r="L66" s="104">
        <f>[4]Ene!L66</f>
        <v>0</v>
      </c>
      <c r="M66" s="105">
        <f>[4]Abr!M66</f>
        <v>0</v>
      </c>
      <c r="N66" s="104">
        <f>[4]Ene!N66</f>
        <v>0</v>
      </c>
      <c r="O66" s="105">
        <f>[4]May!O66</f>
        <v>0</v>
      </c>
      <c r="P66" s="104">
        <f>[4]Ene!P66</f>
        <v>0</v>
      </c>
      <c r="Q66" s="105">
        <f>[4]Jun!Q66</f>
        <v>0</v>
      </c>
      <c r="R66" s="104">
        <f>[4]Ene!R66</f>
        <v>0</v>
      </c>
      <c r="S66" s="106"/>
      <c r="T66" s="104">
        <f>[4]Ene!T66</f>
        <v>0</v>
      </c>
      <c r="U66" s="103"/>
      <c r="V66" s="104">
        <f>[4]Ene!V66</f>
        <v>0</v>
      </c>
      <c r="W66" s="103"/>
      <c r="X66" s="104">
        <f>[4]Ene!X66</f>
        <v>0</v>
      </c>
      <c r="Y66" s="103"/>
      <c r="Z66" s="104">
        <f>[4]Ene!Z66</f>
        <v>0</v>
      </c>
      <c r="AA66" s="103"/>
      <c r="AB66" s="104">
        <f>[4]Ene!AB66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'[4]Ficha Anual 2025'!A74</f>
        <v>Elaboró</v>
      </c>
      <c r="C80" s="130"/>
      <c r="E80" s="131"/>
      <c r="F80" s="131"/>
      <c r="G80" s="131"/>
      <c r="H80" s="131"/>
      <c r="J80" s="129" t="str">
        <f>'[4]Ficha Anual 2025'!D74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'[4]Ficha Anual 2025'!G74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'[4]Ficha Anual 2025'!A77</f>
        <v>C. VIRIDIANA CORONA NERIA</v>
      </c>
      <c r="C83" s="140"/>
      <c r="E83" s="127"/>
      <c r="F83" s="127"/>
      <c r="H83" s="127"/>
      <c r="J83" s="138" t="str">
        <f>'[4]Ficha Anual 2025'!D77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'[4]Ficha Anual 2025'!G77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'[4]Ficha Anual 2025'!A78</f>
        <v>SECRETARIA DEL H. AYUNTAMIENTO</v>
      </c>
      <c r="C84" s="142"/>
      <c r="E84" s="2"/>
      <c r="F84" s="2"/>
      <c r="G84" s="2"/>
      <c r="H84" s="2"/>
      <c r="J84" s="143" t="str">
        <f>'[4]Ficha Anual 2025'!D78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'[4]Ficha Anual 2025'!G78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10" zoomScale="95" zoomScaleNormal="95" zoomScaleSheetLayoutView="80" zoomScalePageLayoutView="81" workbookViewId="0">
      <selection activeCell="S67" sqref="S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9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42"/>
      <c r="AE15" s="42"/>
      <c r="AF15" s="42"/>
      <c r="AG15" s="42"/>
      <c r="AH15" s="42"/>
      <c r="AI15" s="43"/>
    </row>
    <row r="16" spans="1:35" s="56" customFormat="1" ht="27.75" customHeight="1" x14ac:dyDescent="0.2">
      <c r="A16" s="45" t="str">
        <f>'[5]Ficha Anual 2025'!A16</f>
        <v>C1A1</v>
      </c>
      <c r="B16" s="164" t="str">
        <f>'[5]Ficha Anual 2025'!B16</f>
        <v>REALIZAR MANTENIMIENTO EN LOS POZOS DE ABASTECIMIENTO DE AGUA</v>
      </c>
      <c r="C16" s="164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f>[5]May!O16</f>
        <v>0</v>
      </c>
      <c r="P16" s="49">
        <f>[5]Ene!P16</f>
        <v>0</v>
      </c>
      <c r="Q16" s="50">
        <f>[5]Jun!Q16</f>
        <v>1</v>
      </c>
      <c r="R16" s="49">
        <f>[5]Ene!R16</f>
        <v>0</v>
      </c>
      <c r="S16" s="50">
        <v>0</v>
      </c>
      <c r="T16" s="49">
        <f>[5]Ene!T16</f>
        <v>1</v>
      </c>
      <c r="U16" s="51"/>
      <c r="V16" s="49">
        <f>[5]Ene!V16</f>
        <v>0</v>
      </c>
      <c r="W16" s="51"/>
      <c r="X16" s="49">
        <f>[5]Ene!X16</f>
        <v>0</v>
      </c>
      <c r="Y16" s="51"/>
      <c r="Z16" s="49">
        <f>[5]Ene!Z16</f>
        <v>1</v>
      </c>
      <c r="AA16" s="51"/>
      <c r="AB16" s="49">
        <f>[5]Ene!AB16</f>
        <v>0</v>
      </c>
      <c r="AC16" s="51"/>
      <c r="AD16" s="52">
        <f t="shared" ref="AD16:AE66" si="0">F16+H16+J16+L16+N16+P16+R16+T16+V16+X16+Z16+AB16</f>
        <v>4</v>
      </c>
      <c r="AE16" s="52">
        <f t="shared" si="0"/>
        <v>1</v>
      </c>
      <c r="AF16" s="53">
        <f t="shared" ref="AF16:AF66" si="1">+AE16/E16</f>
        <v>0.25</v>
      </c>
      <c r="AG16" s="53">
        <f t="shared" ref="AG16:AG66" si="2">100%-AF16</f>
        <v>0.75</v>
      </c>
      <c r="AH16" s="54"/>
      <c r="AI16" s="55"/>
    </row>
    <row r="17" spans="1:35" s="56" customFormat="1" ht="20.100000000000001" customHeight="1" x14ac:dyDescent="0.2">
      <c r="A17" s="45" t="str">
        <f>'[5]Ficha Anual 2025'!A17</f>
        <v>C1A2</v>
      </c>
      <c r="B17" s="164" t="str">
        <f>'[5]Ficha Anual 2025'!B17</f>
        <v>REHABILITAR LAS REDES DE CONDUCCIÓN DE AGUA POTABLE</v>
      </c>
      <c r="C17" s="164"/>
      <c r="D17" s="47" t="str">
        <f>'[5]Ficha Anual 2025'!E17</f>
        <v>POBLACION</v>
      </c>
      <c r="E17" s="48">
        <f t="shared" ref="E17:E53" si="3">F17+H17+J17+L17+N17+P17++R17+T17+V17+X17+Z17+AB17</f>
        <v>1000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f>[5]May!O17</f>
        <v>0</v>
      </c>
      <c r="P17" s="49">
        <f>[5]Ene!P17</f>
        <v>0</v>
      </c>
      <c r="Q17" s="50">
        <f>[5]Jun!Q17</f>
        <v>1</v>
      </c>
      <c r="R17" s="49">
        <f>[5]Ene!R17</f>
        <v>0</v>
      </c>
      <c r="S17" s="50">
        <v>0</v>
      </c>
      <c r="T17" s="49">
        <f>[5]Ene!T17</f>
        <v>0</v>
      </c>
      <c r="U17" s="51"/>
      <c r="V17" s="49">
        <f>[5]Ene!V17</f>
        <v>250</v>
      </c>
      <c r="W17" s="51"/>
      <c r="X17" s="49">
        <f>[5]Ene!X17</f>
        <v>250</v>
      </c>
      <c r="Y17" s="51"/>
      <c r="Z17" s="49">
        <f>[5]Ene!Z17</f>
        <v>250</v>
      </c>
      <c r="AA17" s="51"/>
      <c r="AB17" s="49">
        <f>[5]Ene!AB17</f>
        <v>250</v>
      </c>
      <c r="AC17" s="51"/>
      <c r="AD17" s="52">
        <f t="shared" si="0"/>
        <v>1000</v>
      </c>
      <c r="AE17" s="52">
        <f t="shared" si="0"/>
        <v>1</v>
      </c>
      <c r="AF17" s="53">
        <f t="shared" si="1"/>
        <v>1E-3</v>
      </c>
      <c r="AG17" s="53">
        <f t="shared" si="2"/>
        <v>0.999</v>
      </c>
      <c r="AH17" s="57"/>
      <c r="AI17" s="58"/>
    </row>
    <row r="18" spans="1:35" s="56" customFormat="1" ht="20.100000000000001" customHeight="1" x14ac:dyDescent="0.2">
      <c r="A18" s="45" t="str">
        <f>'[5]Ficha Anual 2025'!A18</f>
        <v>C1A3</v>
      </c>
      <c r="B18" s="164" t="str">
        <f>'[5]Ficha Anual 2025'!B18</f>
        <v>AMPLIAR LAS REDES DE CONDUCCION DE AGUA POTABLE</v>
      </c>
      <c r="C18" s="164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f>[5]May!O18</f>
        <v>0</v>
      </c>
      <c r="P18" s="49">
        <f>[5]Ene!P18</f>
        <v>0</v>
      </c>
      <c r="Q18" s="50">
        <f>[5]Jun!Q18</f>
        <v>0</v>
      </c>
      <c r="R18" s="49">
        <f>[5]Ene!R18</f>
        <v>0</v>
      </c>
      <c r="S18" s="50">
        <v>0</v>
      </c>
      <c r="T18" s="49">
        <f>[5]Ene!T18</f>
        <v>0</v>
      </c>
      <c r="U18" s="51"/>
      <c r="V18" s="49">
        <f>[5]Ene!V18</f>
        <v>0</v>
      </c>
      <c r="W18" s="51"/>
      <c r="X18" s="49">
        <f>[5]Ene!X18</f>
        <v>0</v>
      </c>
      <c r="Y18" s="51"/>
      <c r="Z18" s="49">
        <f>[5]Ene!Z18</f>
        <v>1</v>
      </c>
      <c r="AA18" s="51"/>
      <c r="AB18" s="49">
        <f>[5]Ene!AB18</f>
        <v>0</v>
      </c>
      <c r="AC18" s="51"/>
      <c r="AD18" s="52">
        <f t="shared" si="0"/>
        <v>2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9.25" customHeight="1" x14ac:dyDescent="0.2">
      <c r="A19" s="45" t="str">
        <f>'[5]Ficha Anual 2025'!A19</f>
        <v>C1A4</v>
      </c>
      <c r="B19" s="164" t="str">
        <f>'[5]Ficha Anual 2025'!B19</f>
        <v>CONSTRUCCION DE FUENTES DE ALMACENAMIENTO DE AGUA POTABLE</v>
      </c>
      <c r="C19" s="164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f>[5]May!O19</f>
        <v>0</v>
      </c>
      <c r="P19" s="49">
        <f>[5]Ene!P19</f>
        <v>0</v>
      </c>
      <c r="Q19" s="50">
        <f>[5]Jun!Q19</f>
        <v>0</v>
      </c>
      <c r="R19" s="49">
        <f>[5]Ene!R19</f>
        <v>0</v>
      </c>
      <c r="S19" s="50">
        <v>0</v>
      </c>
      <c r="T19" s="49">
        <f>[5]Ene!T19</f>
        <v>0</v>
      </c>
      <c r="U19" s="51"/>
      <c r="V19" s="49">
        <f>[5]Ene!V19</f>
        <v>0</v>
      </c>
      <c r="W19" s="51"/>
      <c r="X19" s="49">
        <f>[5]Ene!X19</f>
        <v>0</v>
      </c>
      <c r="Y19" s="51"/>
      <c r="Z19" s="49">
        <f>[5]Ene!Z19</f>
        <v>1</v>
      </c>
      <c r="AA19" s="51"/>
      <c r="AB19" s="49">
        <f>[5]Ene!AB19</f>
        <v>0</v>
      </c>
      <c r="AC19" s="51"/>
      <c r="AD19" s="52">
        <f t="shared" si="0"/>
        <v>1</v>
      </c>
      <c r="AE19" s="52">
        <f t="shared" si="0"/>
        <v>0</v>
      </c>
      <c r="AF19" s="53">
        <f t="shared" si="1"/>
        <v>0</v>
      </c>
      <c r="AG19" s="53">
        <f t="shared" si="2"/>
        <v>1</v>
      </c>
      <c r="AH19" s="57"/>
      <c r="AI19" s="58"/>
    </row>
    <row r="20" spans="1:35" s="56" customFormat="1" ht="20.100000000000001" hidden="1" customHeight="1" x14ac:dyDescent="0.2">
      <c r="A20" s="45" t="str">
        <f>'[5]Ficha Anual 2025'!A20</f>
        <v>C1A5</v>
      </c>
      <c r="B20" s="164" t="str">
        <f>'[5]Ficha Anual 2025'!B20</f>
        <v>REALIZAR OBRAS DE MANTENIMIENTO EN LOS POZOS DE ABASTECIMIENTO DE AGUA</v>
      </c>
      <c r="C20" s="164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f>[5]May!O20</f>
        <v>0</v>
      </c>
      <c r="P20" s="49">
        <f>[5]Ene!P20</f>
        <v>0</v>
      </c>
      <c r="Q20" s="50">
        <f>[5]Jun!Q20</f>
        <v>0</v>
      </c>
      <c r="R20" s="49">
        <f>[5]Ene!R20</f>
        <v>0</v>
      </c>
      <c r="S20" s="50">
        <v>0</v>
      </c>
      <c r="T20" s="49">
        <f>[5]Ene!T20</f>
        <v>1</v>
      </c>
      <c r="U20" s="51"/>
      <c r="V20" s="49">
        <f>[5]Ene!V20</f>
        <v>0</v>
      </c>
      <c r="W20" s="51"/>
      <c r="X20" s="49">
        <f>[5]Ene!X20</f>
        <v>0</v>
      </c>
      <c r="Y20" s="51"/>
      <c r="Z20" s="49">
        <f>[5]Ene!Z20</f>
        <v>0</v>
      </c>
      <c r="AA20" s="51"/>
      <c r="AB20" s="49">
        <f>[5]Ene!AB20</f>
        <v>0</v>
      </c>
      <c r="AC20" s="51"/>
      <c r="AD20" s="52">
        <f t="shared" si="0"/>
        <v>2</v>
      </c>
      <c r="AE20" s="52">
        <f t="shared" si="0"/>
        <v>1</v>
      </c>
      <c r="AF20" s="53">
        <f t="shared" si="1"/>
        <v>0.5</v>
      </c>
      <c r="AG20" s="53">
        <f t="shared" si="2"/>
        <v>0.5</v>
      </c>
      <c r="AH20" s="57"/>
      <c r="AI20" s="58"/>
    </row>
    <row r="21" spans="1:35" s="56" customFormat="1" ht="20.100000000000001" hidden="1" customHeight="1" x14ac:dyDescent="0.2">
      <c r="A21" s="45" t="str">
        <f>'[5]Ficha Anual 2025'!A21</f>
        <v>C1A6</v>
      </c>
      <c r="B21" s="164" t="str">
        <f>'[5]Ficha Anual 2025'!B21</f>
        <v>REHABILITAR LAS REDES DE CONDUCCION DE AGUA POTABLE</v>
      </c>
      <c r="C21" s="164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f>[5]May!O21</f>
        <v>300</v>
      </c>
      <c r="P21" s="49">
        <f>[5]Ene!P21</f>
        <v>300</v>
      </c>
      <c r="Q21" s="50">
        <f>[5]Jun!Q21</f>
        <v>300</v>
      </c>
      <c r="R21" s="49">
        <f>[5]Ene!R21</f>
        <v>0</v>
      </c>
      <c r="S21" s="50">
        <v>0</v>
      </c>
      <c r="T21" s="49">
        <f>[5]Ene!T21</f>
        <v>0</v>
      </c>
      <c r="U21" s="51"/>
      <c r="V21" s="49">
        <f>[5]Ene!V21</f>
        <v>0</v>
      </c>
      <c r="W21" s="51"/>
      <c r="X21" s="49">
        <f>[5]Ene!X21</f>
        <v>300</v>
      </c>
      <c r="Y21" s="51"/>
      <c r="Z21" s="49">
        <f>[5]Ene!Z21</f>
        <v>300</v>
      </c>
      <c r="AA21" s="51"/>
      <c r="AB21" s="49">
        <f>[5]Ene!AB21</f>
        <v>0</v>
      </c>
      <c r="AC21" s="51"/>
      <c r="AD21" s="52">
        <f t="shared" si="0"/>
        <v>1200</v>
      </c>
      <c r="AE21" s="52">
        <f t="shared" si="0"/>
        <v>600</v>
      </c>
      <c r="AF21" s="53">
        <f t="shared" si="1"/>
        <v>0.5</v>
      </c>
      <c r="AG21" s="53">
        <f t="shared" si="2"/>
        <v>0.5</v>
      </c>
      <c r="AH21" s="57"/>
      <c r="AI21" s="58"/>
    </row>
    <row r="22" spans="1:35" s="56" customFormat="1" ht="20.100000000000001" hidden="1" customHeight="1" x14ac:dyDescent="0.2">
      <c r="A22" s="45" t="str">
        <f>'[5]Ficha Anual 2025'!A22</f>
        <v>C1A7</v>
      </c>
      <c r="B22" s="164" t="str">
        <f>'[5]Ficha Anual 2025'!B22</f>
        <v>AMPLIAR LAS REDES DE CONDUCCION DE AGUA POTABLE</v>
      </c>
      <c r="C22" s="164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f>[5]May!O22</f>
        <v>0</v>
      </c>
      <c r="P22" s="49">
        <f>[5]Ene!P22</f>
        <v>0</v>
      </c>
      <c r="Q22" s="50">
        <f>[5]Jun!Q22</f>
        <v>0</v>
      </c>
      <c r="R22" s="49">
        <f>[5]Ene!R22</f>
        <v>250</v>
      </c>
      <c r="S22" s="50">
        <v>250</v>
      </c>
      <c r="T22" s="49">
        <f>[5]Ene!T22</f>
        <v>0</v>
      </c>
      <c r="U22" s="51"/>
      <c r="V22" s="49">
        <f>[5]Ene!V22</f>
        <v>0</v>
      </c>
      <c r="W22" s="51"/>
      <c r="X22" s="49">
        <f>[5]Ene!X22</f>
        <v>0</v>
      </c>
      <c r="Y22" s="51"/>
      <c r="Z22" s="49">
        <f>[5]Ene!Z22</f>
        <v>250</v>
      </c>
      <c r="AA22" s="51"/>
      <c r="AB22" s="49">
        <f>[5]Ene!AB22</f>
        <v>0</v>
      </c>
      <c r="AC22" s="51"/>
      <c r="AD22" s="52">
        <f t="shared" si="0"/>
        <v>500</v>
      </c>
      <c r="AE22" s="52">
        <f t="shared" si="0"/>
        <v>250</v>
      </c>
      <c r="AF22" s="53">
        <f t="shared" si="1"/>
        <v>0.5</v>
      </c>
      <c r="AG22" s="53">
        <f t="shared" si="2"/>
        <v>0.5</v>
      </c>
      <c r="AH22" s="57"/>
      <c r="AI22" s="58"/>
    </row>
    <row r="23" spans="1:35" s="56" customFormat="1" ht="20.100000000000001" hidden="1" customHeight="1" x14ac:dyDescent="0.2">
      <c r="A23" s="45" t="str">
        <f>'[5]Ficha Anual 2025'!A23</f>
        <v>C1A8</v>
      </c>
      <c r="B23" s="164" t="str">
        <f>'[5]Ficha Anual 2025'!B23</f>
        <v>CONSTRUCCION DE FUENTES DE ALMACENAMIENTO DE AGUA POTABLE</v>
      </c>
      <c r="C23" s="164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f>[5]May!O23</f>
        <v>0</v>
      </c>
      <c r="P23" s="49">
        <f>[5]Ene!P23</f>
        <v>0</v>
      </c>
      <c r="Q23" s="50">
        <f>[5]Jun!Q23</f>
        <v>0</v>
      </c>
      <c r="R23" s="49">
        <f>[5]Ene!R23</f>
        <v>0</v>
      </c>
      <c r="S23" s="50">
        <v>0</v>
      </c>
      <c r="T23" s="49">
        <f>[5]Ene!T23</f>
        <v>0</v>
      </c>
      <c r="U23" s="51"/>
      <c r="V23" s="49">
        <f>[5]Ene!V23</f>
        <v>0</v>
      </c>
      <c r="W23" s="51"/>
      <c r="X23" s="49">
        <f>[5]Ene!X23</f>
        <v>0</v>
      </c>
      <c r="Y23" s="51"/>
      <c r="Z23" s="49">
        <f>[5]Ene!Z23</f>
        <v>1</v>
      </c>
      <c r="AA23" s="51"/>
      <c r="AB23" s="49">
        <f>[5]Ene!AB23</f>
        <v>0</v>
      </c>
      <c r="AC23" s="51"/>
      <c r="AD23" s="52">
        <f t="shared" si="0"/>
        <v>1</v>
      </c>
      <c r="AE23" s="52">
        <f t="shared" si="0"/>
        <v>0</v>
      </c>
      <c r="AF23" s="53">
        <f t="shared" si="1"/>
        <v>0</v>
      </c>
      <c r="AG23" s="53">
        <f t="shared" si="2"/>
        <v>1</v>
      </c>
      <c r="AH23" s="54"/>
      <c r="AI23" s="55"/>
    </row>
    <row r="24" spans="1:35" s="56" customFormat="1" ht="20.100000000000001" hidden="1" customHeight="1" x14ac:dyDescent="0.2">
      <c r="A24" s="45">
        <f>'[5]Ficha Anual 2025'!A24</f>
        <v>0</v>
      </c>
      <c r="B24" s="164">
        <f>'[5]Ficha Anual 2025'!B24</f>
        <v>0</v>
      </c>
      <c r="C24" s="164"/>
      <c r="D24" s="47">
        <f>'[5]Ficha Anual 2025'!E24</f>
        <v>0</v>
      </c>
      <c r="E24" s="48">
        <f t="shared" si="3"/>
        <v>0</v>
      </c>
      <c r="F24" s="51">
        <f>[5]Ene!F24</f>
        <v>0</v>
      </c>
      <c r="G24" s="48">
        <f>[5]Ene!G24</f>
        <v>0</v>
      </c>
      <c r="H24" s="51">
        <f>[5]Ene!H24</f>
        <v>0</v>
      </c>
      <c r="I24" s="48">
        <f>[5]Feb!I24</f>
        <v>0</v>
      </c>
      <c r="J24" s="51">
        <f>[5]Ene!J24</f>
        <v>0</v>
      </c>
      <c r="K24" s="48">
        <f>[5]Mar!K24</f>
        <v>0</v>
      </c>
      <c r="L24" s="51">
        <f>[5]Ene!L24</f>
        <v>0</v>
      </c>
      <c r="M24" s="48">
        <f>[5]Abr!M24</f>
        <v>0</v>
      </c>
      <c r="N24" s="51">
        <f>[5]Ene!N24</f>
        <v>0</v>
      </c>
      <c r="O24" s="48">
        <f>[5]May!O24</f>
        <v>0</v>
      </c>
      <c r="P24" s="51">
        <f>[5]Ene!P24</f>
        <v>0</v>
      </c>
      <c r="Q24" s="48">
        <f>[5]Jun!Q24</f>
        <v>0</v>
      </c>
      <c r="R24" s="51">
        <f>[5]Ene!R24</f>
        <v>0</v>
      </c>
      <c r="S24" s="50"/>
      <c r="T24" s="51">
        <f>[5]Ene!T24</f>
        <v>0</v>
      </c>
      <c r="U24" s="51"/>
      <c r="V24" s="51">
        <f>[5]Ene!V24</f>
        <v>0</v>
      </c>
      <c r="W24" s="51"/>
      <c r="X24" s="51">
        <f>[5]Ene!X24</f>
        <v>0</v>
      </c>
      <c r="Y24" s="51"/>
      <c r="Z24" s="51">
        <f>[5]Ene!Z24</f>
        <v>0</v>
      </c>
      <c r="AA24" s="51"/>
      <c r="AB24" s="51">
        <f>[5]Ene!AB24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'[5]Ficha Anual 2025'!A25</f>
        <v>0</v>
      </c>
      <c r="B25" s="164">
        <f>'[5]Ficha Anual 2025'!B25</f>
        <v>0</v>
      </c>
      <c r="C25" s="164"/>
      <c r="D25" s="47">
        <f>'[5]Ficha Anual 2025'!E25</f>
        <v>0</v>
      </c>
      <c r="E25" s="48">
        <f t="shared" si="3"/>
        <v>0</v>
      </c>
      <c r="F25" s="51">
        <f>[5]Ene!F25</f>
        <v>0</v>
      </c>
      <c r="G25" s="48">
        <f>[5]Ene!G25</f>
        <v>0</v>
      </c>
      <c r="H25" s="51">
        <f>[5]Ene!H25</f>
        <v>0</v>
      </c>
      <c r="I25" s="48">
        <f>[5]Feb!I25</f>
        <v>0</v>
      </c>
      <c r="J25" s="51">
        <f>[5]Ene!J25</f>
        <v>0</v>
      </c>
      <c r="K25" s="48">
        <f>[5]Mar!K25</f>
        <v>0</v>
      </c>
      <c r="L25" s="51">
        <f>[5]Ene!L25</f>
        <v>0</v>
      </c>
      <c r="M25" s="48">
        <f>[5]Abr!M25</f>
        <v>0</v>
      </c>
      <c r="N25" s="51">
        <f>[5]Ene!N25</f>
        <v>0</v>
      </c>
      <c r="O25" s="48">
        <f>[5]May!O25</f>
        <v>0</v>
      </c>
      <c r="P25" s="51">
        <f>[5]Ene!P25</f>
        <v>0</v>
      </c>
      <c r="Q25" s="48">
        <f>[5]Jun!Q25</f>
        <v>0</v>
      </c>
      <c r="R25" s="51">
        <f>[5]Ene!R25</f>
        <v>0</v>
      </c>
      <c r="S25" s="50"/>
      <c r="T25" s="51">
        <f>[5]Ene!T25</f>
        <v>0</v>
      </c>
      <c r="U25" s="51"/>
      <c r="V25" s="51">
        <f>[5]Ene!V25</f>
        <v>0</v>
      </c>
      <c r="W25" s="51"/>
      <c r="X25" s="51">
        <f>[5]Ene!X25</f>
        <v>0</v>
      </c>
      <c r="Y25" s="51"/>
      <c r="Z25" s="51">
        <f>[5]Ene!Z25</f>
        <v>0</v>
      </c>
      <c r="AA25" s="51"/>
      <c r="AB25" s="51">
        <f>[5]Ene!AB25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'[5]Ficha Anual 2025'!A26</f>
        <v>0</v>
      </c>
      <c r="B26" s="164">
        <f>'[5]Ficha Anual 2025'!B26</f>
        <v>0</v>
      </c>
      <c r="C26" s="164"/>
      <c r="D26" s="47">
        <f>'[5]Ficha Anual 2025'!E26</f>
        <v>0</v>
      </c>
      <c r="E26" s="48">
        <f t="shared" si="3"/>
        <v>0</v>
      </c>
      <c r="F26" s="51">
        <f>[5]Ene!F26</f>
        <v>0</v>
      </c>
      <c r="G26" s="48">
        <f>[5]Ene!G26</f>
        <v>0</v>
      </c>
      <c r="H26" s="51">
        <f>[5]Ene!H26</f>
        <v>0</v>
      </c>
      <c r="I26" s="48">
        <f>[5]Feb!I26</f>
        <v>0</v>
      </c>
      <c r="J26" s="51">
        <f>[5]Ene!J26</f>
        <v>0</v>
      </c>
      <c r="K26" s="48">
        <f>[5]Mar!K26</f>
        <v>0</v>
      </c>
      <c r="L26" s="51">
        <f>[5]Ene!L26</f>
        <v>0</v>
      </c>
      <c r="M26" s="48">
        <f>[5]Abr!M26</f>
        <v>0</v>
      </c>
      <c r="N26" s="51">
        <f>[5]Ene!N26</f>
        <v>0</v>
      </c>
      <c r="O26" s="48">
        <f>[5]May!O26</f>
        <v>0</v>
      </c>
      <c r="P26" s="51">
        <f>[5]Ene!P26</f>
        <v>0</v>
      </c>
      <c r="Q26" s="48">
        <f>[5]Jun!Q26</f>
        <v>0</v>
      </c>
      <c r="R26" s="51">
        <f>[5]Ene!R26</f>
        <v>0</v>
      </c>
      <c r="S26" s="50"/>
      <c r="T26" s="51">
        <f>[5]Ene!T26</f>
        <v>0</v>
      </c>
      <c r="U26" s="51"/>
      <c r="V26" s="51">
        <f>[5]Ene!V26</f>
        <v>0</v>
      </c>
      <c r="W26" s="51"/>
      <c r="X26" s="51">
        <f>[5]Ene!X26</f>
        <v>0</v>
      </c>
      <c r="Y26" s="51"/>
      <c r="Z26" s="51">
        <f>[5]Ene!Z26</f>
        <v>0</v>
      </c>
      <c r="AA26" s="51"/>
      <c r="AB26" s="51">
        <f>[5]Ene!AB26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'[5]Ficha Anual 2025'!A27</f>
        <v>0</v>
      </c>
      <c r="B27" s="164">
        <f>'[5]Ficha Anual 2025'!B27</f>
        <v>0</v>
      </c>
      <c r="C27" s="164"/>
      <c r="D27" s="47">
        <f>'[5]Ficha Anual 2025'!E27</f>
        <v>0</v>
      </c>
      <c r="E27" s="48">
        <f t="shared" si="3"/>
        <v>0</v>
      </c>
      <c r="F27" s="51">
        <f>[5]Ene!F27</f>
        <v>0</v>
      </c>
      <c r="G27" s="48">
        <f>[5]Ene!G27</f>
        <v>0</v>
      </c>
      <c r="H27" s="51">
        <f>[5]Ene!H27</f>
        <v>0</v>
      </c>
      <c r="I27" s="48">
        <f>[5]Feb!I27</f>
        <v>0</v>
      </c>
      <c r="J27" s="51">
        <f>[5]Ene!J27</f>
        <v>0</v>
      </c>
      <c r="K27" s="48">
        <f>[5]Mar!K27</f>
        <v>0</v>
      </c>
      <c r="L27" s="51">
        <f>[5]Ene!L27</f>
        <v>0</v>
      </c>
      <c r="M27" s="48">
        <f>[5]Abr!M27</f>
        <v>0</v>
      </c>
      <c r="N27" s="51">
        <f>[5]Ene!N27</f>
        <v>0</v>
      </c>
      <c r="O27" s="48">
        <f>[5]May!O27</f>
        <v>0</v>
      </c>
      <c r="P27" s="51">
        <f>[5]Ene!P27</f>
        <v>0</v>
      </c>
      <c r="Q27" s="48">
        <f>[5]Jun!Q27</f>
        <v>0</v>
      </c>
      <c r="R27" s="51">
        <f>[5]Ene!R27</f>
        <v>0</v>
      </c>
      <c r="S27" s="50"/>
      <c r="T27" s="51">
        <f>[5]Ene!T27</f>
        <v>0</v>
      </c>
      <c r="U27" s="48"/>
      <c r="V27" s="51">
        <f>[5]Ene!V27</f>
        <v>0</v>
      </c>
      <c r="W27" s="48"/>
      <c r="X27" s="51">
        <f>[5]Ene!X27</f>
        <v>0</v>
      </c>
      <c r="Y27" s="48"/>
      <c r="Z27" s="51">
        <f>[5]Ene!Z27</f>
        <v>0</v>
      </c>
      <c r="AA27" s="48"/>
      <c r="AB27" s="51">
        <f>[5]Ene!AB27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65"/>
      <c r="AE28" s="65"/>
      <c r="AF28" s="65"/>
      <c r="AG28" s="65"/>
      <c r="AH28" s="65"/>
      <c r="AI28" s="66"/>
    </row>
    <row r="29" spans="1:35" s="56" customFormat="1" ht="27.75" customHeight="1" x14ac:dyDescent="0.2">
      <c r="A29" s="45" t="str">
        <f>'[5]Ficha Anual 2025'!A29</f>
        <v>C2A1</v>
      </c>
      <c r="B29" s="164" t="str">
        <f>'[5]Ficha Anual 2025'!B29</f>
        <v>INCREMENTAR LA CONSTRUCCIÓN DE PAVIMENTACIÓN EN VÍAS DE COMUNICACIÓN</v>
      </c>
      <c r="C29" s="164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f>[5]May!O29</f>
        <v>0</v>
      </c>
      <c r="P29" s="49">
        <f>[5]Ene!P29</f>
        <v>0</v>
      </c>
      <c r="Q29" s="50">
        <f>[5]Jun!Q29</f>
        <v>0</v>
      </c>
      <c r="R29" s="49">
        <f>[5]Ene!R29</f>
        <v>0</v>
      </c>
      <c r="S29" s="50">
        <v>0</v>
      </c>
      <c r="T29" s="49">
        <f>[5]Ene!T29</f>
        <v>0</v>
      </c>
      <c r="U29" s="48"/>
      <c r="V29" s="49">
        <f>[5]Ene!V29</f>
        <v>0</v>
      </c>
      <c r="W29" s="48"/>
      <c r="X29" s="49">
        <f>[5]Ene!X29</f>
        <v>0</v>
      </c>
      <c r="Y29" s="48"/>
      <c r="Z29" s="49">
        <f>[5]Ene!Z29</f>
        <v>0.3</v>
      </c>
      <c r="AA29" s="48"/>
      <c r="AB29" s="49">
        <f>[5]Ene!AB29</f>
        <v>0</v>
      </c>
      <c r="AC29" s="48"/>
      <c r="AD29" s="52">
        <f t="shared" si="0"/>
        <v>0.3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8.5" customHeight="1" x14ac:dyDescent="0.2">
      <c r="A30" s="45" t="str">
        <f>'[5]Ficha Anual 2025'!A30</f>
        <v>C2A2</v>
      </c>
      <c r="B30" s="164" t="str">
        <f>'[5]Ficha Anual 2025'!B30</f>
        <v>AMPLIAR LA INFRAESTRUCTURA PUBLICA DE ENERGÍA ELÉCTRICA</v>
      </c>
      <c r="C30" s="164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f>[5]May!O30</f>
        <v>0</v>
      </c>
      <c r="P30" s="49">
        <f>[5]Ene!P30</f>
        <v>0</v>
      </c>
      <c r="Q30" s="50">
        <f>[5]Jun!Q30</f>
        <v>0</v>
      </c>
      <c r="R30" s="49">
        <f>[5]Ene!R30</f>
        <v>0</v>
      </c>
      <c r="S30" s="50">
        <v>0</v>
      </c>
      <c r="T30" s="49">
        <f>[5]Ene!T30</f>
        <v>0</v>
      </c>
      <c r="U30" s="51"/>
      <c r="V30" s="49">
        <f>[5]Ene!V30</f>
        <v>0</v>
      </c>
      <c r="W30" s="51"/>
      <c r="X30" s="49">
        <f>[5]Ene!X30</f>
        <v>0</v>
      </c>
      <c r="Y30" s="51"/>
      <c r="Z30" s="49">
        <f>[5]Ene!Z30</f>
        <v>50</v>
      </c>
      <c r="AA30" s="51"/>
      <c r="AB30" s="49">
        <f>[5]Ene!AB30</f>
        <v>50</v>
      </c>
      <c r="AC30" s="51"/>
      <c r="AD30" s="52">
        <f t="shared" si="0"/>
        <v>100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8.5" customHeight="1" x14ac:dyDescent="0.2">
      <c r="A31" s="45" t="str">
        <f>'[5]Ficha Anual 2025'!A31</f>
        <v>C2A3</v>
      </c>
      <c r="B31" s="164" t="str">
        <f>'[5]Ficha Anual 2025'!B31</f>
        <v>AMPLIAR LA INFRAESTRUCTURA VIAL PARA LOS PEATONES CON GUARNICIONES</v>
      </c>
      <c r="C31" s="164"/>
      <c r="D31" s="47" t="str">
        <f>'[5]Ficha Anual 2025'!E31</f>
        <v>METROS LINEALES</v>
      </c>
      <c r="E31" s="48">
        <f t="shared" si="3"/>
        <v>1000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f>[5]May!O31</f>
        <v>0</v>
      </c>
      <c r="P31" s="49">
        <f>[5]Ene!P31</f>
        <v>150</v>
      </c>
      <c r="Q31" s="50">
        <f>[5]Jun!Q31</f>
        <v>0</v>
      </c>
      <c r="R31" s="49">
        <f>[5]Ene!R31</f>
        <v>0</v>
      </c>
      <c r="S31" s="50">
        <v>0</v>
      </c>
      <c r="T31" s="49">
        <f>[5]Ene!T31</f>
        <v>100</v>
      </c>
      <c r="U31" s="51"/>
      <c r="V31" s="49">
        <f>[5]Ene!V31</f>
        <v>100</v>
      </c>
      <c r="W31" s="51"/>
      <c r="X31" s="49">
        <f>[5]Ene!X31</f>
        <v>100</v>
      </c>
      <c r="Y31" s="51"/>
      <c r="Z31" s="49">
        <f>[5]Ene!Z31</f>
        <v>100</v>
      </c>
      <c r="AA31" s="51"/>
      <c r="AB31" s="49">
        <f>[5]Ene!AB31</f>
        <v>100</v>
      </c>
      <c r="AC31" s="51"/>
      <c r="AD31" s="52">
        <f t="shared" si="0"/>
        <v>1000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'[5]Ficha Anual 2025'!A32</f>
        <v>C2A4</v>
      </c>
      <c r="B32" s="164" t="str">
        <f>'[5]Ficha Anual 2025'!B32</f>
        <v>AMPLIAR LA INFRAESTRUCTURA VIAL PARA LOS PEATONES CON GUARNICIONES</v>
      </c>
      <c r="C32" s="164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f>[5]May!O32</f>
        <v>0</v>
      </c>
      <c r="P32" s="49">
        <f>[5]Ene!P32</f>
        <v>100</v>
      </c>
      <c r="Q32" s="50">
        <f>[5]Jun!Q32</f>
        <v>100</v>
      </c>
      <c r="R32" s="49">
        <f>[5]Ene!R32</f>
        <v>100</v>
      </c>
      <c r="S32" s="50">
        <v>100</v>
      </c>
      <c r="T32" s="49">
        <f>[5]Ene!T32</f>
        <v>100</v>
      </c>
      <c r="U32" s="51"/>
      <c r="V32" s="49">
        <f>[5]Ene!V32</f>
        <v>0</v>
      </c>
      <c r="W32" s="51"/>
      <c r="X32" s="49">
        <f>[5]Ene!X32</f>
        <v>0</v>
      </c>
      <c r="Y32" s="51"/>
      <c r="Z32" s="49">
        <f>[5]Ene!Z32</f>
        <v>0</v>
      </c>
      <c r="AA32" s="51"/>
      <c r="AB32" s="49">
        <f>[5]Ene!AB32</f>
        <v>0</v>
      </c>
      <c r="AC32" s="51"/>
      <c r="AD32" s="52">
        <f t="shared" si="0"/>
        <v>300</v>
      </c>
      <c r="AE32" s="52">
        <f t="shared" si="0"/>
        <v>200</v>
      </c>
      <c r="AF32" s="53">
        <f t="shared" si="1"/>
        <v>0.66666666666666663</v>
      </c>
      <c r="AG32" s="53">
        <f t="shared" si="2"/>
        <v>0.33333333333333337</v>
      </c>
      <c r="AH32" s="57"/>
      <c r="AI32" s="58"/>
    </row>
    <row r="33" spans="1:35" s="56" customFormat="1" ht="20.100000000000001" hidden="1" customHeight="1" x14ac:dyDescent="0.2">
      <c r="A33" s="45" t="str">
        <f>'[5]Ficha Anual 2025'!A33</f>
        <v>C2A5</v>
      </c>
      <c r="B33" s="164" t="str">
        <f>'[5]Ficha Anual 2025'!B33</f>
        <v>GESTIONAR ANTE LAS DEPENDENCIAS FEDERALES Y ESTATALES INFRAESTRUCTURA PUBLICA</v>
      </c>
      <c r="C33" s="164"/>
      <c r="D33" s="47" t="str">
        <f>'[5]Ficha Anual 2025'!E33</f>
        <v>PROYECTOS</v>
      </c>
      <c r="E33" s="48">
        <f t="shared" si="3"/>
        <v>2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f>[5]May!O33</f>
        <v>0</v>
      </c>
      <c r="P33" s="49">
        <f>[5]Ene!P33</f>
        <v>0</v>
      </c>
      <c r="Q33" s="50">
        <f>[5]Jun!Q33</f>
        <v>0</v>
      </c>
      <c r="R33" s="49">
        <f>[5]Ene!R33</f>
        <v>0</v>
      </c>
      <c r="S33" s="50">
        <v>0</v>
      </c>
      <c r="T33" s="49">
        <f>[5]Ene!T33</f>
        <v>0</v>
      </c>
      <c r="U33" s="51"/>
      <c r="V33" s="49">
        <f>[5]Ene!V33</f>
        <v>0</v>
      </c>
      <c r="W33" s="51"/>
      <c r="X33" s="49">
        <f>[5]Ene!X33</f>
        <v>0</v>
      </c>
      <c r="Y33" s="51"/>
      <c r="Z33" s="49">
        <f>[5]Ene!Z33</f>
        <v>1</v>
      </c>
      <c r="AA33" s="51"/>
      <c r="AB33" s="49">
        <f>[5]Ene!AB33</f>
        <v>1</v>
      </c>
      <c r="AC33" s="51"/>
      <c r="AD33" s="52">
        <f t="shared" si="0"/>
        <v>2</v>
      </c>
      <c r="AE33" s="52">
        <f t="shared" si="0"/>
        <v>0</v>
      </c>
      <c r="AF33" s="53">
        <f t="shared" si="1"/>
        <v>0</v>
      </c>
      <c r="AG33" s="53">
        <f t="shared" si="2"/>
        <v>1</v>
      </c>
      <c r="AH33" s="54"/>
      <c r="AI33" s="55"/>
    </row>
    <row r="34" spans="1:35" s="56" customFormat="1" ht="20.100000000000001" hidden="1" customHeight="1" x14ac:dyDescent="0.2">
      <c r="A34" s="45" t="str">
        <f>'[5]Ficha Anual 2025'!A34</f>
        <v>C2A6</v>
      </c>
      <c r="B34" s="164" t="str">
        <f>'[5]Ficha Anual 2025'!B34</f>
        <v>GESTIONAR LA CONSTRUCCION DE NUEVOS ESPACIOS DEPORTIVOS QUE CONSTITUYAN AL DESARROLLO FISICO DE LOS HABITANTES DEL MUNICIPIO</v>
      </c>
      <c r="C34" s="164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f>[5]May!O34</f>
        <v>0</v>
      </c>
      <c r="P34" s="49">
        <f>[5]Ene!P34</f>
        <v>0</v>
      </c>
      <c r="Q34" s="50">
        <f>[5]Jun!Q34</f>
        <v>0</v>
      </c>
      <c r="R34" s="49">
        <f>[5]Ene!R34</f>
        <v>0</v>
      </c>
      <c r="S34" s="50">
        <v>0</v>
      </c>
      <c r="T34" s="49">
        <f>[5]Ene!T34</f>
        <v>0</v>
      </c>
      <c r="U34" s="51"/>
      <c r="V34" s="49">
        <f>[5]Ene!V34</f>
        <v>0</v>
      </c>
      <c r="W34" s="51"/>
      <c r="X34" s="49">
        <f>[5]Ene!X34</f>
        <v>0</v>
      </c>
      <c r="Y34" s="51"/>
      <c r="Z34" s="49">
        <f>[5]Ene!Z34</f>
        <v>1</v>
      </c>
      <c r="AA34" s="51"/>
      <c r="AB34" s="49">
        <f>[5]Ene!AB34</f>
        <v>0</v>
      </c>
      <c r="AC34" s="51"/>
      <c r="AD34" s="52">
        <f t="shared" si="0"/>
        <v>1</v>
      </c>
      <c r="AE34" s="52">
        <f t="shared" si="0"/>
        <v>0</v>
      </c>
      <c r="AF34" s="53">
        <f t="shared" si="1"/>
        <v>0</v>
      </c>
      <c r="AG34" s="53">
        <f t="shared" si="2"/>
        <v>1</v>
      </c>
      <c r="AH34" s="54"/>
      <c r="AI34" s="55"/>
    </row>
    <row r="35" spans="1:35" s="56" customFormat="1" ht="20.100000000000001" hidden="1" customHeight="1" x14ac:dyDescent="0.2">
      <c r="A35" s="45" t="str">
        <f>'[5]Ficha Anual 2025'!A35</f>
        <v>C2A7</v>
      </c>
      <c r="B35" s="164" t="str">
        <f>'[5]Ficha Anual 2025'!B35</f>
        <v>REALIZAR OBRAS DE INFRAESTRUCTURA EDUCATIVA</v>
      </c>
      <c r="C35" s="164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f>[5]May!O35</f>
        <v>0</v>
      </c>
      <c r="P35" s="49">
        <f>[5]Ene!P35</f>
        <v>0</v>
      </c>
      <c r="Q35" s="50">
        <f>[5]Jun!Q35</f>
        <v>0</v>
      </c>
      <c r="R35" s="49">
        <f>[5]Ene!R35</f>
        <v>0</v>
      </c>
      <c r="S35" s="50">
        <v>0</v>
      </c>
      <c r="T35" s="49">
        <f>[5]Ene!T35</f>
        <v>0</v>
      </c>
      <c r="U35" s="51"/>
      <c r="V35" s="49">
        <f>[5]Ene!V35</f>
        <v>0</v>
      </c>
      <c r="W35" s="51"/>
      <c r="X35" s="49">
        <f>[5]Ene!X35</f>
        <v>0</v>
      </c>
      <c r="Y35" s="51"/>
      <c r="Z35" s="49">
        <f>[5]Ene!Z35</f>
        <v>0</v>
      </c>
      <c r="AA35" s="51"/>
      <c r="AB35" s="49">
        <f>[5]Ene!AB35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 t="str">
        <f>'[5]Ficha Anual 2025'!A36</f>
        <v>C2A8</v>
      </c>
      <c r="B36" s="164" t="str">
        <f>'[5]Ficha Anual 2025'!B36</f>
        <v>REALIZAR OBRAS DE PAVIMENTACION DE CALLES</v>
      </c>
      <c r="C36" s="164"/>
      <c r="D36" s="47" t="str">
        <f>'[5]Ficha Anual 2025'!E36</f>
        <v>M2</v>
      </c>
      <c r="E36" s="48">
        <f t="shared" si="3"/>
        <v>8500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f>[5]May!O36</f>
        <v>2000</v>
      </c>
      <c r="P36" s="49">
        <f>[5]Ene!P36</f>
        <v>950</v>
      </c>
      <c r="Q36" s="50">
        <f>[5]Jun!Q36</f>
        <v>1000</v>
      </c>
      <c r="R36" s="49">
        <f>[5]Ene!R36</f>
        <v>1100</v>
      </c>
      <c r="S36" s="50">
        <v>300</v>
      </c>
      <c r="T36" s="49">
        <f>[5]Ene!T36</f>
        <v>600</v>
      </c>
      <c r="U36" s="51"/>
      <c r="V36" s="49">
        <f>[5]Ene!V36</f>
        <v>700</v>
      </c>
      <c r="W36" s="51"/>
      <c r="X36" s="49">
        <f>[5]Ene!X36</f>
        <v>650</v>
      </c>
      <c r="Y36" s="51"/>
      <c r="Z36" s="49">
        <f>[5]Ene!Z36</f>
        <v>950</v>
      </c>
      <c r="AA36" s="51"/>
      <c r="AB36" s="49">
        <f>[5]Ene!AB36</f>
        <v>1200</v>
      </c>
      <c r="AC36" s="51"/>
      <c r="AD36" s="52">
        <f t="shared" si="0"/>
        <v>8500</v>
      </c>
      <c r="AE36" s="52">
        <f t="shared" si="0"/>
        <v>3804</v>
      </c>
      <c r="AF36" s="53">
        <f t="shared" si="1"/>
        <v>0.4475294117647059</v>
      </c>
      <c r="AG36" s="53">
        <f t="shared" si="2"/>
        <v>0.55247058823529405</v>
      </c>
      <c r="AH36" s="54"/>
      <c r="AI36" s="55"/>
    </row>
    <row r="37" spans="1:35" s="56" customFormat="1" ht="20.100000000000001" hidden="1" customHeight="1" x14ac:dyDescent="0.2">
      <c r="A37" s="45" t="str">
        <f>'[5]Ficha Anual 2025'!A37</f>
        <v>C2A9</v>
      </c>
      <c r="B37" s="164" t="str">
        <f>'[5]Ficha Anual 2025'!B37</f>
        <v xml:space="preserve">REALIZAR OBRAS DE CONSTRUCCION DE GUARNICIONES </v>
      </c>
      <c r="C37" s="164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f>[5]May!O37</f>
        <v>300</v>
      </c>
      <c r="P37" s="49">
        <f>[5]Ene!P37</f>
        <v>0</v>
      </c>
      <c r="Q37" s="50">
        <f>[5]Jun!Q37</f>
        <v>100</v>
      </c>
      <c r="R37" s="49">
        <f>[5]Ene!R37</f>
        <v>0</v>
      </c>
      <c r="S37" s="50">
        <v>500</v>
      </c>
      <c r="T37" s="49">
        <f>[5]Ene!T37</f>
        <v>0</v>
      </c>
      <c r="U37" s="51"/>
      <c r="V37" s="49">
        <f>[5]Ene!V37</f>
        <v>0</v>
      </c>
      <c r="W37" s="51"/>
      <c r="X37" s="49">
        <f>[5]Ene!X37</f>
        <v>200</v>
      </c>
      <c r="Y37" s="51"/>
      <c r="Z37" s="49">
        <f>[5]Ene!Z37</f>
        <v>0</v>
      </c>
      <c r="AA37" s="51"/>
      <c r="AB37" s="49">
        <f>[5]Ene!AB37</f>
        <v>0</v>
      </c>
      <c r="AC37" s="51"/>
      <c r="AD37" s="52">
        <f t="shared" si="0"/>
        <v>400</v>
      </c>
      <c r="AE37" s="52">
        <f t="shared" si="0"/>
        <v>1200</v>
      </c>
      <c r="AF37" s="53">
        <f t="shared" si="1"/>
        <v>3</v>
      </c>
      <c r="AG37" s="53">
        <f t="shared" si="2"/>
        <v>-2</v>
      </c>
      <c r="AH37" s="54"/>
      <c r="AI37" s="55"/>
    </row>
    <row r="38" spans="1:35" s="56" customFormat="1" ht="20.100000000000001" hidden="1" customHeight="1" x14ac:dyDescent="0.2">
      <c r="A38" s="45" t="str">
        <f>'[5]Ficha Anual 2025'!A38</f>
        <v>C2A10</v>
      </c>
      <c r="B38" s="164" t="str">
        <f>'[5]Ficha Anual 2025'!B38</f>
        <v>REALIZAR OBRAS DE CONSTRUCCION DE BANQUETAS</v>
      </c>
      <c r="C38" s="164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f>[5]May!O38</f>
        <v>0</v>
      </c>
      <c r="P38" s="49">
        <f>[5]Ene!P38</f>
        <v>0</v>
      </c>
      <c r="Q38" s="50">
        <f>[5]Jun!Q38</f>
        <v>0</v>
      </c>
      <c r="R38" s="49">
        <f>[5]Ene!R38</f>
        <v>0</v>
      </c>
      <c r="S38" s="50">
        <v>350</v>
      </c>
      <c r="T38" s="49">
        <f>[5]Ene!T38</f>
        <v>0</v>
      </c>
      <c r="U38" s="51"/>
      <c r="V38" s="49">
        <f>[5]Ene!V38</f>
        <v>0</v>
      </c>
      <c r="W38" s="51"/>
      <c r="X38" s="49">
        <f>[5]Ene!X38</f>
        <v>200</v>
      </c>
      <c r="Y38" s="51"/>
      <c r="Z38" s="49">
        <f>[5]Ene!Z38</f>
        <v>0</v>
      </c>
      <c r="AA38" s="51"/>
      <c r="AB38" s="49">
        <f>[5]Ene!AB38</f>
        <v>0</v>
      </c>
      <c r="AC38" s="51"/>
      <c r="AD38" s="52">
        <f t="shared" si="0"/>
        <v>400</v>
      </c>
      <c r="AE38" s="52">
        <f t="shared" si="0"/>
        <v>540</v>
      </c>
      <c r="AF38" s="53">
        <f t="shared" si="1"/>
        <v>1.35</v>
      </c>
      <c r="AG38" s="53">
        <f t="shared" si="2"/>
        <v>-0.35000000000000009</v>
      </c>
      <c r="AH38" s="54"/>
      <c r="AI38" s="55"/>
    </row>
    <row r="39" spans="1:35" s="56" customFormat="1" ht="20.100000000000001" hidden="1" customHeight="1" x14ac:dyDescent="0.2">
      <c r="A39" s="45" t="str">
        <f>'[5]Ficha Anual 2025'!A39</f>
        <v>C2A11</v>
      </c>
      <c r="B39" s="164" t="str">
        <f>'[5]Ficha Anual 2025'!B39</f>
        <v>INFORMAR A LA CIUDADANIA DEL FOMENTO DE LA VIVIENDA DIGNA</v>
      </c>
      <c r="C39" s="164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f>[5]May!O39</f>
        <v>0</v>
      </c>
      <c r="P39" s="49">
        <f>[5]Ene!P39</f>
        <v>0</v>
      </c>
      <c r="Q39" s="50">
        <f>[5]Jun!Q39</f>
        <v>0</v>
      </c>
      <c r="R39" s="49">
        <f>[5]Ene!R39</f>
        <v>0</v>
      </c>
      <c r="S39" s="50">
        <v>0</v>
      </c>
      <c r="T39" s="49">
        <f>[5]Ene!T39</f>
        <v>0</v>
      </c>
      <c r="U39" s="51"/>
      <c r="V39" s="49">
        <f>[5]Ene!V39</f>
        <v>0</v>
      </c>
      <c r="W39" s="51"/>
      <c r="X39" s="49">
        <f>[5]Ene!X39</f>
        <v>0</v>
      </c>
      <c r="Y39" s="51"/>
      <c r="Z39" s="49">
        <f>[5]Ene!Z39</f>
        <v>1</v>
      </c>
      <c r="AA39" s="51"/>
      <c r="AB39" s="49">
        <f>[5]Ene!AB39</f>
        <v>0</v>
      </c>
      <c r="AC39" s="51"/>
      <c r="AD39" s="52">
        <f t="shared" si="0"/>
        <v>1</v>
      </c>
      <c r="AE39" s="52">
        <f t="shared" si="0"/>
        <v>0</v>
      </c>
      <c r="AF39" s="53">
        <f t="shared" si="1"/>
        <v>0</v>
      </c>
      <c r="AG39" s="53">
        <f t="shared" si="2"/>
        <v>1</v>
      </c>
      <c r="AH39" s="54"/>
      <c r="AI39" s="55"/>
    </row>
    <row r="40" spans="1:35" s="56" customFormat="1" ht="20.100000000000001" hidden="1" customHeight="1" x14ac:dyDescent="0.2">
      <c r="A40" s="67" t="str">
        <f>'[5]Ficha Anual 2025'!A40</f>
        <v>C2A12</v>
      </c>
      <c r="B40" s="165" t="str">
        <f>'[5]Ficha Anual 2025'!B40</f>
        <v>CONSTRUIR PANTEON MUNICIPAL</v>
      </c>
      <c r="C40" s="165"/>
      <c r="D40" s="69" t="str">
        <f>'[5]Ficha Anual 2025'!E40</f>
        <v>PANTEON</v>
      </c>
      <c r="E40" s="48">
        <f t="shared" si="3"/>
        <v>1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50">
        <f>[5]May!O40</f>
        <v>0</v>
      </c>
      <c r="P40" s="49">
        <f>[5]Ene!P40</f>
        <v>0</v>
      </c>
      <c r="Q40" s="50">
        <f>[5]Jun!Q40</f>
        <v>0</v>
      </c>
      <c r="R40" s="49">
        <f>[5]Ene!R40</f>
        <v>0</v>
      </c>
      <c r="S40" s="70">
        <v>0</v>
      </c>
      <c r="T40" s="49">
        <f>[5]Ene!T40</f>
        <v>0</v>
      </c>
      <c r="U40" s="71"/>
      <c r="V40" s="49">
        <f>[5]Ene!V40</f>
        <v>0</v>
      </c>
      <c r="W40" s="71"/>
      <c r="X40" s="49">
        <f>[5]Ene!X40</f>
        <v>0</v>
      </c>
      <c r="Y40" s="71"/>
      <c r="Z40" s="49">
        <f>[5]Ene!Z40</f>
        <v>0</v>
      </c>
      <c r="AA40" s="71"/>
      <c r="AB40" s="49">
        <f>[5]Ene!AB40</f>
        <v>1</v>
      </c>
      <c r="AC40" s="71"/>
      <c r="AD40" s="52">
        <f t="shared" si="0"/>
        <v>1</v>
      </c>
      <c r="AE40" s="52">
        <f t="shared" si="0"/>
        <v>0</v>
      </c>
      <c r="AF40" s="53">
        <f t="shared" si="1"/>
        <v>0</v>
      </c>
      <c r="AG40" s="53">
        <f t="shared" si="2"/>
        <v>1</v>
      </c>
      <c r="AH40" s="72"/>
      <c r="AI40" s="73"/>
    </row>
    <row r="41" spans="1:35" s="44" customFormat="1" ht="20.100000000000001" customHeight="1" x14ac:dyDescent="0.2">
      <c r="A41" s="74" t="str">
        <f>'[5]Ficha Anual 2025'!A41</f>
        <v>C 3</v>
      </c>
      <c r="B41" s="75" t="str">
        <f>'[5]Ficha Anual 2025'!B41</f>
        <v>INCREMENTAR EL SERVICIO DE TRATAMIENTO DE AGUAS RESIDUALES</v>
      </c>
      <c r="C41" s="75"/>
      <c r="D41" s="76"/>
      <c r="E41" s="77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'[5]Ficha Anual 2025'!A42</f>
        <v>C3A1</v>
      </c>
      <c r="B42" s="82" t="str">
        <f>'[5]Ficha Anual 2025'!B42</f>
        <v>CONSTRUIR REDES DE DRENAJE SANITARIO</v>
      </c>
      <c r="C42" s="82"/>
      <c r="D42" s="83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f>[5]May!O42</f>
        <v>0</v>
      </c>
      <c r="P42" s="49">
        <f>[5]Ene!P42</f>
        <v>1000</v>
      </c>
      <c r="Q42" s="50">
        <f>[5]Jun!Q42</f>
        <v>0</v>
      </c>
      <c r="R42" s="49">
        <f>[5]Ene!R42</f>
        <v>500</v>
      </c>
      <c r="S42" s="50">
        <v>0</v>
      </c>
      <c r="T42" s="49">
        <f>[5]Ene!T42</f>
        <v>790</v>
      </c>
      <c r="U42" s="85"/>
      <c r="V42" s="49">
        <f>[5]Ene!V42</f>
        <v>0</v>
      </c>
      <c r="W42" s="85"/>
      <c r="X42" s="49">
        <f>[5]Ene!X42</f>
        <v>0</v>
      </c>
      <c r="Y42" s="85"/>
      <c r="Z42" s="49">
        <f>[5]Ene!Z42</f>
        <v>0</v>
      </c>
      <c r="AA42" s="85"/>
      <c r="AB42" s="49">
        <f>[5]Ene!AB42</f>
        <v>0</v>
      </c>
      <c r="AC42" s="85"/>
      <c r="AD42" s="52">
        <f t="shared" si="0"/>
        <v>2790</v>
      </c>
      <c r="AE42" s="52">
        <f t="shared" si="0"/>
        <v>0</v>
      </c>
      <c r="AF42" s="53">
        <f t="shared" si="1"/>
        <v>0</v>
      </c>
      <c r="AG42" s="53">
        <f t="shared" si="2"/>
        <v>1</v>
      </c>
      <c r="AH42" s="86"/>
      <c r="AI42" s="87"/>
    </row>
    <row r="43" spans="1:35" s="56" customFormat="1" ht="20.100000000000001" customHeight="1" x14ac:dyDescent="0.2">
      <c r="A43" s="81" t="str">
        <f>'[5]Ficha Anual 2025'!A43</f>
        <v>C3A2</v>
      </c>
      <c r="B43" s="82" t="str">
        <f>'[5]Ficha Anual 2025'!B43</f>
        <v>REHABILITAR LOS SISTEMAS DE DRENAJE SANITARIO</v>
      </c>
      <c r="C43" s="82"/>
      <c r="D43" s="83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f>[5]May!O43</f>
        <v>10</v>
      </c>
      <c r="P43" s="49">
        <f>[5]Ene!P43</f>
        <v>200</v>
      </c>
      <c r="Q43" s="50">
        <f>[5]Jun!Q43</f>
        <v>10</v>
      </c>
      <c r="R43" s="49">
        <f>[5]Ene!R43</f>
        <v>100</v>
      </c>
      <c r="S43" s="50">
        <v>0</v>
      </c>
      <c r="T43" s="49">
        <f>[5]Ene!T43</f>
        <v>200</v>
      </c>
      <c r="U43" s="88"/>
      <c r="V43" s="49">
        <f>[5]Ene!V43</f>
        <v>0</v>
      </c>
      <c r="W43" s="88"/>
      <c r="X43" s="49">
        <f>[5]Ene!X43</f>
        <v>0</v>
      </c>
      <c r="Y43" s="88"/>
      <c r="Z43" s="49">
        <f>[5]Ene!Z43</f>
        <v>0</v>
      </c>
      <c r="AA43" s="88"/>
      <c r="AB43" s="49">
        <f>[5]Ene!AB43</f>
        <v>0</v>
      </c>
      <c r="AC43" s="88"/>
      <c r="AD43" s="52">
        <f t="shared" si="0"/>
        <v>500</v>
      </c>
      <c r="AE43" s="52">
        <f t="shared" si="0"/>
        <v>20</v>
      </c>
      <c r="AF43" s="53">
        <f t="shared" si="1"/>
        <v>0.04</v>
      </c>
      <c r="AG43" s="53">
        <f t="shared" si="2"/>
        <v>0.96</v>
      </c>
      <c r="AH43" s="89"/>
      <c r="AI43" s="90"/>
    </row>
    <row r="44" spans="1:35" s="56" customFormat="1" ht="29.25" customHeight="1" x14ac:dyDescent="0.2">
      <c r="A44" s="81" t="str">
        <f>'[5]Ficha Anual 2025'!A44</f>
        <v>C3A3</v>
      </c>
      <c r="B44" s="82" t="str">
        <f>'[5]Ficha Anual 2025'!B44</f>
        <v>GESTIONAR ANTE LAS DEPENDENCIAS FEDERALES Y ESTATALES PROYECTOS PARA EL TRATAMIENTO DE AGUAS</v>
      </c>
      <c r="C44" s="82"/>
      <c r="D44" s="83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f>[5]May!O44</f>
        <v>0</v>
      </c>
      <c r="P44" s="49">
        <f>[5]Ene!P44</f>
        <v>0</v>
      </c>
      <c r="Q44" s="50">
        <f>[5]Jun!Q44</f>
        <v>1</v>
      </c>
      <c r="R44" s="49">
        <f>[5]Ene!R44</f>
        <v>0</v>
      </c>
      <c r="S44" s="50">
        <v>0</v>
      </c>
      <c r="T44" s="49">
        <f>[5]Ene!T44</f>
        <v>0</v>
      </c>
      <c r="U44" s="88"/>
      <c r="V44" s="49">
        <f>[5]Ene!V44</f>
        <v>0</v>
      </c>
      <c r="W44" s="88"/>
      <c r="X44" s="49">
        <f>[5]Ene!X44</f>
        <v>0</v>
      </c>
      <c r="Y44" s="88"/>
      <c r="Z44" s="49">
        <f>[5]Ene!Z44</f>
        <v>1</v>
      </c>
      <c r="AA44" s="88"/>
      <c r="AB44" s="49">
        <f>[5]Ene!AB44</f>
        <v>0</v>
      </c>
      <c r="AC44" s="88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91"/>
      <c r="AI44" s="92"/>
    </row>
    <row r="45" spans="1:35" s="56" customFormat="1" ht="20.100000000000001" hidden="1" customHeight="1" x14ac:dyDescent="0.2">
      <c r="A45" s="81" t="str">
        <f>'[5]Ficha Anual 2025'!A45</f>
        <v>C3A4</v>
      </c>
      <c r="B45" s="82" t="str">
        <f>'[5]Ficha Anual 2025'!B45</f>
        <v>REALIZAR INFORMES DE OBRAS PÚBLICAS EN EJECUCIÓN (PLATAFORMAS FEDERALES Y ESTATALES)</v>
      </c>
      <c r="C45" s="82"/>
      <c r="D45" s="83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f>[5]May!O45</f>
        <v>0</v>
      </c>
      <c r="P45" s="49">
        <f>[5]Ene!P45</f>
        <v>0</v>
      </c>
      <c r="Q45" s="50">
        <f>[5]Jun!Q45</f>
        <v>0</v>
      </c>
      <c r="R45" s="49">
        <f>[5]Ene!R45</f>
        <v>1</v>
      </c>
      <c r="S45" s="50">
        <v>0</v>
      </c>
      <c r="T45" s="49">
        <f>[5]Ene!T45</f>
        <v>0</v>
      </c>
      <c r="U45" s="88"/>
      <c r="V45" s="49">
        <f>[5]Ene!V45</f>
        <v>0</v>
      </c>
      <c r="W45" s="88"/>
      <c r="X45" s="49">
        <f>[5]Ene!X45</f>
        <v>1</v>
      </c>
      <c r="Y45" s="88"/>
      <c r="Z45" s="49">
        <f>[5]Ene!Z45</f>
        <v>0</v>
      </c>
      <c r="AA45" s="88"/>
      <c r="AB45" s="49">
        <f>[5]Ene!AB45</f>
        <v>0</v>
      </c>
      <c r="AC45" s="88"/>
      <c r="AD45" s="52">
        <f t="shared" si="0"/>
        <v>4</v>
      </c>
      <c r="AE45" s="52">
        <f t="shared" si="0"/>
        <v>2</v>
      </c>
      <c r="AF45" s="53">
        <f t="shared" si="1"/>
        <v>0.5</v>
      </c>
      <c r="AG45" s="53">
        <f t="shared" si="2"/>
        <v>0.5</v>
      </c>
      <c r="AH45" s="91"/>
      <c r="AI45" s="92"/>
    </row>
    <row r="46" spans="1:35" s="56" customFormat="1" ht="20.100000000000001" hidden="1" customHeight="1" x14ac:dyDescent="0.2">
      <c r="A46" s="81" t="str">
        <f>'[5]Ficha Anual 2025'!A46</f>
        <v>C3A5</v>
      </c>
      <c r="B46" s="82" t="str">
        <f>'[5]Ficha Anual 2025'!B46</f>
        <v>GESTIONAR ANTE LAS DEPENDENCIAS FEDERALES Y ESTATALES PROYECTOS PARA EL TRATAMIENTO DE AGUAS RESIDUALES</v>
      </c>
      <c r="C46" s="82"/>
      <c r="D46" s="83" t="str">
        <f>'[5]Ficha Anual 2025'!E46</f>
        <v>PROYECTOS</v>
      </c>
      <c r="E46" s="48">
        <f t="shared" si="3"/>
        <v>1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f>[5]May!O46</f>
        <v>0</v>
      </c>
      <c r="P46" s="49">
        <f>[5]Ene!P46</f>
        <v>0</v>
      </c>
      <c r="Q46" s="50">
        <f>[5]Jun!Q46</f>
        <v>0</v>
      </c>
      <c r="R46" s="49">
        <f>[5]Ene!R46</f>
        <v>0</v>
      </c>
      <c r="S46" s="50">
        <v>0</v>
      </c>
      <c r="T46" s="49">
        <f>[5]Ene!T46</f>
        <v>0</v>
      </c>
      <c r="U46" s="88"/>
      <c r="V46" s="49">
        <f>[5]Ene!V46</f>
        <v>0</v>
      </c>
      <c r="W46" s="88"/>
      <c r="X46" s="49">
        <f>[5]Ene!X46</f>
        <v>0</v>
      </c>
      <c r="Y46" s="88"/>
      <c r="Z46" s="49">
        <f>[5]Ene!Z46</f>
        <v>0</v>
      </c>
      <c r="AA46" s="88"/>
      <c r="AB46" s="49">
        <f>[5]Ene!AB46</f>
        <v>1</v>
      </c>
      <c r="AC46" s="88"/>
      <c r="AD46" s="52">
        <f t="shared" si="0"/>
        <v>1</v>
      </c>
      <c r="AE46" s="52">
        <f t="shared" si="0"/>
        <v>0</v>
      </c>
      <c r="AF46" s="53">
        <f t="shared" si="1"/>
        <v>0</v>
      </c>
      <c r="AG46" s="53">
        <f t="shared" si="2"/>
        <v>1</v>
      </c>
      <c r="AH46" s="91"/>
      <c r="AI46" s="92"/>
    </row>
    <row r="47" spans="1:35" s="56" customFormat="1" ht="20.100000000000001" hidden="1" customHeight="1" x14ac:dyDescent="0.2">
      <c r="A47" s="81" t="str">
        <f>'[5]Ficha Anual 2025'!A47</f>
        <v>C3A6</v>
      </c>
      <c r="B47" s="82">
        <f>'[5]Ficha Anual 2025'!B47</f>
        <v>0</v>
      </c>
      <c r="C47" s="82"/>
      <c r="D47" s="83">
        <f>'[5]Ficha Anual 2025'!E47</f>
        <v>0</v>
      </c>
      <c r="E47" s="48">
        <f t="shared" si="3"/>
        <v>0</v>
      </c>
      <c r="F47" s="51">
        <f>[5]Ene!F47</f>
        <v>0</v>
      </c>
      <c r="G47" s="48">
        <f>[5]Ene!G47</f>
        <v>0</v>
      </c>
      <c r="H47" s="51">
        <f>[5]Ene!H47</f>
        <v>0</v>
      </c>
      <c r="I47" s="48">
        <f>[5]Feb!I47</f>
        <v>0</v>
      </c>
      <c r="J47" s="51">
        <f>[5]Ene!J47</f>
        <v>0</v>
      </c>
      <c r="K47" s="48">
        <f>[5]Mar!K47</f>
        <v>0</v>
      </c>
      <c r="L47" s="51">
        <f>[5]Ene!L47</f>
        <v>0</v>
      </c>
      <c r="M47" s="48">
        <f>[5]Abr!M47</f>
        <v>0</v>
      </c>
      <c r="N47" s="51">
        <f>[5]Ene!N47</f>
        <v>0</v>
      </c>
      <c r="O47" s="48">
        <f>[5]May!O47</f>
        <v>0</v>
      </c>
      <c r="P47" s="51">
        <f>[5]Ene!P47</f>
        <v>0</v>
      </c>
      <c r="Q47" s="48">
        <f>[5]Jun!Q47</f>
        <v>0</v>
      </c>
      <c r="R47" s="51">
        <f>[5]Ene!R47</f>
        <v>0</v>
      </c>
      <c r="S47" s="84">
        <v>0</v>
      </c>
      <c r="T47" s="51">
        <f>[5]Ene!T47</f>
        <v>0</v>
      </c>
      <c r="U47" s="88"/>
      <c r="V47" s="51">
        <f>[5]Ene!V47</f>
        <v>0</v>
      </c>
      <c r="W47" s="88"/>
      <c r="X47" s="51">
        <f>[5]Ene!X47</f>
        <v>0</v>
      </c>
      <c r="Y47" s="88"/>
      <c r="Z47" s="51">
        <f>[5]Ene!Z47</f>
        <v>0</v>
      </c>
      <c r="AA47" s="88"/>
      <c r="AB47" s="51">
        <f>[5]Ene!AB47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 t="str">
        <f>'[5]Ficha Anual 2025'!A48</f>
        <v>C3A7</v>
      </c>
      <c r="B48" s="82">
        <f>'[5]Ficha Anual 2025'!B48</f>
        <v>0</v>
      </c>
      <c r="C48" s="82"/>
      <c r="D48" s="83">
        <f>'[5]Ficha Anual 2025'!E48</f>
        <v>0</v>
      </c>
      <c r="E48" s="48">
        <f t="shared" si="3"/>
        <v>0</v>
      </c>
      <c r="F48" s="51">
        <f>[5]Ene!F48</f>
        <v>0</v>
      </c>
      <c r="G48" s="48">
        <f>[5]Ene!G48</f>
        <v>0</v>
      </c>
      <c r="H48" s="51">
        <f>[5]Ene!H48</f>
        <v>0</v>
      </c>
      <c r="I48" s="48">
        <f>[5]Feb!I48</f>
        <v>0</v>
      </c>
      <c r="J48" s="51">
        <f>[5]Ene!J48</f>
        <v>0</v>
      </c>
      <c r="K48" s="48">
        <f>[5]Mar!K48</f>
        <v>0</v>
      </c>
      <c r="L48" s="51">
        <f>[5]Ene!L48</f>
        <v>0</v>
      </c>
      <c r="M48" s="48">
        <f>[5]Abr!M48</f>
        <v>0</v>
      </c>
      <c r="N48" s="51">
        <f>[5]Ene!N48</f>
        <v>0</v>
      </c>
      <c r="O48" s="48">
        <f>[5]May!O48</f>
        <v>0</v>
      </c>
      <c r="P48" s="51">
        <f>[5]Ene!P48</f>
        <v>0</v>
      </c>
      <c r="Q48" s="48">
        <f>[5]Jun!Q48</f>
        <v>0</v>
      </c>
      <c r="R48" s="51">
        <f>[5]Ene!R48</f>
        <v>0</v>
      </c>
      <c r="S48" s="84">
        <v>0</v>
      </c>
      <c r="T48" s="51">
        <f>[5]Ene!T48</f>
        <v>0</v>
      </c>
      <c r="U48" s="88"/>
      <c r="V48" s="51">
        <f>[5]Ene!V48</f>
        <v>0</v>
      </c>
      <c r="W48" s="88"/>
      <c r="X48" s="51">
        <f>[5]Ene!X48</f>
        <v>0</v>
      </c>
      <c r="Y48" s="88"/>
      <c r="Z48" s="51">
        <f>[5]Ene!Z48</f>
        <v>0</v>
      </c>
      <c r="AA48" s="88"/>
      <c r="AB48" s="51">
        <f>[5]Ene!AB48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 t="str">
        <f>'[5]Ficha Anual 2025'!A49</f>
        <v>C3A8</v>
      </c>
      <c r="B49" s="82">
        <f>'[5]Ficha Anual 2025'!B49</f>
        <v>0</v>
      </c>
      <c r="C49" s="82"/>
      <c r="D49" s="83">
        <f>'[5]Ficha Anual 2025'!E49</f>
        <v>0</v>
      </c>
      <c r="E49" s="48">
        <f t="shared" si="3"/>
        <v>0</v>
      </c>
      <c r="F49" s="51">
        <f>[5]Ene!F49</f>
        <v>0</v>
      </c>
      <c r="G49" s="48">
        <f>[5]Ene!G49</f>
        <v>0</v>
      </c>
      <c r="H49" s="51">
        <f>[5]Ene!H49</f>
        <v>0</v>
      </c>
      <c r="I49" s="48">
        <f>[5]Feb!I49</f>
        <v>0</v>
      </c>
      <c r="J49" s="51">
        <f>[5]Ene!J49</f>
        <v>0</v>
      </c>
      <c r="K49" s="48">
        <f>[5]Mar!K49</f>
        <v>0</v>
      </c>
      <c r="L49" s="51">
        <f>[5]Ene!L49</f>
        <v>0</v>
      </c>
      <c r="M49" s="48">
        <f>[5]Abr!M49</f>
        <v>0</v>
      </c>
      <c r="N49" s="51">
        <f>[5]Ene!N49</f>
        <v>0</v>
      </c>
      <c r="O49" s="48">
        <f>[5]May!O49</f>
        <v>0</v>
      </c>
      <c r="P49" s="51">
        <f>[5]Ene!P49</f>
        <v>0</v>
      </c>
      <c r="Q49" s="48">
        <f>[5]Jun!Q49</f>
        <v>0</v>
      </c>
      <c r="R49" s="51">
        <f>[5]Ene!R49</f>
        <v>0</v>
      </c>
      <c r="S49" s="84">
        <v>120</v>
      </c>
      <c r="T49" s="51">
        <f>[5]Ene!T49</f>
        <v>0</v>
      </c>
      <c r="U49" s="88"/>
      <c r="V49" s="51">
        <f>[5]Ene!V49</f>
        <v>0</v>
      </c>
      <c r="W49" s="88"/>
      <c r="X49" s="51">
        <f>[5]Ene!X49</f>
        <v>0</v>
      </c>
      <c r="Y49" s="88"/>
      <c r="Z49" s="51">
        <f>[5]Ene!Z49</f>
        <v>0</v>
      </c>
      <c r="AA49" s="88"/>
      <c r="AB49" s="51">
        <f>[5]Ene!AB49</f>
        <v>0</v>
      </c>
      <c r="AC49" s="88"/>
      <c r="AD49" s="52">
        <f t="shared" si="0"/>
        <v>0</v>
      </c>
      <c r="AE49" s="52">
        <f t="shared" si="0"/>
        <v>120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 t="str">
        <f>'[5]Ficha Anual 2025'!A50</f>
        <v>C3A9</v>
      </c>
      <c r="B50" s="82">
        <f>'[5]Ficha Anual 2025'!B50</f>
        <v>0</v>
      </c>
      <c r="C50" s="82"/>
      <c r="D50" s="83">
        <f>'[5]Ficha Anual 2025'!E50</f>
        <v>0</v>
      </c>
      <c r="E50" s="48">
        <f t="shared" si="3"/>
        <v>0</v>
      </c>
      <c r="F50" s="51">
        <f>[5]Ene!F50</f>
        <v>0</v>
      </c>
      <c r="G50" s="48">
        <f>[5]Ene!G50</f>
        <v>0</v>
      </c>
      <c r="H50" s="51">
        <f>[5]Ene!H50</f>
        <v>0</v>
      </c>
      <c r="I50" s="48">
        <f>[5]Feb!I50</f>
        <v>0</v>
      </c>
      <c r="J50" s="51">
        <f>[5]Ene!J50</f>
        <v>0</v>
      </c>
      <c r="K50" s="48">
        <f>[5]Mar!K50</f>
        <v>0</v>
      </c>
      <c r="L50" s="51">
        <f>[5]Ene!L50</f>
        <v>0</v>
      </c>
      <c r="M50" s="48">
        <f>[5]Abr!M50</f>
        <v>0</v>
      </c>
      <c r="N50" s="51">
        <f>[5]Ene!N50</f>
        <v>0</v>
      </c>
      <c r="O50" s="48">
        <f>[5]May!O50</f>
        <v>0</v>
      </c>
      <c r="P50" s="51">
        <f>[5]Ene!P50</f>
        <v>0</v>
      </c>
      <c r="Q50" s="48">
        <f>[5]Jun!Q50</f>
        <v>0</v>
      </c>
      <c r="R50" s="51">
        <f>[5]Ene!R50</f>
        <v>0</v>
      </c>
      <c r="S50" s="84">
        <v>60</v>
      </c>
      <c r="T50" s="51">
        <f>[5]Ene!T50</f>
        <v>0</v>
      </c>
      <c r="U50" s="88"/>
      <c r="V50" s="51">
        <f>[5]Ene!V50</f>
        <v>0</v>
      </c>
      <c r="W50" s="88"/>
      <c r="X50" s="51">
        <f>[5]Ene!X50</f>
        <v>0</v>
      </c>
      <c r="Y50" s="88"/>
      <c r="Z50" s="51">
        <f>[5]Ene!Z50</f>
        <v>0</v>
      </c>
      <c r="AA50" s="88"/>
      <c r="AB50" s="51">
        <f>[5]Ene!AB50</f>
        <v>0</v>
      </c>
      <c r="AC50" s="88"/>
      <c r="AD50" s="52">
        <f t="shared" si="0"/>
        <v>0</v>
      </c>
      <c r="AE50" s="52">
        <f t="shared" si="0"/>
        <v>60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 t="str">
        <f>'[5]Ficha Anual 2025'!A51</f>
        <v>C3A10</v>
      </c>
      <c r="B51" s="82">
        <f>'[5]Ficha Anual 2025'!B51</f>
        <v>0</v>
      </c>
      <c r="C51" s="82"/>
      <c r="D51" s="83">
        <f>'[5]Ficha Anual 2025'!E51</f>
        <v>0</v>
      </c>
      <c r="E51" s="48">
        <f t="shared" si="3"/>
        <v>0</v>
      </c>
      <c r="F51" s="51">
        <f>[5]Ene!F51</f>
        <v>0</v>
      </c>
      <c r="G51" s="48">
        <f>[5]Ene!G51</f>
        <v>0</v>
      </c>
      <c r="H51" s="51">
        <f>[5]Ene!H51</f>
        <v>0</v>
      </c>
      <c r="I51" s="48">
        <f>[5]Feb!I51</f>
        <v>0</v>
      </c>
      <c r="J51" s="51">
        <f>[5]Ene!J51</f>
        <v>0</v>
      </c>
      <c r="K51" s="48">
        <f>[5]Mar!K51</f>
        <v>0</v>
      </c>
      <c r="L51" s="51">
        <f>[5]Ene!L51</f>
        <v>0</v>
      </c>
      <c r="M51" s="48">
        <f>[5]Abr!M51</f>
        <v>0</v>
      </c>
      <c r="N51" s="51">
        <f>[5]Ene!N51</f>
        <v>0</v>
      </c>
      <c r="O51" s="48">
        <f>[5]May!O51</f>
        <v>0</v>
      </c>
      <c r="P51" s="51">
        <f>[5]Ene!P51</f>
        <v>0</v>
      </c>
      <c r="Q51" s="48">
        <f>[5]Jun!Q51</f>
        <v>0</v>
      </c>
      <c r="R51" s="51">
        <f>[5]Ene!R51</f>
        <v>0</v>
      </c>
      <c r="S51" s="84">
        <v>60</v>
      </c>
      <c r="T51" s="51">
        <f>[5]Ene!T51</f>
        <v>0</v>
      </c>
      <c r="U51" s="88"/>
      <c r="V51" s="51">
        <f>[5]Ene!V51</f>
        <v>0</v>
      </c>
      <c r="W51" s="88"/>
      <c r="X51" s="51">
        <f>[5]Ene!X51</f>
        <v>0</v>
      </c>
      <c r="Y51" s="88"/>
      <c r="Z51" s="51">
        <f>[5]Ene!Z51</f>
        <v>0</v>
      </c>
      <c r="AA51" s="88"/>
      <c r="AB51" s="51">
        <f>[5]Ene!AB51</f>
        <v>0</v>
      </c>
      <c r="AC51" s="88"/>
      <c r="AD51" s="52">
        <f t="shared" si="0"/>
        <v>0</v>
      </c>
      <c r="AE51" s="52">
        <f t="shared" si="0"/>
        <v>60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 t="str">
        <f>'[5]Ficha Anual 2025'!A52</f>
        <v>C3A11</v>
      </c>
      <c r="B52" s="82">
        <f>'[5]Ficha Anual 2025'!B52</f>
        <v>0</v>
      </c>
      <c r="C52" s="82"/>
      <c r="D52" s="83">
        <f>'[5]Ficha Anual 2025'!E52</f>
        <v>0</v>
      </c>
      <c r="E52" s="48">
        <f t="shared" si="3"/>
        <v>0</v>
      </c>
      <c r="F52" s="51">
        <f>[5]Ene!F52</f>
        <v>0</v>
      </c>
      <c r="G52" s="48">
        <f>[5]Ene!G52</f>
        <v>0</v>
      </c>
      <c r="H52" s="51">
        <f>[5]Ene!H52</f>
        <v>0</v>
      </c>
      <c r="I52" s="48">
        <f>[5]Feb!I52</f>
        <v>0</v>
      </c>
      <c r="J52" s="51">
        <f>[5]Ene!J52</f>
        <v>0</v>
      </c>
      <c r="K52" s="48">
        <f>[5]Mar!K52</f>
        <v>0</v>
      </c>
      <c r="L52" s="51">
        <f>[5]Ene!L52</f>
        <v>0</v>
      </c>
      <c r="M52" s="48">
        <f>[5]Abr!M52</f>
        <v>0</v>
      </c>
      <c r="N52" s="51">
        <f>[5]Ene!N52</f>
        <v>0</v>
      </c>
      <c r="O52" s="48">
        <f>[5]May!O52</f>
        <v>0</v>
      </c>
      <c r="P52" s="51">
        <f>[5]Ene!P52</f>
        <v>0</v>
      </c>
      <c r="Q52" s="48">
        <f>[5]Jun!Q52</f>
        <v>0</v>
      </c>
      <c r="R52" s="51">
        <f>[5]Ene!R52</f>
        <v>0</v>
      </c>
      <c r="S52" s="84">
        <v>160</v>
      </c>
      <c r="T52" s="51">
        <f>[5]Ene!T52</f>
        <v>0</v>
      </c>
      <c r="U52" s="85"/>
      <c r="V52" s="51">
        <f>[5]Ene!V52</f>
        <v>0</v>
      </c>
      <c r="W52" s="85"/>
      <c r="X52" s="51">
        <f>[5]Ene!X52</f>
        <v>0</v>
      </c>
      <c r="Y52" s="85"/>
      <c r="Z52" s="51">
        <f>[5]Ene!Z52</f>
        <v>0</v>
      </c>
      <c r="AA52" s="85"/>
      <c r="AB52" s="51">
        <f>[5]Ene!AB52</f>
        <v>0</v>
      </c>
      <c r="AC52" s="88"/>
      <c r="AD52" s="52">
        <f t="shared" si="0"/>
        <v>0</v>
      </c>
      <c r="AE52" s="52">
        <f t="shared" si="0"/>
        <v>160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 t="str">
        <f>'[5]Ficha Anual 2025'!A53</f>
        <v>C3A12</v>
      </c>
      <c r="B53" s="82">
        <f>'[5]Ficha Anual 2025'!B53</f>
        <v>0</v>
      </c>
      <c r="C53" s="82"/>
      <c r="D53" s="83">
        <f>'[5]Ficha Anual 2025'!E53</f>
        <v>0</v>
      </c>
      <c r="E53" s="48">
        <f t="shared" si="3"/>
        <v>0</v>
      </c>
      <c r="F53" s="51">
        <f>[5]Ene!F53</f>
        <v>0</v>
      </c>
      <c r="G53" s="48">
        <f>[5]Ene!G53</f>
        <v>0</v>
      </c>
      <c r="H53" s="51">
        <f>[5]Ene!H53</f>
        <v>0</v>
      </c>
      <c r="I53" s="48">
        <f>[5]Feb!I53</f>
        <v>0</v>
      </c>
      <c r="J53" s="51">
        <f>[5]Ene!J53</f>
        <v>0</v>
      </c>
      <c r="K53" s="48">
        <f>[5]Mar!K53</f>
        <v>0</v>
      </c>
      <c r="L53" s="51">
        <f>[5]Ene!L53</f>
        <v>0</v>
      </c>
      <c r="M53" s="48">
        <f>[5]Abr!M53</f>
        <v>0</v>
      </c>
      <c r="N53" s="51">
        <f>[5]Ene!N53</f>
        <v>0</v>
      </c>
      <c r="O53" s="48">
        <f>[5]May!O53</f>
        <v>0</v>
      </c>
      <c r="P53" s="51">
        <f>[5]Ene!P53</f>
        <v>0</v>
      </c>
      <c r="Q53" s="48">
        <f>[5]Jun!Q53</f>
        <v>0</v>
      </c>
      <c r="R53" s="51">
        <f>[5]Ene!R53</f>
        <v>0</v>
      </c>
      <c r="S53" s="84">
        <v>0</v>
      </c>
      <c r="T53" s="51">
        <f>[5]Ene!T53</f>
        <v>0</v>
      </c>
      <c r="U53" s="85"/>
      <c r="V53" s="51">
        <f>[5]Ene!V53</f>
        <v>0</v>
      </c>
      <c r="W53" s="85"/>
      <c r="X53" s="51">
        <f>[5]Ene!X53</f>
        <v>0</v>
      </c>
      <c r="Y53" s="85"/>
      <c r="Z53" s="51">
        <f>[5]Ene!Z53</f>
        <v>0</v>
      </c>
      <c r="AA53" s="85"/>
      <c r="AB53" s="51">
        <f>[5]Ene!AB53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'[5]Ficha Anual 2025'!A54</f>
        <v>C 4</v>
      </c>
      <c r="B54" s="75" t="str">
        <f>'[5]Ficha Anual 2025'!B54</f>
        <v>IMPLEMENTAR LA ADMINISTRACIÓN DE LOS RECURSOS DE INFRAESTRUCTURA PUBLICA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'[5]Ficha Anual 2025'!A55</f>
        <v>C4A1</v>
      </c>
      <c r="B55" s="82" t="str">
        <f>'[5]Ficha Anual 2025'!B55</f>
        <v>ELABORAR LOS EXPEDIENTES TÉCNICOS (CONTRATOS) DE CADA UNA DE LAS OBRAS Y ACCIONES A EJECUTAR</v>
      </c>
      <c r="C55" s="82"/>
      <c r="D55" s="83" t="str">
        <f>'[5]Ficha Anual 2025'!E55</f>
        <v>SUPERVISIONES</v>
      </c>
      <c r="E55" s="85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f>[5]May!O55</f>
        <v>6</v>
      </c>
      <c r="P55" s="49">
        <f>[5]Ene!P55</f>
        <v>0</v>
      </c>
      <c r="Q55" s="50">
        <f>[5]Jun!Q55</f>
        <v>7</v>
      </c>
      <c r="R55" s="49">
        <f>[5]Ene!R55</f>
        <v>1</v>
      </c>
      <c r="S55" s="50">
        <v>6</v>
      </c>
      <c r="T55" s="49">
        <f>[5]Ene!T55</f>
        <v>1</v>
      </c>
      <c r="U55" s="85"/>
      <c r="V55" s="49">
        <f>[5]Ene!V55</f>
        <v>0</v>
      </c>
      <c r="W55" s="85"/>
      <c r="X55" s="49">
        <f>[5]Ene!X55</f>
        <v>0</v>
      </c>
      <c r="Y55" s="85"/>
      <c r="Z55" s="49">
        <f>[5]Ene!Z55</f>
        <v>1</v>
      </c>
      <c r="AA55" s="85"/>
      <c r="AB55" s="49">
        <f>[5]Ene!AB55</f>
        <v>0</v>
      </c>
      <c r="AC55" s="85"/>
      <c r="AD55" s="52">
        <f t="shared" si="0"/>
        <v>3</v>
      </c>
      <c r="AE55" s="52">
        <f t="shared" si="0"/>
        <v>22</v>
      </c>
      <c r="AF55" s="53">
        <f t="shared" si="1"/>
        <v>7.333333333333333</v>
      </c>
      <c r="AG55" s="53">
        <f t="shared" si="2"/>
        <v>-6.333333333333333</v>
      </c>
      <c r="AH55" s="91"/>
      <c r="AI55" s="92"/>
    </row>
    <row r="56" spans="1:35" s="56" customFormat="1" ht="27.75" customHeight="1" x14ac:dyDescent="0.2">
      <c r="A56" s="81" t="str">
        <f>'[5]Ficha Anual 2025'!A56</f>
        <v>C4A2</v>
      </c>
      <c r="B56" s="82" t="str">
        <f>'[5]Ficha Anual 2025'!B56</f>
        <v>SUPERVISAR  LA CONSTRUCCIÓN DE LA INFRAESTRUCTURA PUBLICA</v>
      </c>
      <c r="C56" s="82"/>
      <c r="D56" s="83" t="str">
        <f>'[5]Ficha Anual 2025'!E56</f>
        <v>OBRAS</v>
      </c>
      <c r="E56" s="85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f>[5]May!O56</f>
        <v>0</v>
      </c>
      <c r="P56" s="49">
        <f>[5]Ene!P56</f>
        <v>10</v>
      </c>
      <c r="Q56" s="50">
        <f>[5]Jun!Q56</f>
        <v>0</v>
      </c>
      <c r="R56" s="49">
        <f>[5]Ene!R56</f>
        <v>10</v>
      </c>
      <c r="S56" s="50">
        <v>0</v>
      </c>
      <c r="T56" s="49">
        <f>[5]Ene!T56</f>
        <v>3</v>
      </c>
      <c r="U56" s="85"/>
      <c r="V56" s="49">
        <f>[5]Ene!V56</f>
        <v>0</v>
      </c>
      <c r="W56" s="85"/>
      <c r="X56" s="49">
        <f>[5]Ene!X56</f>
        <v>0</v>
      </c>
      <c r="Y56" s="85"/>
      <c r="Z56" s="49">
        <f>[5]Ene!Z56</f>
        <v>0</v>
      </c>
      <c r="AA56" s="85"/>
      <c r="AB56" s="49">
        <f>[5]Ene!AB56</f>
        <v>0</v>
      </c>
      <c r="AC56" s="88"/>
      <c r="AD56" s="52">
        <f t="shared" si="0"/>
        <v>23</v>
      </c>
      <c r="AE56" s="52">
        <f t="shared" si="0"/>
        <v>2</v>
      </c>
      <c r="AF56" s="53">
        <f t="shared" si="1"/>
        <v>8.6956521739130432E-2</v>
      </c>
      <c r="AG56" s="53">
        <f t="shared" si="2"/>
        <v>0.91304347826086962</v>
      </c>
      <c r="AH56" s="91"/>
      <c r="AI56" s="92"/>
    </row>
    <row r="57" spans="1:35" s="56" customFormat="1" ht="32.25" customHeight="1" x14ac:dyDescent="0.2">
      <c r="A57" s="81" t="str">
        <f>'[5]Ficha Anual 2025'!A57</f>
        <v>C4A3</v>
      </c>
      <c r="B57" s="82" t="str">
        <f>'[5]Ficha Anual 2025'!B57</f>
        <v>DETERMINAR CON EL COMITÉ DE DESARROLLO MUNICIPAL LA PRIORIZACION DE LAS OBRAS PUBLICAS DE INFRAESTRUCTURA, EQUIP</v>
      </c>
      <c r="C57" s="82"/>
      <c r="D57" s="83" t="str">
        <f>'[5]Ficha Anual 2025'!E57</f>
        <v>PRIORIZACION</v>
      </c>
      <c r="E57" s="85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f>[5]May!O57</f>
        <v>6</v>
      </c>
      <c r="P57" s="49">
        <f>[5]Ene!P57</f>
        <v>0</v>
      </c>
      <c r="Q57" s="50">
        <f>[5]Jun!Q57</f>
        <v>7</v>
      </c>
      <c r="R57" s="49">
        <f>[5]Ene!R57</f>
        <v>0</v>
      </c>
      <c r="S57" s="50">
        <v>6</v>
      </c>
      <c r="T57" s="49">
        <f>[5]Ene!T57</f>
        <v>0</v>
      </c>
      <c r="U57" s="85"/>
      <c r="V57" s="49">
        <f>[5]Ene!V57</f>
        <v>0</v>
      </c>
      <c r="W57" s="85"/>
      <c r="X57" s="49">
        <f>[5]Ene!X57</f>
        <v>0</v>
      </c>
      <c r="Y57" s="85"/>
      <c r="Z57" s="49">
        <f>[5]Ene!Z57</f>
        <v>0</v>
      </c>
      <c r="AA57" s="85"/>
      <c r="AB57" s="49">
        <f>[5]Ene!AB57</f>
        <v>0</v>
      </c>
      <c r="AC57" s="88"/>
      <c r="AD57" s="52">
        <f t="shared" si="0"/>
        <v>1</v>
      </c>
      <c r="AE57" s="52">
        <f t="shared" si="0"/>
        <v>19</v>
      </c>
      <c r="AF57" s="53">
        <f t="shared" si="1"/>
        <v>19</v>
      </c>
      <c r="AG57" s="53">
        <f t="shared" si="2"/>
        <v>-18</v>
      </c>
      <c r="AH57" s="91"/>
      <c r="AI57" s="92"/>
    </row>
    <row r="58" spans="1:35" s="56" customFormat="1" ht="24" customHeight="1" x14ac:dyDescent="0.2">
      <c r="A58" s="81" t="str">
        <f>'[5]Ficha Anual 2025'!A58</f>
        <v>C4A4</v>
      </c>
      <c r="B58" s="82" t="str">
        <f>'[5]Ficha Anual 2025'!B58</f>
        <v xml:space="preserve">ELABORAR PERMISOS QUE REQUIERA LA POBLACION EN MATERIA DE DESARROLLO URBANO </v>
      </c>
      <c r="C58" s="82"/>
      <c r="D58" s="83" t="str">
        <f>'[5]Ficha Anual 2025'!E58</f>
        <v>COMITES</v>
      </c>
      <c r="E58" s="85">
        <f t="shared" si="4"/>
        <v>120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f>[5]May!O58</f>
        <v>20</v>
      </c>
      <c r="P58" s="49">
        <f>[5]Ene!P58</f>
        <v>10</v>
      </c>
      <c r="Q58" s="50">
        <f>[5]Jun!Q58</f>
        <v>20</v>
      </c>
      <c r="R58" s="49">
        <f>[5]Ene!R58</f>
        <v>10</v>
      </c>
      <c r="S58" s="50">
        <v>10</v>
      </c>
      <c r="T58" s="49">
        <f>[5]Ene!T58</f>
        <v>10</v>
      </c>
      <c r="U58" s="85"/>
      <c r="V58" s="49">
        <f>[5]Ene!V58</f>
        <v>10</v>
      </c>
      <c r="W58" s="85"/>
      <c r="X58" s="49">
        <f>[5]Ene!X58</f>
        <v>10</v>
      </c>
      <c r="Y58" s="85"/>
      <c r="Z58" s="49">
        <f>[5]Ene!Z58</f>
        <v>10</v>
      </c>
      <c r="AA58" s="85"/>
      <c r="AB58" s="49">
        <f>[5]Ene!AB58</f>
        <v>10</v>
      </c>
      <c r="AC58" s="88"/>
      <c r="AD58" s="52">
        <f t="shared" si="0"/>
        <v>120</v>
      </c>
      <c r="AE58" s="52">
        <f t="shared" si="0"/>
        <v>100</v>
      </c>
      <c r="AF58" s="53">
        <f t="shared" si="1"/>
        <v>0.83333333333333337</v>
      </c>
      <c r="AG58" s="53">
        <f t="shared" si="2"/>
        <v>0.16666666666666663</v>
      </c>
      <c r="AH58" s="91"/>
      <c r="AI58" s="92"/>
    </row>
    <row r="59" spans="1:35" s="56" customFormat="1" ht="20.100000000000001" hidden="1" customHeight="1" x14ac:dyDescent="0.2">
      <c r="A59" s="81" t="str">
        <f>'[5]Ficha Anual 2025'!A59</f>
        <v>C4A5</v>
      </c>
      <c r="B59" s="82" t="str">
        <f>'[5]Ficha Anual 2025'!B59</f>
        <v>INTEGRAR LOS COMITES DE  OBRA PUBLICA PARA TODAS LASACCIONES Y OBRAS</v>
      </c>
      <c r="C59" s="82"/>
      <c r="D59" s="83" t="str">
        <f>'[5]Ficha Anual 2025'!E59</f>
        <v>COMITES</v>
      </c>
      <c r="E59" s="85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f>[5]May!O59</f>
        <v>0</v>
      </c>
      <c r="P59" s="49">
        <f>[5]Ene!P59</f>
        <v>10</v>
      </c>
      <c r="Q59" s="50">
        <f>[5]Jun!Q59</f>
        <v>10</v>
      </c>
      <c r="R59" s="49">
        <f>[5]Ene!R59</f>
        <v>10</v>
      </c>
      <c r="S59" s="50">
        <v>10</v>
      </c>
      <c r="T59" s="49">
        <f>[5]Ene!T59</f>
        <v>3</v>
      </c>
      <c r="U59" s="85"/>
      <c r="V59" s="49">
        <f>[5]Ene!V59</f>
        <v>0</v>
      </c>
      <c r="W59" s="85"/>
      <c r="X59" s="49">
        <f>[5]Ene!X59</f>
        <v>0</v>
      </c>
      <c r="Y59" s="85"/>
      <c r="Z59" s="49">
        <f>[5]Ene!Z59</f>
        <v>0</v>
      </c>
      <c r="AA59" s="85"/>
      <c r="AB59" s="49">
        <f>[5]Ene!AB59</f>
        <v>0</v>
      </c>
      <c r="AC59" s="88"/>
      <c r="AD59" s="52">
        <f t="shared" si="0"/>
        <v>23</v>
      </c>
      <c r="AE59" s="52">
        <f t="shared" si="0"/>
        <v>20</v>
      </c>
      <c r="AF59" s="53">
        <f t="shared" si="1"/>
        <v>0.86956521739130432</v>
      </c>
      <c r="AG59" s="53">
        <f t="shared" si="2"/>
        <v>0.13043478260869568</v>
      </c>
      <c r="AH59" s="91"/>
      <c r="AI59" s="92"/>
    </row>
    <row r="60" spans="1:35" s="56" customFormat="1" ht="20.100000000000001" hidden="1" customHeight="1" x14ac:dyDescent="0.2">
      <c r="A60" s="81" t="str">
        <f>'[5]Ficha Anual 2025'!A60</f>
        <v>C4A6</v>
      </c>
      <c r="B60" s="82" t="str">
        <f>'[5]Ficha Anual 2025'!B60</f>
        <v>CUMPLIR CON LAS OBLIGACIONES DEL MUNICIPIO EN MATERIA DE REPORTES FISICO-FINANCIEROS (REPORTES TRIMESTRALES) ASI COMO SOLVENTAR LOS PLIEGOS DE OBSERVACIONES</v>
      </c>
      <c r="C60" s="82"/>
      <c r="D60" s="83" t="str">
        <f>'[5]Ficha Anual 2025'!E60</f>
        <v>REPORTE</v>
      </c>
      <c r="E60" s="85">
        <f t="shared" si="4"/>
        <v>4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f>[5]May!O60</f>
        <v>0</v>
      </c>
      <c r="P60" s="49">
        <f>[5]Ene!P60</f>
        <v>1</v>
      </c>
      <c r="Q60" s="50">
        <f>[5]Jun!Q60</f>
        <v>1</v>
      </c>
      <c r="R60" s="49">
        <f>[5]Ene!R60</f>
        <v>0</v>
      </c>
      <c r="S60" s="50">
        <v>0</v>
      </c>
      <c r="T60" s="49">
        <f>[5]Ene!T60</f>
        <v>0</v>
      </c>
      <c r="U60" s="85"/>
      <c r="V60" s="49">
        <f>[5]Ene!V60</f>
        <v>0</v>
      </c>
      <c r="W60" s="85"/>
      <c r="X60" s="49">
        <f>[5]Ene!X60</f>
        <v>0</v>
      </c>
      <c r="Y60" s="85"/>
      <c r="Z60" s="49">
        <f>[5]Ene!Z60</f>
        <v>1</v>
      </c>
      <c r="AA60" s="85"/>
      <c r="AB60" s="49">
        <f>[5]Ene!AB60</f>
        <v>1</v>
      </c>
      <c r="AC60" s="88"/>
      <c r="AD60" s="52">
        <f t="shared" si="0"/>
        <v>4</v>
      </c>
      <c r="AE60" s="52">
        <f t="shared" si="0"/>
        <v>2</v>
      </c>
      <c r="AF60" s="53">
        <f t="shared" si="1"/>
        <v>0.5</v>
      </c>
      <c r="AG60" s="53">
        <f t="shared" si="2"/>
        <v>0.5</v>
      </c>
      <c r="AH60" s="91"/>
      <c r="AI60" s="92"/>
    </row>
    <row r="61" spans="1:35" s="56" customFormat="1" ht="20.100000000000001" hidden="1" customHeight="1" x14ac:dyDescent="0.2">
      <c r="A61" s="81" t="str">
        <f>'[5]Ficha Anual 2025'!A61</f>
        <v>C4A7</v>
      </c>
      <c r="B61" s="82" t="str">
        <f>'[5]Ficha Anual 2025'!B61</f>
        <v>ELABORAR LOS EXPEDIENTES TECNICOS (CONTRATOS) DE CADA UNA DE LAS OBRAS Y ACCIONES A EJECUTAR</v>
      </c>
      <c r="C61" s="82"/>
      <c r="D61" s="83" t="str">
        <f>'[5]Ficha Anual 2025'!E61</f>
        <v>EXPEDIENTES TECNICOS</v>
      </c>
      <c r="E61" s="85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f>[5]May!O61</f>
        <v>0</v>
      </c>
      <c r="P61" s="49">
        <f>[5]Ene!P61</f>
        <v>10</v>
      </c>
      <c r="Q61" s="50">
        <f>[5]Jun!Q61</f>
        <v>10</v>
      </c>
      <c r="R61" s="49">
        <f>[5]Ene!R61</f>
        <v>10</v>
      </c>
      <c r="S61" s="50">
        <v>10</v>
      </c>
      <c r="T61" s="49">
        <f>[5]Ene!T61</f>
        <v>3</v>
      </c>
      <c r="U61" s="85"/>
      <c r="V61" s="49">
        <f>[5]Ene!V61</f>
        <v>0</v>
      </c>
      <c r="W61" s="85"/>
      <c r="X61" s="49">
        <f>[5]Ene!X61</f>
        <v>0</v>
      </c>
      <c r="Y61" s="85"/>
      <c r="Z61" s="49">
        <f>[5]Ene!Z61</f>
        <v>0</v>
      </c>
      <c r="AA61" s="85"/>
      <c r="AB61" s="49">
        <f>[5]Ene!AB61</f>
        <v>0</v>
      </c>
      <c r="AC61" s="88"/>
      <c r="AD61" s="52">
        <f t="shared" si="0"/>
        <v>23</v>
      </c>
      <c r="AE61" s="52">
        <f t="shared" si="0"/>
        <v>20</v>
      </c>
      <c r="AF61" s="53">
        <f t="shared" si="1"/>
        <v>0.86956521739130432</v>
      </c>
      <c r="AG61" s="53">
        <f t="shared" si="2"/>
        <v>0.13043478260869568</v>
      </c>
      <c r="AH61" s="91"/>
      <c r="AI61" s="92"/>
    </row>
    <row r="62" spans="1:35" s="56" customFormat="1" ht="20.100000000000001" hidden="1" customHeight="1" x14ac:dyDescent="0.2">
      <c r="A62" s="81">
        <f>'[5]Ficha Anual 2025'!A62</f>
        <v>0</v>
      </c>
      <c r="B62" s="82">
        <f>'[5]Ficha Anual 2025'!B62</f>
        <v>0</v>
      </c>
      <c r="C62" s="82"/>
      <c r="D62" s="83">
        <f>'[5]Ficha Anual 2025'!E62</f>
        <v>0</v>
      </c>
      <c r="E62" s="85">
        <f t="shared" si="4"/>
        <v>0</v>
      </c>
      <c r="F62" s="51">
        <f>[5]Ene!F62</f>
        <v>0</v>
      </c>
      <c r="G62" s="48">
        <f>[5]Ene!G62</f>
        <v>0</v>
      </c>
      <c r="H62" s="51">
        <f>[5]Ene!H62</f>
        <v>0</v>
      </c>
      <c r="I62" s="48">
        <f>[5]Feb!I62</f>
        <v>0</v>
      </c>
      <c r="J62" s="51">
        <f>[5]Ene!J62</f>
        <v>0</v>
      </c>
      <c r="K62" s="48">
        <f>[5]Mar!K62</f>
        <v>0</v>
      </c>
      <c r="L62" s="51">
        <f>[5]Ene!L62</f>
        <v>0</v>
      </c>
      <c r="M62" s="48">
        <f>[5]Abr!M62</f>
        <v>0</v>
      </c>
      <c r="N62" s="51">
        <f>[5]Ene!N62</f>
        <v>0</v>
      </c>
      <c r="O62" s="48">
        <f>[5]May!O62</f>
        <v>0</v>
      </c>
      <c r="P62" s="51">
        <f>[5]Ene!P62</f>
        <v>0</v>
      </c>
      <c r="Q62" s="48">
        <f>[5]Jun!Q62</f>
        <v>0</v>
      </c>
      <c r="R62" s="51">
        <f>[5]Ene!R62</f>
        <v>0</v>
      </c>
      <c r="S62" s="84"/>
      <c r="T62" s="51">
        <f>[5]Ene!T62</f>
        <v>0</v>
      </c>
      <c r="U62" s="85"/>
      <c r="V62" s="51">
        <f>[5]Ene!V62</f>
        <v>0</v>
      </c>
      <c r="W62" s="85"/>
      <c r="X62" s="51">
        <f>[5]Ene!X62</f>
        <v>0</v>
      </c>
      <c r="Y62" s="85"/>
      <c r="Z62" s="51">
        <f>[5]Ene!Z62</f>
        <v>0</v>
      </c>
      <c r="AA62" s="85"/>
      <c r="AB62" s="51">
        <f>[5]Ene!AB62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'[5]Ficha Anual 2025'!A63</f>
        <v>0</v>
      </c>
      <c r="B63" s="82">
        <f>'[5]Ficha Anual 2025'!B63</f>
        <v>0</v>
      </c>
      <c r="C63" s="82"/>
      <c r="D63" s="83">
        <f>'[5]Ficha Anual 2025'!E63</f>
        <v>0</v>
      </c>
      <c r="E63" s="85">
        <f t="shared" si="4"/>
        <v>0</v>
      </c>
      <c r="F63" s="51">
        <f>[5]Ene!F63</f>
        <v>0</v>
      </c>
      <c r="G63" s="48">
        <f>[5]Ene!G63</f>
        <v>0</v>
      </c>
      <c r="H63" s="51">
        <f>[5]Ene!H63</f>
        <v>0</v>
      </c>
      <c r="I63" s="48">
        <f>[5]Feb!I63</f>
        <v>0</v>
      </c>
      <c r="J63" s="51">
        <f>[5]Ene!J63</f>
        <v>0</v>
      </c>
      <c r="K63" s="48">
        <f>[5]Mar!K63</f>
        <v>0</v>
      </c>
      <c r="L63" s="51">
        <f>[5]Ene!L63</f>
        <v>0</v>
      </c>
      <c r="M63" s="48">
        <f>[5]Abr!M63</f>
        <v>0</v>
      </c>
      <c r="N63" s="51">
        <f>[5]Ene!N63</f>
        <v>0</v>
      </c>
      <c r="O63" s="48">
        <f>[5]May!O63</f>
        <v>0</v>
      </c>
      <c r="P63" s="51">
        <f>[5]Ene!P63</f>
        <v>0</v>
      </c>
      <c r="Q63" s="48">
        <f>[5]Jun!Q63</f>
        <v>0</v>
      </c>
      <c r="R63" s="51">
        <f>[5]Ene!R63</f>
        <v>0</v>
      </c>
      <c r="S63" s="84"/>
      <c r="T63" s="51">
        <f>[5]Ene!T63</f>
        <v>0</v>
      </c>
      <c r="U63" s="85"/>
      <c r="V63" s="51">
        <f>[5]Ene!V63</f>
        <v>0</v>
      </c>
      <c r="W63" s="85"/>
      <c r="X63" s="51">
        <f>[5]Ene!X63</f>
        <v>0</v>
      </c>
      <c r="Y63" s="85"/>
      <c r="Z63" s="51">
        <f>[5]Ene!Z63</f>
        <v>0</v>
      </c>
      <c r="AA63" s="85"/>
      <c r="AB63" s="51">
        <f>[5]Ene!AB63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'[5]Ficha Anual 2025'!A64</f>
        <v>0</v>
      </c>
      <c r="B64" s="82">
        <f>'[5]Ficha Anual 2025'!B64</f>
        <v>0</v>
      </c>
      <c r="C64" s="82"/>
      <c r="D64" s="83">
        <f>'[5]Ficha Anual 2025'!E64</f>
        <v>0</v>
      </c>
      <c r="E64" s="85">
        <f t="shared" si="4"/>
        <v>0</v>
      </c>
      <c r="F64" s="51">
        <f>[5]Ene!F64</f>
        <v>0</v>
      </c>
      <c r="G64" s="48">
        <f>[5]Ene!G64</f>
        <v>0</v>
      </c>
      <c r="H64" s="51">
        <f>[5]Ene!H64</f>
        <v>0</v>
      </c>
      <c r="I64" s="48">
        <f>[5]Feb!I64</f>
        <v>0</v>
      </c>
      <c r="J64" s="51">
        <f>[5]Ene!J64</f>
        <v>0</v>
      </c>
      <c r="K64" s="48">
        <f>[5]Mar!K64</f>
        <v>0</v>
      </c>
      <c r="L64" s="51">
        <f>[5]Ene!L64</f>
        <v>0</v>
      </c>
      <c r="M64" s="48">
        <f>[5]Abr!M64</f>
        <v>0</v>
      </c>
      <c r="N64" s="51">
        <f>[5]Ene!N64</f>
        <v>0</v>
      </c>
      <c r="O64" s="48">
        <f>[5]May!O64</f>
        <v>0</v>
      </c>
      <c r="P64" s="51">
        <f>[5]Ene!P64</f>
        <v>0</v>
      </c>
      <c r="Q64" s="48">
        <f>[5]Jun!Q64</f>
        <v>0</v>
      </c>
      <c r="R64" s="51">
        <f>[5]Ene!R64</f>
        <v>0</v>
      </c>
      <c r="S64" s="84"/>
      <c r="T64" s="51">
        <f>[5]Ene!T64</f>
        <v>0</v>
      </c>
      <c r="U64" s="85"/>
      <c r="V64" s="51">
        <f>[5]Ene!V64</f>
        <v>0</v>
      </c>
      <c r="W64" s="85"/>
      <c r="X64" s="51">
        <f>[5]Ene!X64</f>
        <v>0</v>
      </c>
      <c r="Y64" s="85"/>
      <c r="Z64" s="51">
        <f>[5]Ene!Z64</f>
        <v>0</v>
      </c>
      <c r="AA64" s="85"/>
      <c r="AB64" s="51">
        <f>[5]Ene!AB64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'[5]Ficha Anual 2025'!A65</f>
        <v>0</v>
      </c>
      <c r="B65" s="82">
        <f>'[5]Ficha Anual 2025'!B65</f>
        <v>0</v>
      </c>
      <c r="C65" s="82"/>
      <c r="D65" s="83">
        <f>'[5]Ficha Anual 2025'!E65</f>
        <v>0</v>
      </c>
      <c r="E65" s="85">
        <f t="shared" si="4"/>
        <v>0</v>
      </c>
      <c r="F65" s="51">
        <f>[5]Ene!F65</f>
        <v>0</v>
      </c>
      <c r="G65" s="48">
        <f>[5]Ene!G65</f>
        <v>0</v>
      </c>
      <c r="H65" s="51">
        <f>[5]Ene!H65</f>
        <v>0</v>
      </c>
      <c r="I65" s="48">
        <f>[5]Feb!I65</f>
        <v>0</v>
      </c>
      <c r="J65" s="51">
        <f>[5]Ene!J65</f>
        <v>0</v>
      </c>
      <c r="K65" s="48">
        <f>[5]Mar!K65</f>
        <v>0</v>
      </c>
      <c r="L65" s="51">
        <f>[5]Ene!L65</f>
        <v>0</v>
      </c>
      <c r="M65" s="48">
        <f>[5]Abr!M65</f>
        <v>0</v>
      </c>
      <c r="N65" s="51">
        <f>[5]Ene!N65</f>
        <v>0</v>
      </c>
      <c r="O65" s="48">
        <f>[5]May!O65</f>
        <v>0</v>
      </c>
      <c r="P65" s="51">
        <f>[5]Ene!P65</f>
        <v>0</v>
      </c>
      <c r="Q65" s="48">
        <f>[5]Jun!Q65</f>
        <v>0</v>
      </c>
      <c r="R65" s="51">
        <f>[5]Ene!R65</f>
        <v>0</v>
      </c>
      <c r="S65" s="84"/>
      <c r="T65" s="51">
        <f>[5]Ene!T65</f>
        <v>0</v>
      </c>
      <c r="U65" s="85"/>
      <c r="V65" s="51">
        <f>[5]Ene!V65</f>
        <v>0</v>
      </c>
      <c r="W65" s="85"/>
      <c r="X65" s="51">
        <f>[5]Ene!X65</f>
        <v>0</v>
      </c>
      <c r="Y65" s="85"/>
      <c r="Z65" s="51">
        <f>[5]Ene!Z65</f>
        <v>0</v>
      </c>
      <c r="AA65" s="85"/>
      <c r="AB65" s="51">
        <f>[5]Ene!AB65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'[5]Ficha Anual 2025'!A66</f>
        <v>0</v>
      </c>
      <c r="B66" s="163">
        <f>'[5]Ficha Anual 2025'!B66</f>
        <v>0</v>
      </c>
      <c r="C66" s="163"/>
      <c r="D66" s="102">
        <f>'[5]Ficha Anual 2025'!E66</f>
        <v>0</v>
      </c>
      <c r="E66" s="103">
        <f t="shared" si="4"/>
        <v>0</v>
      </c>
      <c r="F66" s="104">
        <f>[5]Ene!F66</f>
        <v>0</v>
      </c>
      <c r="G66" s="105">
        <f>[5]Ene!G66</f>
        <v>0</v>
      </c>
      <c r="H66" s="104">
        <f>[5]Ene!H66</f>
        <v>0</v>
      </c>
      <c r="I66" s="105">
        <f>[5]Feb!I66</f>
        <v>0</v>
      </c>
      <c r="J66" s="104">
        <f>[5]Ene!J66</f>
        <v>0</v>
      </c>
      <c r="K66" s="105">
        <f>[5]Mar!K66</f>
        <v>0</v>
      </c>
      <c r="L66" s="104">
        <f>[5]Ene!L66</f>
        <v>0</v>
      </c>
      <c r="M66" s="105">
        <f>[5]Abr!M66</f>
        <v>0</v>
      </c>
      <c r="N66" s="104">
        <f>[5]Ene!N66</f>
        <v>0</v>
      </c>
      <c r="O66" s="105">
        <f>[5]May!O66</f>
        <v>0</v>
      </c>
      <c r="P66" s="104">
        <f>[5]Ene!P66</f>
        <v>0</v>
      </c>
      <c r="Q66" s="105">
        <f>[5]Jun!Q66</f>
        <v>0</v>
      </c>
      <c r="R66" s="104">
        <f>[5]Ene!R66</f>
        <v>0</v>
      </c>
      <c r="S66" s="106"/>
      <c r="T66" s="104">
        <f>[5]Ene!T66</f>
        <v>0</v>
      </c>
      <c r="U66" s="103"/>
      <c r="V66" s="104">
        <f>[5]Ene!V66</f>
        <v>0</v>
      </c>
      <c r="W66" s="103"/>
      <c r="X66" s="104">
        <f>[5]Ene!X66</f>
        <v>0</v>
      </c>
      <c r="Y66" s="103"/>
      <c r="Z66" s="104">
        <f>[5]Ene!Z66</f>
        <v>0</v>
      </c>
      <c r="AA66" s="103"/>
      <c r="AB66" s="104">
        <f>[5]Ene!AB66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'[5]Ficha Anual 2025'!A81</f>
        <v>Elaboró</v>
      </c>
      <c r="C80" s="130"/>
      <c r="E80" s="131"/>
      <c r="F80" s="131"/>
      <c r="G80" s="131"/>
      <c r="H80" s="131"/>
      <c r="J80" s="129" t="str">
        <f>'[5]Ficha Anual 2025'!D81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'[5]Ficha Anual 2025'!G81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'[5]Ficha Anual 2025'!A84</f>
        <v>ING MIGUEL ANGEL RODRIGUEZ GUERRERO</v>
      </c>
      <c r="C83" s="140"/>
      <c r="E83" s="127"/>
      <c r="F83" s="127"/>
      <c r="H83" s="127"/>
      <c r="J83" s="138" t="str">
        <f>'[5]Ficha Anual 2025'!D84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'[5]Ficha Anual 2025'!G84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'[5]Ficha Anual 2025'!A85</f>
        <v>DIRECTOR DE OBRAS PUBLICAS</v>
      </c>
      <c r="C84" s="142"/>
      <c r="E84" s="2"/>
      <c r="F84" s="2"/>
      <c r="G84" s="2"/>
      <c r="H84" s="2"/>
      <c r="J84" s="143" t="str">
        <f>'[5]Ficha Anual 2025'!D85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'[5]Ficha Anual 2025'!G85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10" zoomScale="95" zoomScaleNormal="95" zoomScaleSheetLayoutView="80" zoomScalePageLayoutView="81" workbookViewId="0">
      <selection activeCell="S67" sqref="S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710937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4" t="str">
        <f>'[6]Ficha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'[6]Ficha Anual 2025'!A16</f>
        <v>C1A1</v>
      </c>
      <c r="B16" s="46" t="str">
        <f>'[6]Ficha Anual 2025'!B16</f>
        <v>REALIZAR OPERATIVOS POLICIACOS EN EL MUNICIPIO</v>
      </c>
      <c r="C16" s="46"/>
      <c r="D16" s="47" t="str">
        <f>'[6]Ficha Anual 2025'!E16</f>
        <v>NORMATIVIDAD</v>
      </c>
      <c r="E16" s="48">
        <f>F16+H16+J16+L16+N16+P16++R16+T16+V16+X16+Z16+AB16</f>
        <v>3</v>
      </c>
      <c r="F16" s="49">
        <f>[6]Ene!F16</f>
        <v>0</v>
      </c>
      <c r="G16" s="50">
        <f>[6]Ene!G16</f>
        <v>3</v>
      </c>
      <c r="H16" s="49">
        <f>[6]Ene!H16</f>
        <v>0</v>
      </c>
      <c r="I16" s="50">
        <f>[6]Feb!I16</f>
        <v>3</v>
      </c>
      <c r="J16" s="49">
        <f>[6]Ene!J16</f>
        <v>0</v>
      </c>
      <c r="K16" s="50">
        <f>[6]Mar!K16</f>
        <v>3</v>
      </c>
      <c r="L16" s="49">
        <f>[6]Ene!L16</f>
        <v>0</v>
      </c>
      <c r="M16" s="50">
        <f>[6]Abr!M16</f>
        <v>0</v>
      </c>
      <c r="N16" s="49">
        <f>[6]Ene!N16</f>
        <v>0</v>
      </c>
      <c r="O16" s="50">
        <f>[6]May!O16</f>
        <v>0</v>
      </c>
      <c r="P16" s="49">
        <f>[6]Ene!P16</f>
        <v>3</v>
      </c>
      <c r="Q16" s="50">
        <f>[6]Jun!Q16</f>
        <v>3</v>
      </c>
      <c r="R16" s="49">
        <f>[6]Ene!R16</f>
        <v>0</v>
      </c>
      <c r="S16" s="50">
        <v>0</v>
      </c>
      <c r="T16" s="49">
        <f>[6]Ene!T16</f>
        <v>0</v>
      </c>
      <c r="U16" s="148"/>
      <c r="V16" s="49">
        <f>[6]Ene!V16</f>
        <v>0</v>
      </c>
      <c r="W16" s="148"/>
      <c r="X16" s="49">
        <f>[6]Ene!X16</f>
        <v>0</v>
      </c>
      <c r="Y16" s="148"/>
      <c r="Z16" s="49">
        <f>[6]Ene!Z16</f>
        <v>0</v>
      </c>
      <c r="AA16" s="148"/>
      <c r="AB16" s="49">
        <f>[6]Ene!AB16</f>
        <v>0</v>
      </c>
      <c r="AC16" s="148"/>
      <c r="AD16" s="52">
        <f t="shared" ref="AD16:AE66" si="0">F16+H16+J16+L16+N16+P16+R16+T16+V16+X16+Z16+AB16</f>
        <v>3</v>
      </c>
      <c r="AE16" s="52">
        <f t="shared" si="0"/>
        <v>12</v>
      </c>
      <c r="AF16" s="53">
        <f t="shared" ref="AF16:AF66" si="1">+AE16/E16</f>
        <v>4</v>
      </c>
      <c r="AG16" s="53">
        <f t="shared" ref="AG16:AG66" si="2">100%-AF16</f>
        <v>-3</v>
      </c>
      <c r="AH16" s="54"/>
      <c r="AI16" s="55"/>
    </row>
    <row r="17" spans="1:35" s="56" customFormat="1" ht="20.100000000000001" customHeight="1" x14ac:dyDescent="0.2">
      <c r="A17" s="45" t="str">
        <f>'[6]Ficha Anual 2025'!A17</f>
        <v>C1A2</v>
      </c>
      <c r="B17" s="46" t="str">
        <f>'[6]Ficha Anual 2025'!B17</f>
        <v>REALIZAR RECORRIDOS POR LAS SECCIONES DEL MUNICIPIO</v>
      </c>
      <c r="C17" s="46"/>
      <c r="D17" s="47" t="str">
        <f>'[6]Ficha Anual 2025'!E17</f>
        <v>TRIPTICOS</v>
      </c>
      <c r="E17" s="48">
        <f t="shared" ref="E17:E53" si="3">F17+H17+J17+L17+N17+P17++R17+T17+V17+X17+Z17+AB17</f>
        <v>6000</v>
      </c>
      <c r="F17" s="49">
        <f>[6]Ene!F17</f>
        <v>0</v>
      </c>
      <c r="G17" s="50">
        <f>[6]Ene!G17</f>
        <v>500</v>
      </c>
      <c r="H17" s="49">
        <f>[6]Ene!H17</f>
        <v>0</v>
      </c>
      <c r="I17" s="50">
        <f>[6]Feb!I17</f>
        <v>500</v>
      </c>
      <c r="J17" s="49">
        <f>[6]Ene!J17</f>
        <v>0</v>
      </c>
      <c r="K17" s="50">
        <f>[6]Mar!K17</f>
        <v>500</v>
      </c>
      <c r="L17" s="49">
        <f>[6]Ene!L17</f>
        <v>0</v>
      </c>
      <c r="M17" s="50">
        <f>[6]Abr!M17</f>
        <v>0</v>
      </c>
      <c r="N17" s="49">
        <f>[6]Ene!N17</f>
        <v>0</v>
      </c>
      <c r="O17" s="50">
        <f>[6]May!O17</f>
        <v>0</v>
      </c>
      <c r="P17" s="49">
        <f>[6]Ene!P17</f>
        <v>0</v>
      </c>
      <c r="Q17" s="50">
        <f>[6]Jun!Q17</f>
        <v>0</v>
      </c>
      <c r="R17" s="49">
        <f>[6]Ene!R17</f>
        <v>1000</v>
      </c>
      <c r="S17" s="50">
        <v>500</v>
      </c>
      <c r="T17" s="49">
        <f>[6]Ene!T17</f>
        <v>1000</v>
      </c>
      <c r="U17" s="148"/>
      <c r="V17" s="49">
        <f>[6]Ene!V17</f>
        <v>1000</v>
      </c>
      <c r="W17" s="148"/>
      <c r="X17" s="49">
        <f>[6]Ene!X17</f>
        <v>1000</v>
      </c>
      <c r="Y17" s="148"/>
      <c r="Z17" s="49">
        <f>[6]Ene!Z17</f>
        <v>1000</v>
      </c>
      <c r="AA17" s="148"/>
      <c r="AB17" s="49">
        <f>[6]Ene!AB17</f>
        <v>1000</v>
      </c>
      <c r="AC17" s="148"/>
      <c r="AD17" s="52">
        <f t="shared" si="0"/>
        <v>6000</v>
      </c>
      <c r="AE17" s="52">
        <f t="shared" si="0"/>
        <v>2000</v>
      </c>
      <c r="AF17" s="53">
        <f t="shared" si="1"/>
        <v>0.33333333333333331</v>
      </c>
      <c r="AG17" s="53">
        <f t="shared" si="2"/>
        <v>0.66666666666666674</v>
      </c>
      <c r="AH17" s="57"/>
      <c r="AI17" s="58"/>
    </row>
    <row r="18" spans="1:35" s="56" customFormat="1" ht="20.100000000000001" customHeight="1" x14ac:dyDescent="0.2">
      <c r="A18" s="45" t="str">
        <f>'[6]Ficha Anual 2025'!A18</f>
        <v>C1A3</v>
      </c>
      <c r="B18" s="46" t="str">
        <f>'[6]Ficha Anual 2025'!B18</f>
        <v>DAR VIALIDAD EN LA CALLES DEL MUNICIPIO</v>
      </c>
      <c r="C18" s="46"/>
      <c r="D18" s="47" t="str">
        <f>'[6]Ficha Anual 2025'!E18</f>
        <v>TALLERES</v>
      </c>
      <c r="E18" s="48">
        <f t="shared" si="3"/>
        <v>24</v>
      </c>
      <c r="F18" s="49">
        <f>[6]Ene!F18</f>
        <v>2</v>
      </c>
      <c r="G18" s="50">
        <f>[6]Ene!G18</f>
        <v>2</v>
      </c>
      <c r="H18" s="49">
        <f>[6]Ene!H18</f>
        <v>2</v>
      </c>
      <c r="I18" s="50">
        <f>[6]Feb!I18</f>
        <v>2</v>
      </c>
      <c r="J18" s="49">
        <f>[6]Ene!J18</f>
        <v>2</v>
      </c>
      <c r="K18" s="50">
        <f>[6]Mar!K18</f>
        <v>2</v>
      </c>
      <c r="L18" s="49">
        <f>[6]Ene!L18</f>
        <v>2</v>
      </c>
      <c r="M18" s="50">
        <f>[6]Abr!M18</f>
        <v>2</v>
      </c>
      <c r="N18" s="49">
        <f>[6]Ene!N18</f>
        <v>2</v>
      </c>
      <c r="O18" s="50">
        <f>[6]May!O18</f>
        <v>2</v>
      </c>
      <c r="P18" s="49">
        <f>[6]Ene!P18</f>
        <v>2</v>
      </c>
      <c r="Q18" s="50">
        <f>[6]Jun!Q18</f>
        <v>2</v>
      </c>
      <c r="R18" s="49">
        <f>[6]Ene!R18</f>
        <v>2</v>
      </c>
      <c r="S18" s="50">
        <v>1</v>
      </c>
      <c r="T18" s="49">
        <f>[6]Ene!T18</f>
        <v>2</v>
      </c>
      <c r="U18" s="148"/>
      <c r="V18" s="49">
        <f>[6]Ene!V18</f>
        <v>2</v>
      </c>
      <c r="W18" s="148"/>
      <c r="X18" s="49">
        <f>[6]Ene!X18</f>
        <v>2</v>
      </c>
      <c r="Y18" s="148"/>
      <c r="Z18" s="49">
        <f>[6]Ene!Z18</f>
        <v>2</v>
      </c>
      <c r="AA18" s="148"/>
      <c r="AB18" s="49">
        <f>[6]Ene!AB18</f>
        <v>2</v>
      </c>
      <c r="AC18" s="148"/>
      <c r="AD18" s="52">
        <f t="shared" si="0"/>
        <v>24</v>
      </c>
      <c r="AE18" s="52">
        <f t="shared" si="0"/>
        <v>13</v>
      </c>
      <c r="AF18" s="53">
        <f t="shared" si="1"/>
        <v>0.54166666666666663</v>
      </c>
      <c r="AG18" s="53">
        <f t="shared" si="2"/>
        <v>0.45833333333333337</v>
      </c>
      <c r="AH18" s="57"/>
      <c r="AI18" s="58"/>
    </row>
    <row r="19" spans="1:35" s="56" customFormat="1" ht="20.100000000000001" customHeight="1" x14ac:dyDescent="0.2">
      <c r="A19" s="45" t="str">
        <f>'[6]Ficha Anual 2025'!A19</f>
        <v>C1A4</v>
      </c>
      <c r="B19" s="46" t="str">
        <f>'[6]Ficha Anual 2025'!B19</f>
        <v>ATENDER LLAMADAS DE EMERGENCIA DE LA POBLACION</v>
      </c>
      <c r="C19" s="46"/>
      <c r="D19" s="47" t="str">
        <f>'[6]Ficha Anual 2025'!E19</f>
        <v>POBLACION</v>
      </c>
      <c r="E19" s="48">
        <f t="shared" si="3"/>
        <v>4211</v>
      </c>
      <c r="F19" s="49">
        <f>[6]Ene!F19</f>
        <v>0</v>
      </c>
      <c r="G19" s="50">
        <f>[6]Ene!G19</f>
        <v>300</v>
      </c>
      <c r="H19" s="49">
        <f>[6]Ene!H19</f>
        <v>0</v>
      </c>
      <c r="I19" s="50">
        <f>[6]Feb!I19</f>
        <v>350</v>
      </c>
      <c r="J19" s="49">
        <f>[6]Ene!J19</f>
        <v>0</v>
      </c>
      <c r="K19" s="50">
        <f>[6]Mar!K19</f>
        <v>320</v>
      </c>
      <c r="L19" s="49">
        <f>[6]Ene!L19</f>
        <v>0</v>
      </c>
      <c r="M19" s="50">
        <f>[6]Abr!M19</f>
        <v>300</v>
      </c>
      <c r="N19" s="49">
        <f>[6]Ene!N19</f>
        <v>0</v>
      </c>
      <c r="O19" s="50">
        <f>[6]May!O19</f>
        <v>300</v>
      </c>
      <c r="P19" s="49">
        <f>[6]Ene!P19</f>
        <v>601</v>
      </c>
      <c r="Q19" s="50">
        <f>[6]Jun!Q19</f>
        <v>601</v>
      </c>
      <c r="R19" s="49">
        <f>[6]Ene!R19</f>
        <v>602</v>
      </c>
      <c r="S19" s="50">
        <v>500</v>
      </c>
      <c r="T19" s="49">
        <f>[6]Ene!T19</f>
        <v>602</v>
      </c>
      <c r="U19" s="148"/>
      <c r="V19" s="49">
        <f>[6]Ene!V19</f>
        <v>602</v>
      </c>
      <c r="W19" s="148"/>
      <c r="X19" s="49">
        <f>[6]Ene!X19</f>
        <v>602</v>
      </c>
      <c r="Y19" s="148"/>
      <c r="Z19" s="49">
        <f>[6]Ene!Z19</f>
        <v>601</v>
      </c>
      <c r="AA19" s="148"/>
      <c r="AB19" s="49">
        <f>[6]Ene!AB19</f>
        <v>601</v>
      </c>
      <c r="AC19" s="148"/>
      <c r="AD19" s="52">
        <f t="shared" si="0"/>
        <v>4211</v>
      </c>
      <c r="AE19" s="52">
        <f t="shared" si="0"/>
        <v>2671</v>
      </c>
      <c r="AF19" s="53">
        <f t="shared" si="1"/>
        <v>0.6342911422464973</v>
      </c>
      <c r="AG19" s="53">
        <f t="shared" si="2"/>
        <v>0.3657088577535027</v>
      </c>
      <c r="AH19" s="57"/>
      <c r="AI19" s="58"/>
    </row>
    <row r="20" spans="1:35" s="56" customFormat="1" ht="20.100000000000001" customHeight="1" x14ac:dyDescent="0.2">
      <c r="A20" s="45" t="str">
        <f>'[6]Ficha Anual 2025'!A20</f>
        <v>C1A5</v>
      </c>
      <c r="B20" s="46" t="str">
        <f>'[6]Ficha Anual 2025'!B20</f>
        <v xml:space="preserve">REALIZAR CAMPAÑAS SOBRE LA PREVENCION DEL DELITO </v>
      </c>
      <c r="C20" s="46"/>
      <c r="D20" s="47" t="str">
        <f>'[6]Ficha Anual 2025'!E20</f>
        <v>CAMPAÑAS</v>
      </c>
      <c r="E20" s="48">
        <f t="shared" si="3"/>
        <v>2</v>
      </c>
      <c r="F20" s="49">
        <f>[6]Ene!F20</f>
        <v>0</v>
      </c>
      <c r="G20" s="50">
        <f>[6]Ene!G20</f>
        <v>0</v>
      </c>
      <c r="H20" s="49">
        <f>[6]Ene!H20</f>
        <v>1</v>
      </c>
      <c r="I20" s="50">
        <f>[6]Feb!I20</f>
        <v>0</v>
      </c>
      <c r="J20" s="49">
        <f>[6]Ene!J20</f>
        <v>0</v>
      </c>
      <c r="K20" s="50">
        <f>[6]Mar!K20</f>
        <v>0</v>
      </c>
      <c r="L20" s="49">
        <f>[6]Ene!L20</f>
        <v>0</v>
      </c>
      <c r="M20" s="50">
        <f>[6]Abr!M20</f>
        <v>0</v>
      </c>
      <c r="N20" s="49">
        <f>[6]Ene!N20</f>
        <v>0</v>
      </c>
      <c r="O20" s="50">
        <f>[6]May!O20</f>
        <v>0</v>
      </c>
      <c r="P20" s="49">
        <f>[6]Ene!P20</f>
        <v>0</v>
      </c>
      <c r="Q20" s="50">
        <f>[6]Jun!Q20</f>
        <v>1</v>
      </c>
      <c r="R20" s="49">
        <f>[6]Ene!R20</f>
        <v>1</v>
      </c>
      <c r="S20" s="50">
        <v>0</v>
      </c>
      <c r="T20" s="49">
        <f>[6]Ene!T20</f>
        <v>0</v>
      </c>
      <c r="U20" s="148"/>
      <c r="V20" s="49">
        <f>[6]Ene!V20</f>
        <v>0</v>
      </c>
      <c r="W20" s="148"/>
      <c r="X20" s="49">
        <f>[6]Ene!X20</f>
        <v>0</v>
      </c>
      <c r="Y20" s="148"/>
      <c r="Z20" s="49">
        <f>[6]Ene!Z20</f>
        <v>0</v>
      </c>
      <c r="AA20" s="148"/>
      <c r="AB20" s="49">
        <f>[6]Ene!AB20</f>
        <v>0</v>
      </c>
      <c r="AC20" s="148"/>
      <c r="AD20" s="52">
        <f t="shared" si="0"/>
        <v>2</v>
      </c>
      <c r="AE20" s="52">
        <f t="shared" si="0"/>
        <v>1</v>
      </c>
      <c r="AF20" s="53">
        <f t="shared" si="1"/>
        <v>0.5</v>
      </c>
      <c r="AG20" s="53">
        <f t="shared" si="2"/>
        <v>0.5</v>
      </c>
      <c r="AH20" s="57"/>
      <c r="AI20" s="58"/>
    </row>
    <row r="21" spans="1:35" s="56" customFormat="1" ht="26.25" customHeight="1" x14ac:dyDescent="0.2">
      <c r="A21" s="45" t="str">
        <f>'[6]Ficha Anual 2025'!A21</f>
        <v>C1A6</v>
      </c>
      <c r="B21" s="46" t="str">
        <f>'[6]Ficha Anual 2025'!B21</f>
        <v>SALVAGUARADAR LOS INTERESES Y MANTENER EL ORDEN DE LA POBLACION</v>
      </c>
      <c r="C21" s="46"/>
      <c r="D21" s="47" t="str">
        <f>'[6]Ficha Anual 2025'!E21</f>
        <v>PERSONAS</v>
      </c>
      <c r="E21" s="48">
        <f t="shared" si="3"/>
        <v>4</v>
      </c>
      <c r="F21" s="49">
        <f>[6]Ene!F21</f>
        <v>0</v>
      </c>
      <c r="G21" s="50">
        <f>[6]Ene!G21</f>
        <v>1</v>
      </c>
      <c r="H21" s="49">
        <f>[6]Ene!H21</f>
        <v>0</v>
      </c>
      <c r="I21" s="50">
        <f>[6]Feb!I21</f>
        <v>1</v>
      </c>
      <c r="J21" s="49">
        <f>[6]Ene!J21</f>
        <v>1</v>
      </c>
      <c r="K21" s="50">
        <f>[6]Mar!K21</f>
        <v>1</v>
      </c>
      <c r="L21" s="49">
        <f>[6]Ene!L21</f>
        <v>0</v>
      </c>
      <c r="M21" s="50">
        <f>[6]Abr!M21</f>
        <v>0</v>
      </c>
      <c r="N21" s="49">
        <f>[6]Ene!N21</f>
        <v>0</v>
      </c>
      <c r="O21" s="50">
        <f>[6]May!O21</f>
        <v>0</v>
      </c>
      <c r="P21" s="49">
        <f>[6]Ene!P21</f>
        <v>1</v>
      </c>
      <c r="Q21" s="50">
        <f>[6]Jun!Q21</f>
        <v>1</v>
      </c>
      <c r="R21" s="49">
        <f>[6]Ene!R21</f>
        <v>0</v>
      </c>
      <c r="S21" s="50">
        <v>1</v>
      </c>
      <c r="T21" s="49">
        <f>[6]Ene!T21</f>
        <v>0</v>
      </c>
      <c r="U21" s="148"/>
      <c r="V21" s="49">
        <f>[6]Ene!V21</f>
        <v>1</v>
      </c>
      <c r="W21" s="148"/>
      <c r="X21" s="49">
        <f>[6]Ene!X21</f>
        <v>0</v>
      </c>
      <c r="Y21" s="148"/>
      <c r="Z21" s="49">
        <f>[6]Ene!Z21</f>
        <v>0</v>
      </c>
      <c r="AA21" s="148"/>
      <c r="AB21" s="49">
        <f>[6]Ene!AB21</f>
        <v>1</v>
      </c>
      <c r="AC21" s="148"/>
      <c r="AD21" s="52">
        <f t="shared" si="0"/>
        <v>4</v>
      </c>
      <c r="AE21" s="52">
        <f t="shared" si="0"/>
        <v>5</v>
      </c>
      <c r="AF21" s="53">
        <f t="shared" si="1"/>
        <v>1.25</v>
      </c>
      <c r="AG21" s="53">
        <f t="shared" si="2"/>
        <v>-0.25</v>
      </c>
      <c r="AH21" s="57"/>
      <c r="AI21" s="58"/>
    </row>
    <row r="22" spans="1:35" s="56" customFormat="1" ht="20.100000000000001" hidden="1" customHeight="1" x14ac:dyDescent="0.2">
      <c r="A22" s="45">
        <f>'[6]Ficha Anual 2025'!A22</f>
        <v>0</v>
      </c>
      <c r="B22" s="59">
        <f>'[6]Ficha Anual 2025'!B22</f>
        <v>0</v>
      </c>
      <c r="C22" s="59"/>
      <c r="D22" s="47">
        <f>'[6]Ficha Anual 2025'!E22</f>
        <v>0</v>
      </c>
      <c r="E22" s="48">
        <f t="shared" si="3"/>
        <v>0</v>
      </c>
      <c r="F22" s="51">
        <f>[6]Ene!F22</f>
        <v>0</v>
      </c>
      <c r="G22" s="48">
        <f>[6]Ene!G22</f>
        <v>0</v>
      </c>
      <c r="H22" s="51">
        <f>[6]Ene!H22</f>
        <v>0</v>
      </c>
      <c r="I22" s="48">
        <f>[6]Feb!I22</f>
        <v>0</v>
      </c>
      <c r="J22" s="51">
        <f>[6]Ene!J22</f>
        <v>0</v>
      </c>
      <c r="K22" s="48">
        <f>[6]Mar!K22</f>
        <v>0</v>
      </c>
      <c r="L22" s="51">
        <f>[6]Ene!L22</f>
        <v>0</v>
      </c>
      <c r="M22" s="48">
        <f>[6]Abr!M22</f>
        <v>0</v>
      </c>
      <c r="N22" s="51">
        <f>[6]Ene!N22</f>
        <v>0</v>
      </c>
      <c r="O22" s="48">
        <f>[6]May!O22</f>
        <v>0</v>
      </c>
      <c r="P22" s="51">
        <f>[6]Ene!P22</f>
        <v>0</v>
      </c>
      <c r="Q22" s="48">
        <f>[6]Jun!Q22</f>
        <v>0</v>
      </c>
      <c r="R22" s="51">
        <f>[6]Ene!R22</f>
        <v>0</v>
      </c>
      <c r="S22" s="50"/>
      <c r="T22" s="51">
        <f>[6]Ene!T22</f>
        <v>0</v>
      </c>
      <c r="U22" s="51"/>
      <c r="V22" s="51">
        <f>[6]Ene!V22</f>
        <v>0</v>
      </c>
      <c r="W22" s="51"/>
      <c r="X22" s="51">
        <f>[6]Ene!X22</f>
        <v>0</v>
      </c>
      <c r="Y22" s="51"/>
      <c r="Z22" s="51">
        <f>[6]Ene!Z22</f>
        <v>0</v>
      </c>
      <c r="AA22" s="51"/>
      <c r="AB22" s="51">
        <f>[6]Ene!AB22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'[6]Ficha Anual 2025'!A23</f>
        <v>0</v>
      </c>
      <c r="B23" s="59">
        <f>'[6]Ficha Anual 2025'!B23</f>
        <v>0</v>
      </c>
      <c r="C23" s="59"/>
      <c r="D23" s="47">
        <f>'[6]Ficha Anual 2025'!E23</f>
        <v>0</v>
      </c>
      <c r="E23" s="48">
        <f t="shared" si="3"/>
        <v>0</v>
      </c>
      <c r="F23" s="51">
        <f>[6]Ene!F23</f>
        <v>0</v>
      </c>
      <c r="G23" s="48">
        <f>[6]Ene!G23</f>
        <v>0</v>
      </c>
      <c r="H23" s="51">
        <f>[6]Ene!H23</f>
        <v>0</v>
      </c>
      <c r="I23" s="48">
        <f>[6]Feb!I23</f>
        <v>0</v>
      </c>
      <c r="J23" s="51">
        <f>[6]Ene!J23</f>
        <v>0</v>
      </c>
      <c r="K23" s="48">
        <f>[6]Mar!K23</f>
        <v>0</v>
      </c>
      <c r="L23" s="51">
        <f>[6]Ene!L23</f>
        <v>0</v>
      </c>
      <c r="M23" s="48">
        <f>[6]Abr!M23</f>
        <v>0</v>
      </c>
      <c r="N23" s="51">
        <f>[6]Ene!N23</f>
        <v>0</v>
      </c>
      <c r="O23" s="48">
        <f>[6]May!O23</f>
        <v>0</v>
      </c>
      <c r="P23" s="51">
        <f>[6]Ene!P23</f>
        <v>0</v>
      </c>
      <c r="Q23" s="48">
        <f>[6]Jun!Q23</f>
        <v>0</v>
      </c>
      <c r="R23" s="51">
        <f>[6]Ene!R23</f>
        <v>0</v>
      </c>
      <c r="S23" s="50"/>
      <c r="T23" s="51">
        <f>[6]Ene!T23</f>
        <v>0</v>
      </c>
      <c r="U23" s="51"/>
      <c r="V23" s="51">
        <f>[6]Ene!V23</f>
        <v>0</v>
      </c>
      <c r="W23" s="51"/>
      <c r="X23" s="51">
        <f>[6]Ene!X23</f>
        <v>0</v>
      </c>
      <c r="Y23" s="51"/>
      <c r="Z23" s="51">
        <f>[6]Ene!Z23</f>
        <v>0</v>
      </c>
      <c r="AA23" s="51"/>
      <c r="AB23" s="51">
        <f>[6]Ene!AB23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'[6]Ficha Anual 2025'!A24</f>
        <v>0</v>
      </c>
      <c r="B24" s="59">
        <f>'[6]Ficha Anual 2025'!B24</f>
        <v>0</v>
      </c>
      <c r="C24" s="59"/>
      <c r="D24" s="47">
        <f>'[6]Ficha Anual 2025'!E24</f>
        <v>0</v>
      </c>
      <c r="E24" s="48">
        <f t="shared" si="3"/>
        <v>0</v>
      </c>
      <c r="F24" s="51">
        <f>[6]Ene!F24</f>
        <v>0</v>
      </c>
      <c r="G24" s="48">
        <f>[6]Ene!G24</f>
        <v>0</v>
      </c>
      <c r="H24" s="51">
        <f>[6]Ene!H24</f>
        <v>0</v>
      </c>
      <c r="I24" s="48">
        <f>[6]Feb!I24</f>
        <v>0</v>
      </c>
      <c r="J24" s="51">
        <f>[6]Ene!J24</f>
        <v>0</v>
      </c>
      <c r="K24" s="48">
        <f>[6]Mar!K24</f>
        <v>0</v>
      </c>
      <c r="L24" s="51">
        <f>[6]Ene!L24</f>
        <v>0</v>
      </c>
      <c r="M24" s="48">
        <f>[6]Abr!M24</f>
        <v>0</v>
      </c>
      <c r="N24" s="51">
        <f>[6]Ene!N24</f>
        <v>0</v>
      </c>
      <c r="O24" s="48">
        <f>[6]May!O24</f>
        <v>0</v>
      </c>
      <c r="P24" s="51">
        <f>[6]Ene!P24</f>
        <v>0</v>
      </c>
      <c r="Q24" s="48">
        <f>[6]Jun!Q24</f>
        <v>0</v>
      </c>
      <c r="R24" s="51">
        <f>[6]Ene!R24</f>
        <v>0</v>
      </c>
      <c r="S24" s="50"/>
      <c r="T24" s="51">
        <f>[6]Ene!T24</f>
        <v>0</v>
      </c>
      <c r="U24" s="51"/>
      <c r="V24" s="51">
        <f>[6]Ene!V24</f>
        <v>0</v>
      </c>
      <c r="W24" s="51"/>
      <c r="X24" s="51">
        <f>[6]Ene!X24</f>
        <v>0</v>
      </c>
      <c r="Y24" s="51"/>
      <c r="Z24" s="51">
        <f>[6]Ene!Z24</f>
        <v>0</v>
      </c>
      <c r="AA24" s="51"/>
      <c r="AB24" s="51">
        <f>[6]Ene!AB24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'[6]Ficha Anual 2025'!A25</f>
        <v>0</v>
      </c>
      <c r="B25" s="59">
        <f>'[6]Ficha Anual 2025'!B25</f>
        <v>0</v>
      </c>
      <c r="C25" s="59"/>
      <c r="D25" s="47">
        <f>'[6]Ficha Anual 2025'!E25</f>
        <v>0</v>
      </c>
      <c r="E25" s="48">
        <f t="shared" si="3"/>
        <v>0</v>
      </c>
      <c r="F25" s="51">
        <f>[6]Ene!F25</f>
        <v>0</v>
      </c>
      <c r="G25" s="48">
        <f>[6]Ene!G25</f>
        <v>0</v>
      </c>
      <c r="H25" s="51">
        <f>[6]Ene!H25</f>
        <v>0</v>
      </c>
      <c r="I25" s="48">
        <f>[6]Feb!I25</f>
        <v>0</v>
      </c>
      <c r="J25" s="51">
        <f>[6]Ene!J25</f>
        <v>0</v>
      </c>
      <c r="K25" s="48">
        <f>[6]Mar!K25</f>
        <v>0</v>
      </c>
      <c r="L25" s="51">
        <f>[6]Ene!L25</f>
        <v>0</v>
      </c>
      <c r="M25" s="48">
        <f>[6]Abr!M25</f>
        <v>0</v>
      </c>
      <c r="N25" s="51">
        <f>[6]Ene!N25</f>
        <v>0</v>
      </c>
      <c r="O25" s="48">
        <f>[6]May!O25</f>
        <v>0</v>
      </c>
      <c r="P25" s="51">
        <f>[6]Ene!P25</f>
        <v>0</v>
      </c>
      <c r="Q25" s="48">
        <f>[6]Jun!Q25</f>
        <v>0</v>
      </c>
      <c r="R25" s="51">
        <f>[6]Ene!R25</f>
        <v>0</v>
      </c>
      <c r="S25" s="50"/>
      <c r="T25" s="51">
        <f>[6]Ene!T25</f>
        <v>0</v>
      </c>
      <c r="U25" s="51"/>
      <c r="V25" s="51">
        <f>[6]Ene!V25</f>
        <v>0</v>
      </c>
      <c r="W25" s="51"/>
      <c r="X25" s="51">
        <f>[6]Ene!X25</f>
        <v>0</v>
      </c>
      <c r="Y25" s="51"/>
      <c r="Z25" s="51">
        <f>[6]Ene!Z25</f>
        <v>0</v>
      </c>
      <c r="AA25" s="51"/>
      <c r="AB25" s="51">
        <f>[6]Ene!AB25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'[6]Ficha Anual 2025'!A26</f>
        <v>0</v>
      </c>
      <c r="B26" s="59">
        <f>'[6]Ficha Anual 2025'!B26</f>
        <v>0</v>
      </c>
      <c r="C26" s="59"/>
      <c r="D26" s="47">
        <f>'[6]Ficha Anual 2025'!E26</f>
        <v>0</v>
      </c>
      <c r="E26" s="48">
        <f t="shared" si="3"/>
        <v>0</v>
      </c>
      <c r="F26" s="51">
        <f>[6]Ene!F26</f>
        <v>0</v>
      </c>
      <c r="G26" s="48">
        <f>[6]Ene!G26</f>
        <v>0</v>
      </c>
      <c r="H26" s="51">
        <f>[6]Ene!H26</f>
        <v>0</v>
      </c>
      <c r="I26" s="48">
        <f>[6]Feb!I26</f>
        <v>0</v>
      </c>
      <c r="J26" s="51">
        <f>[6]Ene!J26</f>
        <v>0</v>
      </c>
      <c r="K26" s="48">
        <f>[6]Mar!K26</f>
        <v>0</v>
      </c>
      <c r="L26" s="51">
        <f>[6]Ene!L26</f>
        <v>0</v>
      </c>
      <c r="M26" s="48">
        <f>[6]Abr!M26</f>
        <v>0</v>
      </c>
      <c r="N26" s="51">
        <f>[6]Ene!N26</f>
        <v>0</v>
      </c>
      <c r="O26" s="48">
        <f>[6]May!O26</f>
        <v>0</v>
      </c>
      <c r="P26" s="51">
        <f>[6]Ene!P26</f>
        <v>0</v>
      </c>
      <c r="Q26" s="48">
        <f>[6]Jun!Q26</f>
        <v>0</v>
      </c>
      <c r="R26" s="51">
        <f>[6]Ene!R26</f>
        <v>0</v>
      </c>
      <c r="S26" s="50"/>
      <c r="T26" s="51">
        <f>[6]Ene!T26</f>
        <v>0</v>
      </c>
      <c r="U26" s="51"/>
      <c r="V26" s="51">
        <f>[6]Ene!V26</f>
        <v>0</v>
      </c>
      <c r="W26" s="51"/>
      <c r="X26" s="51">
        <f>[6]Ene!X26</f>
        <v>0</v>
      </c>
      <c r="Y26" s="51"/>
      <c r="Z26" s="51">
        <f>[6]Ene!Z26</f>
        <v>0</v>
      </c>
      <c r="AA26" s="51"/>
      <c r="AB26" s="51">
        <f>[6]Ene!AB26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'[6]Ficha Anual 2025'!A27</f>
        <v>0</v>
      </c>
      <c r="B27" s="59">
        <f>'[6]Ficha Anual 2025'!B27</f>
        <v>0</v>
      </c>
      <c r="C27" s="59"/>
      <c r="D27" s="47">
        <f>'[6]Ficha Anual 2025'!E27</f>
        <v>0</v>
      </c>
      <c r="E27" s="48">
        <f t="shared" si="3"/>
        <v>0</v>
      </c>
      <c r="F27" s="51">
        <f>[6]Ene!F27</f>
        <v>0</v>
      </c>
      <c r="G27" s="48">
        <f>[6]Ene!G27</f>
        <v>0</v>
      </c>
      <c r="H27" s="51">
        <f>[6]Ene!H27</f>
        <v>0</v>
      </c>
      <c r="I27" s="48">
        <f>[6]Feb!I27</f>
        <v>0</v>
      </c>
      <c r="J27" s="51">
        <f>[6]Ene!J27</f>
        <v>0</v>
      </c>
      <c r="K27" s="48">
        <f>[6]Mar!K27</f>
        <v>0</v>
      </c>
      <c r="L27" s="51">
        <f>[6]Ene!L27</f>
        <v>0</v>
      </c>
      <c r="M27" s="48">
        <f>[6]Abr!M27</f>
        <v>0</v>
      </c>
      <c r="N27" s="51">
        <f>[6]Ene!N27</f>
        <v>0</v>
      </c>
      <c r="O27" s="48">
        <f>[6]May!O27</f>
        <v>0</v>
      </c>
      <c r="P27" s="51">
        <f>[6]Ene!P27</f>
        <v>0</v>
      </c>
      <c r="Q27" s="48">
        <f>[6]Jun!Q27</f>
        <v>0</v>
      </c>
      <c r="R27" s="51">
        <f>[6]Ene!R27</f>
        <v>0</v>
      </c>
      <c r="S27" s="50"/>
      <c r="T27" s="51">
        <f>[6]Ene!T27</f>
        <v>0</v>
      </c>
      <c r="U27" s="48"/>
      <c r="V27" s="51">
        <f>[6]Ene!V27</f>
        <v>0</v>
      </c>
      <c r="W27" s="48"/>
      <c r="X27" s="51">
        <f>[6]Ene!X27</f>
        <v>0</v>
      </c>
      <c r="Y27" s="48"/>
      <c r="Z27" s="51">
        <f>[6]Ene!Z27</f>
        <v>0</v>
      </c>
      <c r="AA27" s="48"/>
      <c r="AB27" s="51">
        <f>[6]Ene!AB27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6.25" customHeight="1" x14ac:dyDescent="0.2">
      <c r="A29" s="45" t="str">
        <f>'[6]Ficha Anual 2025'!A29</f>
        <v>C2A1</v>
      </c>
      <c r="B29" s="46" t="str">
        <f>'[6]Ficha Anual 2025'!B29</f>
        <v>DAR MANTENIMIENTO A  LOS CENTROS DE DETENCION MUNICIPAL</v>
      </c>
      <c r="C29" s="46"/>
      <c r="D29" s="47" t="str">
        <f>'[6]Ficha Anual 2025'!E29</f>
        <v>MANTENIMIENTO</v>
      </c>
      <c r="E29" s="48">
        <f t="shared" si="3"/>
        <v>1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0</v>
      </c>
      <c r="L29" s="49">
        <f>[6]Ene!L29</f>
        <v>0</v>
      </c>
      <c r="M29" s="50">
        <f>[6]Abr!M29</f>
        <v>0</v>
      </c>
      <c r="N29" s="49">
        <f>[6]Ene!N29</f>
        <v>1</v>
      </c>
      <c r="O29" s="50">
        <f>[6]May!O29</f>
        <v>0</v>
      </c>
      <c r="P29" s="49">
        <f>[6]Ene!P29</f>
        <v>0</v>
      </c>
      <c r="Q29" s="50">
        <f>[6]Jun!Q29</f>
        <v>0</v>
      </c>
      <c r="R29" s="49">
        <f>[6]Ene!R29</f>
        <v>0</v>
      </c>
      <c r="S29" s="50">
        <v>0</v>
      </c>
      <c r="T29" s="49">
        <f>[6]Ene!T29</f>
        <v>0</v>
      </c>
      <c r="U29" s="148"/>
      <c r="V29" s="49">
        <f>[6]Ene!V29</f>
        <v>0</v>
      </c>
      <c r="W29" s="148"/>
      <c r="X29" s="49">
        <f>[6]Ene!X29</f>
        <v>0</v>
      </c>
      <c r="Y29" s="148"/>
      <c r="Z29" s="49">
        <f>[6]Ene!Z29</f>
        <v>0</v>
      </c>
      <c r="AA29" s="148"/>
      <c r="AB29" s="49">
        <f>[6]Ene!AB29</f>
        <v>0</v>
      </c>
      <c r="AC29" s="148"/>
      <c r="AD29" s="52">
        <f t="shared" si="0"/>
        <v>1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5.5" customHeight="1" x14ac:dyDescent="0.2">
      <c r="A30" s="45" t="str">
        <f>'[6]Ficha Anual 2025'!A30</f>
        <v>C2A2</v>
      </c>
      <c r="B30" s="46" t="str">
        <f>'[6]Ficha Anual 2025'!B30</f>
        <v xml:space="preserve">TENER EN BUEN ESTADO EL PARQUE VEHICULAR DE SEGURIDAD PUBLICA DEL MUNICIPIO </v>
      </c>
      <c r="C30" s="46"/>
      <c r="D30" s="47" t="str">
        <f>'[6]Ficha Anual 2025'!E30</f>
        <v>MANTENIMIENTO</v>
      </c>
      <c r="E30" s="48">
        <f t="shared" si="3"/>
        <v>12</v>
      </c>
      <c r="F30" s="49">
        <f>[6]Ene!F30</f>
        <v>1</v>
      </c>
      <c r="G30" s="50">
        <f>[6]Ene!G30</f>
        <v>0</v>
      </c>
      <c r="H30" s="49">
        <f>[6]Ene!H30</f>
        <v>1</v>
      </c>
      <c r="I30" s="50">
        <f>[6]Feb!I30</f>
        <v>0</v>
      </c>
      <c r="J30" s="49">
        <f>[6]Ene!J30</f>
        <v>1</v>
      </c>
      <c r="K30" s="50">
        <f>[6]Mar!K30</f>
        <v>1</v>
      </c>
      <c r="L30" s="49">
        <f>[6]Ene!L30</f>
        <v>1</v>
      </c>
      <c r="M30" s="50">
        <f>[6]Abr!M30</f>
        <v>1</v>
      </c>
      <c r="N30" s="49">
        <f>[6]Ene!N30</f>
        <v>1</v>
      </c>
      <c r="O30" s="50">
        <f>[6]May!O30</f>
        <v>1</v>
      </c>
      <c r="P30" s="49">
        <f>[6]Ene!P30</f>
        <v>1</v>
      </c>
      <c r="Q30" s="50">
        <f>[6]Jun!Q30</f>
        <v>1</v>
      </c>
      <c r="R30" s="49">
        <f>[6]Ene!R30</f>
        <v>1</v>
      </c>
      <c r="S30" s="50">
        <v>1</v>
      </c>
      <c r="T30" s="49">
        <f>[6]Ene!T30</f>
        <v>1</v>
      </c>
      <c r="U30" s="148"/>
      <c r="V30" s="49">
        <f>[6]Ene!V30</f>
        <v>1</v>
      </c>
      <c r="W30" s="148"/>
      <c r="X30" s="49">
        <f>[6]Ene!X30</f>
        <v>1</v>
      </c>
      <c r="Y30" s="148"/>
      <c r="Z30" s="49">
        <f>[6]Ene!Z30</f>
        <v>1</v>
      </c>
      <c r="AA30" s="148"/>
      <c r="AB30" s="49">
        <f>[6]Ene!AB30</f>
        <v>1</v>
      </c>
      <c r="AC30" s="148"/>
      <c r="AD30" s="52">
        <f t="shared" si="0"/>
        <v>12</v>
      </c>
      <c r="AE30" s="52">
        <f t="shared" si="0"/>
        <v>5</v>
      </c>
      <c r="AF30" s="53">
        <f t="shared" si="1"/>
        <v>0.41666666666666669</v>
      </c>
      <c r="AG30" s="53">
        <f t="shared" si="2"/>
        <v>0.58333333333333326</v>
      </c>
      <c r="AH30" s="54"/>
      <c r="AI30" s="55"/>
    </row>
    <row r="31" spans="1:35" s="56" customFormat="1" ht="24" customHeight="1" x14ac:dyDescent="0.2">
      <c r="A31" s="45" t="str">
        <f>'[6]Ficha Anual 2025'!A31</f>
        <v>C2A3</v>
      </c>
      <c r="B31" s="46" t="str">
        <f>'[6]Ficha Anual 2025'!B31</f>
        <v>CONTAR CON EL EQUIPO ADECUADO PARA LA PROTECCION DL PERSONAL DE SGURIDAD</v>
      </c>
      <c r="C31" s="46"/>
      <c r="D31" s="47" t="str">
        <f>'[6]Ficha Anual 2025'!E31</f>
        <v>EQUIPO</v>
      </c>
      <c r="E31" s="48">
        <f t="shared" si="3"/>
        <v>12</v>
      </c>
      <c r="F31" s="49">
        <f>[6]Ene!F31</f>
        <v>1</v>
      </c>
      <c r="G31" s="50">
        <f>[6]Ene!G31</f>
        <v>0</v>
      </c>
      <c r="H31" s="49">
        <f>[6]Ene!H31</f>
        <v>1</v>
      </c>
      <c r="I31" s="50">
        <f>[6]Feb!I31</f>
        <v>0</v>
      </c>
      <c r="J31" s="49">
        <f>[6]Ene!J31</f>
        <v>1</v>
      </c>
      <c r="K31" s="50">
        <f>[6]Mar!K31</f>
        <v>0</v>
      </c>
      <c r="L31" s="49">
        <f>[6]Ene!L31</f>
        <v>1</v>
      </c>
      <c r="M31" s="50">
        <f>[6]Abr!M31</f>
        <v>1</v>
      </c>
      <c r="N31" s="49">
        <f>[6]Ene!N31</f>
        <v>1</v>
      </c>
      <c r="O31" s="50">
        <f>[6]May!O31</f>
        <v>1</v>
      </c>
      <c r="P31" s="49">
        <f>[6]Ene!P31</f>
        <v>1</v>
      </c>
      <c r="Q31" s="50">
        <f>[6]Jun!Q31</f>
        <v>1</v>
      </c>
      <c r="R31" s="49">
        <f>[6]Ene!R31</f>
        <v>1</v>
      </c>
      <c r="S31" s="50">
        <v>0</v>
      </c>
      <c r="T31" s="49">
        <f>[6]Ene!T31</f>
        <v>1</v>
      </c>
      <c r="U31" s="148"/>
      <c r="V31" s="49">
        <f>[6]Ene!V31</f>
        <v>1</v>
      </c>
      <c r="W31" s="148"/>
      <c r="X31" s="49">
        <f>[6]Ene!X31</f>
        <v>1</v>
      </c>
      <c r="Y31" s="148"/>
      <c r="Z31" s="49">
        <f>[6]Ene!Z31</f>
        <v>1</v>
      </c>
      <c r="AA31" s="148"/>
      <c r="AB31" s="49">
        <f>[6]Ene!AB31</f>
        <v>1</v>
      </c>
      <c r="AC31" s="148"/>
      <c r="AD31" s="52">
        <f t="shared" si="0"/>
        <v>12</v>
      </c>
      <c r="AE31" s="52">
        <f t="shared" si="0"/>
        <v>3</v>
      </c>
      <c r="AF31" s="53">
        <f t="shared" si="1"/>
        <v>0.25</v>
      </c>
      <c r="AG31" s="53">
        <f t="shared" si="2"/>
        <v>0.75</v>
      </c>
      <c r="AH31" s="57"/>
      <c r="AI31" s="58"/>
    </row>
    <row r="32" spans="1:35" s="56" customFormat="1" ht="20.100000000000001" customHeight="1" x14ac:dyDescent="0.2">
      <c r="A32" s="45" t="str">
        <f>'[6]Ficha Anual 2025'!A32</f>
        <v>C2A4</v>
      </c>
      <c r="B32" s="46" t="str">
        <f>'[6]Ficha Anual 2025'!B32</f>
        <v>OTORGAR SERVICIOS  DE SEGURIDAD A LA POBLACION</v>
      </c>
      <c r="C32" s="46"/>
      <c r="D32" s="47" t="str">
        <f>'[6]Ficha Anual 2025'!E32</f>
        <v>ELEMENTOS</v>
      </c>
      <c r="E32" s="48">
        <f t="shared" si="3"/>
        <v>12</v>
      </c>
      <c r="F32" s="49">
        <f>[6]Ene!F32</f>
        <v>1</v>
      </c>
      <c r="G32" s="50">
        <f>[6]Ene!G32</f>
        <v>1</v>
      </c>
      <c r="H32" s="49">
        <f>[6]Ene!H32</f>
        <v>1</v>
      </c>
      <c r="I32" s="50">
        <f>[6]Feb!I32</f>
        <v>1</v>
      </c>
      <c r="J32" s="49">
        <f>[6]Ene!J32</f>
        <v>1</v>
      </c>
      <c r="K32" s="50">
        <f>[6]Mar!K32</f>
        <v>1</v>
      </c>
      <c r="L32" s="49">
        <f>[6]Ene!L32</f>
        <v>1</v>
      </c>
      <c r="M32" s="50">
        <f>[6]Abr!M32</f>
        <v>1</v>
      </c>
      <c r="N32" s="49">
        <f>[6]Ene!N32</f>
        <v>1</v>
      </c>
      <c r="O32" s="50">
        <f>[6]May!O32</f>
        <v>1</v>
      </c>
      <c r="P32" s="49">
        <f>[6]Ene!P32</f>
        <v>1</v>
      </c>
      <c r="Q32" s="50">
        <f>[6]Jun!Q32</f>
        <v>1</v>
      </c>
      <c r="R32" s="49">
        <f>[6]Ene!R32</f>
        <v>1</v>
      </c>
      <c r="S32" s="50">
        <v>1</v>
      </c>
      <c r="T32" s="49">
        <f>[6]Ene!T32</f>
        <v>1</v>
      </c>
      <c r="U32" s="148"/>
      <c r="V32" s="49">
        <f>[6]Ene!V32</f>
        <v>1</v>
      </c>
      <c r="W32" s="148"/>
      <c r="X32" s="49">
        <f>[6]Ene!X32</f>
        <v>1</v>
      </c>
      <c r="Y32" s="148"/>
      <c r="Z32" s="49">
        <f>[6]Ene!Z32</f>
        <v>1</v>
      </c>
      <c r="AA32" s="148"/>
      <c r="AB32" s="49">
        <f>[6]Ene!AB32</f>
        <v>1</v>
      </c>
      <c r="AC32" s="148"/>
      <c r="AD32" s="52">
        <f t="shared" si="0"/>
        <v>12</v>
      </c>
      <c r="AE32" s="52">
        <f t="shared" si="0"/>
        <v>7</v>
      </c>
      <c r="AF32" s="53">
        <f t="shared" si="1"/>
        <v>0.58333333333333337</v>
      </c>
      <c r="AG32" s="53">
        <f t="shared" si="2"/>
        <v>0.41666666666666663</v>
      </c>
      <c r="AH32" s="57"/>
      <c r="AI32" s="58"/>
    </row>
    <row r="33" spans="1:35" s="56" customFormat="1" ht="20.100000000000001" hidden="1" customHeight="1" x14ac:dyDescent="0.2">
      <c r="A33" s="45" t="str">
        <f>'[6]Ficha Anual 2025'!A33</f>
        <v>C2A5</v>
      </c>
      <c r="B33" s="59" t="str">
        <f>'[6]Ficha Anual 2025'!B33</f>
        <v>DAR MANTENIMIENTO ADECUADO A LOS RADIOS PORTATILES DE COMUNICACIÓN</v>
      </c>
      <c r="C33" s="59"/>
      <c r="D33" s="47" t="str">
        <f>'[6]Ficha Anual 2025'!E33</f>
        <v>MANTENIMIENTO</v>
      </c>
      <c r="E33" s="48">
        <f t="shared" si="3"/>
        <v>1</v>
      </c>
      <c r="F33" s="49">
        <f>[6]Ene!F33</f>
        <v>0</v>
      </c>
      <c r="G33" s="50">
        <f>[6]Ene!G33</f>
        <v>0</v>
      </c>
      <c r="H33" s="49">
        <f>[6]Ene!H33</f>
        <v>0</v>
      </c>
      <c r="I33" s="50">
        <f>[6]Feb!I33</f>
        <v>0</v>
      </c>
      <c r="J33" s="49">
        <f>[6]Ene!J33</f>
        <v>0</v>
      </c>
      <c r="K33" s="50">
        <f>[6]Mar!K33</f>
        <v>0</v>
      </c>
      <c r="L33" s="49">
        <f>[6]Ene!L33</f>
        <v>0</v>
      </c>
      <c r="M33" s="50">
        <f>[6]Abr!M33</f>
        <v>0</v>
      </c>
      <c r="N33" s="49">
        <f>[6]Ene!N33</f>
        <v>0</v>
      </c>
      <c r="O33" s="50">
        <f>[6]May!O33</f>
        <v>0</v>
      </c>
      <c r="P33" s="49">
        <f>[6]Ene!P33</f>
        <v>1</v>
      </c>
      <c r="Q33" s="50">
        <f>[6]Jun!Q33</f>
        <v>1</v>
      </c>
      <c r="R33" s="49">
        <f>[6]Ene!R33</f>
        <v>0</v>
      </c>
      <c r="S33" s="50">
        <v>0</v>
      </c>
      <c r="T33" s="49">
        <f>[6]Ene!T33</f>
        <v>0</v>
      </c>
      <c r="U33" s="148"/>
      <c r="V33" s="49">
        <f>[6]Ene!V33</f>
        <v>0</v>
      </c>
      <c r="W33" s="148"/>
      <c r="X33" s="49">
        <f>[6]Ene!X33</f>
        <v>0</v>
      </c>
      <c r="Y33" s="148"/>
      <c r="Z33" s="49">
        <f>[6]Ene!Z33</f>
        <v>0</v>
      </c>
      <c r="AA33" s="148"/>
      <c r="AB33" s="49">
        <f>[6]Ene!AB33</f>
        <v>0</v>
      </c>
      <c r="AC33" s="148"/>
      <c r="AD33" s="52">
        <f t="shared" si="0"/>
        <v>1</v>
      </c>
      <c r="AE33" s="52">
        <f t="shared" si="0"/>
        <v>1</v>
      </c>
      <c r="AF33" s="53">
        <f t="shared" si="1"/>
        <v>1</v>
      </c>
      <c r="AG33" s="53">
        <f t="shared" si="2"/>
        <v>0</v>
      </c>
      <c r="AH33" s="54"/>
      <c r="AI33" s="55"/>
    </row>
    <row r="34" spans="1:35" s="56" customFormat="1" ht="20.100000000000001" hidden="1" customHeight="1" x14ac:dyDescent="0.2">
      <c r="A34" s="45">
        <f>'[6]Ficha Anual 2025'!A34</f>
        <v>0</v>
      </c>
      <c r="B34" s="59">
        <f>'[6]Ficha Anual 2025'!B34</f>
        <v>0</v>
      </c>
      <c r="C34" s="59"/>
      <c r="D34" s="47">
        <f>'[6]Ficha Anual 2025'!E34</f>
        <v>0</v>
      </c>
      <c r="E34" s="48">
        <f t="shared" si="3"/>
        <v>0</v>
      </c>
      <c r="F34" s="51">
        <f>[6]Ene!F34</f>
        <v>0</v>
      </c>
      <c r="G34" s="48">
        <f>[6]Ene!G34</f>
        <v>0</v>
      </c>
      <c r="H34" s="51">
        <f>[6]Ene!H34</f>
        <v>0</v>
      </c>
      <c r="I34" s="48">
        <f>[6]Feb!I34</f>
        <v>0</v>
      </c>
      <c r="J34" s="51">
        <f>[6]Ene!J34</f>
        <v>0</v>
      </c>
      <c r="K34" s="48">
        <f>[6]Mar!K34</f>
        <v>0</v>
      </c>
      <c r="L34" s="51">
        <f>[6]Ene!L34</f>
        <v>0</v>
      </c>
      <c r="M34" s="48">
        <f>[6]Abr!M34</f>
        <v>0</v>
      </c>
      <c r="N34" s="51">
        <f>[6]Ene!N34</f>
        <v>0</v>
      </c>
      <c r="O34" s="48">
        <f>[6]May!O34</f>
        <v>0</v>
      </c>
      <c r="P34" s="51">
        <f>[6]Ene!P34</f>
        <v>0</v>
      </c>
      <c r="Q34" s="48">
        <f>[6]Jun!Q34</f>
        <v>0</v>
      </c>
      <c r="R34" s="51">
        <f>[6]Ene!R34</f>
        <v>0</v>
      </c>
      <c r="S34" s="50"/>
      <c r="T34" s="51">
        <f>[6]Ene!T34</f>
        <v>0</v>
      </c>
      <c r="U34" s="51"/>
      <c r="V34" s="51">
        <f>[6]Ene!V34</f>
        <v>0</v>
      </c>
      <c r="W34" s="51"/>
      <c r="X34" s="51">
        <f>[6]Ene!X34</f>
        <v>0</v>
      </c>
      <c r="Y34" s="51"/>
      <c r="Z34" s="51">
        <f>[6]Ene!Z34</f>
        <v>0</v>
      </c>
      <c r="AA34" s="51"/>
      <c r="AB34" s="51">
        <f>[6]Ene!AB34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'[6]Ficha Anual 2025'!A35</f>
        <v>0</v>
      </c>
      <c r="B35" s="59">
        <f>'[6]Ficha Anual 2025'!B35</f>
        <v>0</v>
      </c>
      <c r="C35" s="59"/>
      <c r="D35" s="47">
        <f>'[6]Ficha Anual 2025'!E35</f>
        <v>0</v>
      </c>
      <c r="E35" s="48">
        <f t="shared" si="3"/>
        <v>0</v>
      </c>
      <c r="F35" s="51">
        <f>[6]Ene!F35</f>
        <v>0</v>
      </c>
      <c r="G35" s="48">
        <f>[6]Ene!G35</f>
        <v>0</v>
      </c>
      <c r="H35" s="51">
        <f>[6]Ene!H35</f>
        <v>0</v>
      </c>
      <c r="I35" s="48">
        <f>[6]Feb!I35</f>
        <v>0</v>
      </c>
      <c r="J35" s="51">
        <f>[6]Ene!J35</f>
        <v>0</v>
      </c>
      <c r="K35" s="48">
        <f>[6]Mar!K35</f>
        <v>0</v>
      </c>
      <c r="L35" s="51">
        <f>[6]Ene!L35</f>
        <v>0</v>
      </c>
      <c r="M35" s="48">
        <f>[6]Abr!M35</f>
        <v>0</v>
      </c>
      <c r="N35" s="51">
        <f>[6]Ene!N35</f>
        <v>0</v>
      </c>
      <c r="O35" s="48">
        <f>[6]May!O35</f>
        <v>0</v>
      </c>
      <c r="P35" s="51">
        <f>[6]Ene!P35</f>
        <v>0</v>
      </c>
      <c r="Q35" s="48">
        <f>[6]Jun!Q35</f>
        <v>0</v>
      </c>
      <c r="R35" s="51">
        <f>[6]Ene!R35</f>
        <v>0</v>
      </c>
      <c r="S35" s="50"/>
      <c r="T35" s="51">
        <f>[6]Ene!T35</f>
        <v>0</v>
      </c>
      <c r="U35" s="51"/>
      <c r="V35" s="51">
        <f>[6]Ene!V35</f>
        <v>0</v>
      </c>
      <c r="W35" s="51"/>
      <c r="X35" s="51">
        <f>[6]Ene!X35</f>
        <v>0</v>
      </c>
      <c r="Y35" s="51"/>
      <c r="Z35" s="51">
        <f>[6]Ene!Z35</f>
        <v>0</v>
      </c>
      <c r="AA35" s="51"/>
      <c r="AB35" s="51">
        <f>[6]Ene!AB35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'[6]Ficha Anual 2025'!A36</f>
        <v>0</v>
      </c>
      <c r="B36" s="59">
        <f>'[6]Ficha Anual 2025'!B36</f>
        <v>0</v>
      </c>
      <c r="C36" s="59"/>
      <c r="D36" s="47">
        <f>'[6]Ficha Anual 2025'!E36</f>
        <v>0</v>
      </c>
      <c r="E36" s="48">
        <f t="shared" si="3"/>
        <v>0</v>
      </c>
      <c r="F36" s="51">
        <f>[6]Ene!F36</f>
        <v>0</v>
      </c>
      <c r="G36" s="48">
        <f>[6]Ene!G36</f>
        <v>0</v>
      </c>
      <c r="H36" s="51">
        <f>[6]Ene!H36</f>
        <v>0</v>
      </c>
      <c r="I36" s="48">
        <f>[6]Feb!I36</f>
        <v>0</v>
      </c>
      <c r="J36" s="51">
        <f>[6]Ene!J36</f>
        <v>0</v>
      </c>
      <c r="K36" s="48">
        <f>[6]Mar!K36</f>
        <v>0</v>
      </c>
      <c r="L36" s="51">
        <f>[6]Ene!L36</f>
        <v>0</v>
      </c>
      <c r="M36" s="48">
        <f>[6]Abr!M36</f>
        <v>0</v>
      </c>
      <c r="N36" s="51">
        <f>[6]Ene!N36</f>
        <v>0</v>
      </c>
      <c r="O36" s="48">
        <f>[6]May!O36</f>
        <v>0</v>
      </c>
      <c r="P36" s="51">
        <f>[6]Ene!P36</f>
        <v>0</v>
      </c>
      <c r="Q36" s="48">
        <f>[6]Jun!Q36</f>
        <v>0</v>
      </c>
      <c r="R36" s="51">
        <f>[6]Ene!R36</f>
        <v>0</v>
      </c>
      <c r="S36" s="50"/>
      <c r="T36" s="51">
        <f>[6]Ene!T36</f>
        <v>0</v>
      </c>
      <c r="U36" s="51"/>
      <c r="V36" s="51">
        <f>[6]Ene!V36</f>
        <v>0</v>
      </c>
      <c r="W36" s="51"/>
      <c r="X36" s="51">
        <f>[6]Ene!X36</f>
        <v>0</v>
      </c>
      <c r="Y36" s="51"/>
      <c r="Z36" s="51">
        <f>[6]Ene!Z36</f>
        <v>0</v>
      </c>
      <c r="AA36" s="51"/>
      <c r="AB36" s="51">
        <f>[6]Ene!AB36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'[6]Ficha Anual 2025'!A37</f>
        <v>0</v>
      </c>
      <c r="B37" s="59">
        <f>'[6]Ficha Anual 2025'!B37</f>
        <v>0</v>
      </c>
      <c r="C37" s="59"/>
      <c r="D37" s="47">
        <f>'[6]Ficha Anual 2025'!E37</f>
        <v>0</v>
      </c>
      <c r="E37" s="48">
        <f t="shared" si="3"/>
        <v>0</v>
      </c>
      <c r="F37" s="51">
        <f>[6]Ene!F37</f>
        <v>0</v>
      </c>
      <c r="G37" s="48">
        <f>[6]Ene!G37</f>
        <v>0</v>
      </c>
      <c r="H37" s="51">
        <f>[6]Ene!H37</f>
        <v>0</v>
      </c>
      <c r="I37" s="48">
        <f>[6]Feb!I37</f>
        <v>0</v>
      </c>
      <c r="J37" s="51">
        <f>[6]Ene!J37</f>
        <v>0</v>
      </c>
      <c r="K37" s="48">
        <f>[6]Mar!K37</f>
        <v>0</v>
      </c>
      <c r="L37" s="51">
        <f>[6]Ene!L37</f>
        <v>0</v>
      </c>
      <c r="M37" s="48">
        <f>[6]Abr!M37</f>
        <v>0</v>
      </c>
      <c r="N37" s="51">
        <f>[6]Ene!N37</f>
        <v>0</v>
      </c>
      <c r="O37" s="48">
        <f>[6]May!O37</f>
        <v>0</v>
      </c>
      <c r="P37" s="51">
        <f>[6]Ene!P37</f>
        <v>0</v>
      </c>
      <c r="Q37" s="48">
        <f>[6]Jun!Q37</f>
        <v>0</v>
      </c>
      <c r="R37" s="51">
        <f>[6]Ene!R37</f>
        <v>0</v>
      </c>
      <c r="S37" s="50"/>
      <c r="T37" s="51">
        <f>[6]Ene!T37</f>
        <v>0</v>
      </c>
      <c r="U37" s="51"/>
      <c r="V37" s="51">
        <f>[6]Ene!V37</f>
        <v>0</v>
      </c>
      <c r="W37" s="51"/>
      <c r="X37" s="51">
        <f>[6]Ene!X37</f>
        <v>0</v>
      </c>
      <c r="Y37" s="51"/>
      <c r="Z37" s="51">
        <f>[6]Ene!Z37</f>
        <v>0</v>
      </c>
      <c r="AA37" s="51"/>
      <c r="AB37" s="51">
        <f>[6]Ene!AB37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'[6]Ficha Anual 2025'!A38</f>
        <v>0</v>
      </c>
      <c r="B38" s="59">
        <f>'[6]Ficha Anual 2025'!B38</f>
        <v>0</v>
      </c>
      <c r="C38" s="59"/>
      <c r="D38" s="47">
        <f>'[6]Ficha Anual 2025'!E38</f>
        <v>0</v>
      </c>
      <c r="E38" s="48">
        <f t="shared" si="3"/>
        <v>0</v>
      </c>
      <c r="F38" s="51">
        <f>[6]Ene!F38</f>
        <v>0</v>
      </c>
      <c r="G38" s="48">
        <f>[6]Ene!G38</f>
        <v>0</v>
      </c>
      <c r="H38" s="51">
        <f>[6]Ene!H38</f>
        <v>0</v>
      </c>
      <c r="I38" s="48">
        <f>[6]Feb!I38</f>
        <v>0</v>
      </c>
      <c r="J38" s="51">
        <f>[6]Ene!J38</f>
        <v>0</v>
      </c>
      <c r="K38" s="48">
        <f>[6]Mar!K38</f>
        <v>0</v>
      </c>
      <c r="L38" s="51">
        <f>[6]Ene!L38</f>
        <v>0</v>
      </c>
      <c r="M38" s="48">
        <f>[6]Abr!M38</f>
        <v>0</v>
      </c>
      <c r="N38" s="51">
        <f>[6]Ene!N38</f>
        <v>0</v>
      </c>
      <c r="O38" s="48">
        <f>[6]May!O38</f>
        <v>0</v>
      </c>
      <c r="P38" s="51">
        <f>[6]Ene!P38</f>
        <v>0</v>
      </c>
      <c r="Q38" s="48">
        <f>[6]Jun!Q38</f>
        <v>0</v>
      </c>
      <c r="R38" s="51">
        <f>[6]Ene!R38</f>
        <v>0</v>
      </c>
      <c r="S38" s="50"/>
      <c r="T38" s="51">
        <f>[6]Ene!T38</f>
        <v>0</v>
      </c>
      <c r="U38" s="51"/>
      <c r="V38" s="51">
        <f>[6]Ene!V38</f>
        <v>0</v>
      </c>
      <c r="W38" s="51"/>
      <c r="X38" s="51">
        <f>[6]Ene!X38</f>
        <v>0</v>
      </c>
      <c r="Y38" s="51"/>
      <c r="Z38" s="51">
        <f>[6]Ene!Z38</f>
        <v>0</v>
      </c>
      <c r="AA38" s="51"/>
      <c r="AB38" s="51">
        <f>[6]Ene!AB38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'[6]Ficha Anual 2025'!A39</f>
        <v>0</v>
      </c>
      <c r="B39" s="59">
        <f>'[6]Ficha Anual 2025'!B39</f>
        <v>0</v>
      </c>
      <c r="C39" s="59"/>
      <c r="D39" s="47">
        <f>'[6]Ficha Anual 2025'!E39</f>
        <v>0</v>
      </c>
      <c r="E39" s="48">
        <f t="shared" si="3"/>
        <v>0</v>
      </c>
      <c r="F39" s="51">
        <f>[6]Ene!F39</f>
        <v>0</v>
      </c>
      <c r="G39" s="48">
        <f>[6]Ene!G39</f>
        <v>0</v>
      </c>
      <c r="H39" s="51">
        <f>[6]Ene!H39</f>
        <v>0</v>
      </c>
      <c r="I39" s="48">
        <f>[6]Feb!I39</f>
        <v>0</v>
      </c>
      <c r="J39" s="51">
        <f>[6]Ene!J39</f>
        <v>0</v>
      </c>
      <c r="K39" s="48">
        <f>[6]Mar!K39</f>
        <v>0</v>
      </c>
      <c r="L39" s="51">
        <f>[6]Ene!L39</f>
        <v>0</v>
      </c>
      <c r="M39" s="48">
        <f>[6]Abr!M39</f>
        <v>0</v>
      </c>
      <c r="N39" s="51">
        <f>[6]Ene!N39</f>
        <v>0</v>
      </c>
      <c r="O39" s="48">
        <f>[6]May!O39</f>
        <v>0</v>
      </c>
      <c r="P39" s="51">
        <f>[6]Ene!P39</f>
        <v>0</v>
      </c>
      <c r="Q39" s="48">
        <f>[6]Jun!Q39</f>
        <v>0</v>
      </c>
      <c r="R39" s="51">
        <f>[6]Ene!R39</f>
        <v>0</v>
      </c>
      <c r="S39" s="50"/>
      <c r="T39" s="51">
        <f>[6]Ene!T39</f>
        <v>0</v>
      </c>
      <c r="U39" s="51"/>
      <c r="V39" s="51">
        <f>[6]Ene!V39</f>
        <v>0</v>
      </c>
      <c r="W39" s="51"/>
      <c r="X39" s="51">
        <f>[6]Ene!X39</f>
        <v>0</v>
      </c>
      <c r="Y39" s="51"/>
      <c r="Z39" s="51">
        <f>[6]Ene!Z39</f>
        <v>0</v>
      </c>
      <c r="AA39" s="51"/>
      <c r="AB39" s="51">
        <f>[6]Ene!AB39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'[6]Ficha Anual 2025'!A40</f>
        <v>0</v>
      </c>
      <c r="B40" s="68">
        <f>'[6]Ficha Anual 2025'!B40</f>
        <v>0</v>
      </c>
      <c r="C40" s="68"/>
      <c r="D40" s="69">
        <f>'[6]Ficha Anual 2025'!E40</f>
        <v>0</v>
      </c>
      <c r="E40" s="48">
        <f t="shared" si="3"/>
        <v>0</v>
      </c>
      <c r="F40" s="51">
        <f>[6]Ene!F40</f>
        <v>0</v>
      </c>
      <c r="G40" s="48">
        <f>[6]Ene!G40</f>
        <v>0</v>
      </c>
      <c r="H40" s="51">
        <f>[6]Ene!H40</f>
        <v>0</v>
      </c>
      <c r="I40" s="48">
        <f>[6]Feb!I40</f>
        <v>0</v>
      </c>
      <c r="J40" s="51">
        <f>[6]Ene!J40</f>
        <v>0</v>
      </c>
      <c r="K40" s="48">
        <f>[6]Mar!K40</f>
        <v>0</v>
      </c>
      <c r="L40" s="51">
        <f>[6]Ene!L40</f>
        <v>0</v>
      </c>
      <c r="M40" s="48">
        <f>[6]Abr!M40</f>
        <v>0</v>
      </c>
      <c r="N40" s="51">
        <f>[6]Ene!N40</f>
        <v>0</v>
      </c>
      <c r="O40" s="48">
        <f>[6]May!O40</f>
        <v>0</v>
      </c>
      <c r="P40" s="51">
        <f>[6]Ene!P40</f>
        <v>0</v>
      </c>
      <c r="Q40" s="48">
        <f>[6]Jun!Q40</f>
        <v>0</v>
      </c>
      <c r="R40" s="51">
        <f>[6]Ene!R40</f>
        <v>0</v>
      </c>
      <c r="S40" s="70"/>
      <c r="T40" s="51">
        <f>[6]Ene!T40</f>
        <v>0</v>
      </c>
      <c r="U40" s="71"/>
      <c r="V40" s="51">
        <f>[6]Ene!V40</f>
        <v>0</v>
      </c>
      <c r="W40" s="71"/>
      <c r="X40" s="51">
        <f>[6]Ene!X40</f>
        <v>0</v>
      </c>
      <c r="Y40" s="71"/>
      <c r="Z40" s="51">
        <f>[6]Ene!Z40</f>
        <v>0</v>
      </c>
      <c r="AA40" s="71"/>
      <c r="AB40" s="51">
        <f>[6]Ene!AB40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'[6]Ficha Anual 2025'!A41</f>
        <v>C 3</v>
      </c>
      <c r="B41" s="75" t="str">
        <f>'[6]Ficha Anual 2025'!B41</f>
        <v>CONTRATAR PERSONAL DEL CUERPO DE SEGURIDAD PUBLICA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4.75" customHeight="1" x14ac:dyDescent="0.2">
      <c r="A42" s="81" t="str">
        <f>'[6]Ficha Anual 2025'!A42</f>
        <v>C3A1</v>
      </c>
      <c r="B42" s="82" t="str">
        <f>'[6]Ficha Anual 2025'!B42</f>
        <v>CAPACITAR AL PERSONAL DE SEGURIDAD PUBLICA, PARA QUE CONOZCA LOS REGLAMENTOS, EL BANDO DE POLIC</v>
      </c>
      <c r="C42" s="82"/>
      <c r="D42" s="83" t="str">
        <f>'[6]Ficha Anual 2025'!E42</f>
        <v>CAPACITACIONES</v>
      </c>
      <c r="E42" s="48">
        <f t="shared" si="3"/>
        <v>17</v>
      </c>
      <c r="F42" s="49">
        <f>[6]Ene!F42</f>
        <v>0</v>
      </c>
      <c r="G42" s="50">
        <f>[6]Ene!G42</f>
        <v>0</v>
      </c>
      <c r="H42" s="49">
        <f>[6]Ene!H42</f>
        <v>0</v>
      </c>
      <c r="I42" s="50">
        <f>[6]Feb!I42</f>
        <v>0</v>
      </c>
      <c r="J42" s="49">
        <f>[6]Ene!J42</f>
        <v>0</v>
      </c>
      <c r="K42" s="50">
        <f>[6]Mar!K42</f>
        <v>1</v>
      </c>
      <c r="L42" s="49">
        <f>[6]Ene!L42</f>
        <v>0</v>
      </c>
      <c r="M42" s="50">
        <f>[6]Abr!M42</f>
        <v>1</v>
      </c>
      <c r="N42" s="49">
        <f>[6]Ene!N42</f>
        <v>0</v>
      </c>
      <c r="O42" s="50">
        <f>[6]May!O42</f>
        <v>3</v>
      </c>
      <c r="P42" s="49">
        <f>[6]Ene!P42</f>
        <v>3</v>
      </c>
      <c r="Q42" s="50">
        <f>[6]Jun!Q42</f>
        <v>3</v>
      </c>
      <c r="R42" s="49">
        <f>[6]Ene!R42</f>
        <v>3</v>
      </c>
      <c r="S42" s="84">
        <v>3</v>
      </c>
      <c r="T42" s="49">
        <f>[6]Ene!T42</f>
        <v>3</v>
      </c>
      <c r="U42" s="152"/>
      <c r="V42" s="49">
        <f>[6]Ene!V42</f>
        <v>3</v>
      </c>
      <c r="W42" s="152"/>
      <c r="X42" s="49">
        <f>[6]Ene!X42</f>
        <v>3</v>
      </c>
      <c r="Y42" s="152"/>
      <c r="Z42" s="49">
        <f>[6]Ene!Z42</f>
        <v>2</v>
      </c>
      <c r="AA42" s="84"/>
      <c r="AB42" s="49">
        <f>[6]Ene!AB42</f>
        <v>0</v>
      </c>
      <c r="AC42" s="152"/>
      <c r="AD42" s="52">
        <f t="shared" si="0"/>
        <v>17</v>
      </c>
      <c r="AE42" s="52">
        <f t="shared" si="0"/>
        <v>11</v>
      </c>
      <c r="AF42" s="53">
        <f t="shared" si="1"/>
        <v>0.6470588235294118</v>
      </c>
      <c r="AG42" s="53">
        <f t="shared" si="2"/>
        <v>0.3529411764705882</v>
      </c>
      <c r="AH42" s="86"/>
      <c r="AI42" s="87"/>
    </row>
    <row r="43" spans="1:35" s="56" customFormat="1" ht="25.5" customHeight="1" x14ac:dyDescent="0.2">
      <c r="A43" s="81" t="str">
        <f>'[6]Ficha Anual 2025'!A43</f>
        <v>C3A2</v>
      </c>
      <c r="B43" s="82" t="str">
        <f>'[6]Ficha Anual 2025'!B43</f>
        <v>APROBAR LAS PRUEBAS Y EXAMENES DE CONTROL DE CONFIANZA QUE SE LE APLIQUEN A LOS ELEMENTOS</v>
      </c>
      <c r="C43" s="82"/>
      <c r="D43" s="83" t="str">
        <f>'[6]Ficha Anual 2025'!E43</f>
        <v>PERFIL</v>
      </c>
      <c r="E43" s="48">
        <f t="shared" si="3"/>
        <v>17</v>
      </c>
      <c r="F43" s="49">
        <f>[6]Ene!F43</f>
        <v>0</v>
      </c>
      <c r="G43" s="50">
        <f>[6]Ene!G43</f>
        <v>0</v>
      </c>
      <c r="H43" s="49">
        <f>[6]Ene!H43</f>
        <v>0</v>
      </c>
      <c r="I43" s="50">
        <f>[6]Feb!I43</f>
        <v>0</v>
      </c>
      <c r="J43" s="49">
        <f>[6]Ene!J43</f>
        <v>0</v>
      </c>
      <c r="K43" s="50">
        <f>[6]Mar!K43</f>
        <v>0</v>
      </c>
      <c r="L43" s="49">
        <f>[6]Ene!L43</f>
        <v>0</v>
      </c>
      <c r="M43" s="50">
        <f>[6]Abr!M43</f>
        <v>0</v>
      </c>
      <c r="N43" s="49">
        <f>[6]Ene!N43</f>
        <v>0</v>
      </c>
      <c r="O43" s="50">
        <f>[6]May!O43</f>
        <v>3</v>
      </c>
      <c r="P43" s="49">
        <f>[6]Ene!P43</f>
        <v>3</v>
      </c>
      <c r="Q43" s="50">
        <f>[6]Jun!Q43</f>
        <v>3</v>
      </c>
      <c r="R43" s="49">
        <f>[6]Ene!R43</f>
        <v>3</v>
      </c>
      <c r="S43" s="84">
        <v>3</v>
      </c>
      <c r="T43" s="49">
        <f>[6]Ene!T43</f>
        <v>3</v>
      </c>
      <c r="U43" s="152"/>
      <c r="V43" s="49">
        <f>[6]Ene!V43</f>
        <v>3</v>
      </c>
      <c r="W43" s="152"/>
      <c r="X43" s="49">
        <f>[6]Ene!X43</f>
        <v>3</v>
      </c>
      <c r="Y43" s="152"/>
      <c r="Z43" s="49">
        <f>[6]Ene!Z43</f>
        <v>2</v>
      </c>
      <c r="AA43" s="84"/>
      <c r="AB43" s="49">
        <f>[6]Ene!AB43</f>
        <v>0</v>
      </c>
      <c r="AC43" s="152"/>
      <c r="AD43" s="52">
        <f t="shared" si="0"/>
        <v>17</v>
      </c>
      <c r="AE43" s="52">
        <f t="shared" si="0"/>
        <v>9</v>
      </c>
      <c r="AF43" s="53">
        <f t="shared" si="1"/>
        <v>0.52941176470588236</v>
      </c>
      <c r="AG43" s="53">
        <f t="shared" si="2"/>
        <v>0.47058823529411764</v>
      </c>
      <c r="AH43" s="89"/>
      <c r="AI43" s="90"/>
    </row>
    <row r="44" spans="1:35" s="56" customFormat="1" ht="26.25" customHeight="1" x14ac:dyDescent="0.2">
      <c r="A44" s="81" t="str">
        <f>'[6]Ficha Anual 2025'!A44</f>
        <v>C3A3</v>
      </c>
      <c r="B44" s="82" t="str">
        <f>'[6]Ficha Anual 2025'!B44</f>
        <v>LLEVAR A CABO ACTIVACION FISICA ENTRE LOS ELEMENTOS DE SEGURIDAD PUBLICA</v>
      </c>
      <c r="C44" s="82"/>
      <c r="D44" s="83" t="str">
        <f>'[6]Ficha Anual 2025'!E44</f>
        <v>CERTIFICACIONES</v>
      </c>
      <c r="E44" s="48">
        <f t="shared" si="3"/>
        <v>15</v>
      </c>
      <c r="F44" s="49">
        <f>[6]Ene!F44</f>
        <v>0</v>
      </c>
      <c r="G44" s="50">
        <f>[6]Ene!G44</f>
        <v>3</v>
      </c>
      <c r="H44" s="49">
        <f>[6]Ene!H44</f>
        <v>0</v>
      </c>
      <c r="I44" s="50">
        <f>[6]Feb!I44</f>
        <v>3</v>
      </c>
      <c r="J44" s="49">
        <f>[6]Ene!J44</f>
        <v>0</v>
      </c>
      <c r="K44" s="50">
        <f>[6]Mar!K44</f>
        <v>3</v>
      </c>
      <c r="L44" s="49">
        <f>[6]Ene!L44</f>
        <v>0</v>
      </c>
      <c r="M44" s="50">
        <f>[6]Abr!M44</f>
        <v>0</v>
      </c>
      <c r="N44" s="49">
        <f>[6]Ene!N44</f>
        <v>0</v>
      </c>
      <c r="O44" s="50">
        <f>[6]May!O44</f>
        <v>9</v>
      </c>
      <c r="P44" s="49">
        <f>[6]Ene!P44</f>
        <v>15</v>
      </c>
      <c r="Q44" s="50">
        <f>[6]Jun!Q44</f>
        <v>0</v>
      </c>
      <c r="R44" s="49">
        <f>[6]Ene!R44</f>
        <v>0</v>
      </c>
      <c r="S44" s="84">
        <v>3</v>
      </c>
      <c r="T44" s="49">
        <f>[6]Ene!T44</f>
        <v>0</v>
      </c>
      <c r="U44" s="152"/>
      <c r="V44" s="49">
        <f>[6]Ene!V44</f>
        <v>0</v>
      </c>
      <c r="W44" s="152"/>
      <c r="X44" s="49">
        <f>[6]Ene!X44</f>
        <v>0</v>
      </c>
      <c r="Y44" s="152"/>
      <c r="Z44" s="49">
        <f>[6]Ene!Z44</f>
        <v>0</v>
      </c>
      <c r="AA44" s="84"/>
      <c r="AB44" s="49">
        <f>[6]Ene!AB44</f>
        <v>0</v>
      </c>
      <c r="AC44" s="152"/>
      <c r="AD44" s="52">
        <f t="shared" si="0"/>
        <v>15</v>
      </c>
      <c r="AE44" s="52">
        <f t="shared" si="0"/>
        <v>21</v>
      </c>
      <c r="AF44" s="53">
        <f t="shared" si="1"/>
        <v>1.4</v>
      </c>
      <c r="AG44" s="53">
        <f t="shared" si="2"/>
        <v>-0.39999999999999991</v>
      </c>
      <c r="AH44" s="91"/>
      <c r="AI44" s="92"/>
    </row>
    <row r="45" spans="1:35" s="56" customFormat="1" ht="26.25" customHeight="1" x14ac:dyDescent="0.2">
      <c r="A45" s="81" t="str">
        <f>'[6]Ficha Anual 2025'!A45</f>
        <v>C3A4</v>
      </c>
      <c r="B45" s="82" t="str">
        <f>'[6]Ficha Anual 2025'!B45</f>
        <v>REALIZAR PARTE DE NOVEDADES DE LAS ACTIVIDADES EJECUTADAS</v>
      </c>
      <c r="C45" s="82"/>
      <c r="D45" s="83" t="str">
        <f>'[6]Ficha Anual 2025'!E45</f>
        <v>REPORTES</v>
      </c>
      <c r="E45" s="48">
        <f t="shared" si="3"/>
        <v>365</v>
      </c>
      <c r="F45" s="49">
        <f>[6]Ene!F45</f>
        <v>31</v>
      </c>
      <c r="G45" s="50">
        <f>[6]Ene!G45</f>
        <v>31</v>
      </c>
      <c r="H45" s="49">
        <f>[6]Ene!H45</f>
        <v>28</v>
      </c>
      <c r="I45" s="50">
        <f>[6]Feb!I45</f>
        <v>28</v>
      </c>
      <c r="J45" s="49">
        <f>[6]Ene!J45</f>
        <v>31</v>
      </c>
      <c r="K45" s="50">
        <f>[6]Mar!K45</f>
        <v>31</v>
      </c>
      <c r="L45" s="49">
        <f>[6]Ene!L45</f>
        <v>30</v>
      </c>
      <c r="M45" s="50">
        <f>[6]Abr!M45</f>
        <v>30</v>
      </c>
      <c r="N45" s="49">
        <f>[6]Ene!N45</f>
        <v>31</v>
      </c>
      <c r="O45" s="50">
        <f>[6]May!O45</f>
        <v>31</v>
      </c>
      <c r="P45" s="49">
        <f>[6]Ene!P45</f>
        <v>30</v>
      </c>
      <c r="Q45" s="50">
        <f>[6]Jun!Q45</f>
        <v>30</v>
      </c>
      <c r="R45" s="49">
        <f>[6]Ene!R45</f>
        <v>31</v>
      </c>
      <c r="S45" s="84">
        <v>31</v>
      </c>
      <c r="T45" s="49">
        <f>[6]Ene!T45</f>
        <v>31</v>
      </c>
      <c r="U45" s="152"/>
      <c r="V45" s="49">
        <f>[6]Ene!V45</f>
        <v>30</v>
      </c>
      <c r="W45" s="152"/>
      <c r="X45" s="49">
        <f>[6]Ene!X45</f>
        <v>31</v>
      </c>
      <c r="Y45" s="152"/>
      <c r="Z45" s="49">
        <f>[6]Ene!Z45</f>
        <v>30</v>
      </c>
      <c r="AA45" s="84"/>
      <c r="AB45" s="49">
        <f>[6]Ene!AB45</f>
        <v>31</v>
      </c>
      <c r="AC45" s="152"/>
      <c r="AD45" s="52">
        <f t="shared" si="0"/>
        <v>365</v>
      </c>
      <c r="AE45" s="52">
        <f t="shared" si="0"/>
        <v>212</v>
      </c>
      <c r="AF45" s="53">
        <f t="shared" si="1"/>
        <v>0.58082191780821912</v>
      </c>
      <c r="AG45" s="53">
        <f t="shared" si="2"/>
        <v>0.41917808219178088</v>
      </c>
      <c r="AH45" s="91"/>
      <c r="AI45" s="92"/>
    </row>
    <row r="46" spans="1:35" s="56" customFormat="1" ht="20.100000000000001" hidden="1" customHeight="1" x14ac:dyDescent="0.2">
      <c r="A46" s="81" t="str">
        <f>'[6]Ficha Anual 2025'!A46</f>
        <v>C3A5</v>
      </c>
      <c r="B46" s="82" t="str">
        <f>'[6]Ficha Anual 2025'!B46</f>
        <v>REALIZAR PARTE DE NOVEDADES DE LAS ACTIVIDADES EJECUTADAS</v>
      </c>
      <c r="C46" s="82"/>
      <c r="D46" s="83" t="str">
        <f>'[6]Ficha Anual 2025'!E46</f>
        <v>REPORTES</v>
      </c>
      <c r="E46" s="48">
        <f t="shared" si="3"/>
        <v>365</v>
      </c>
      <c r="F46" s="49">
        <f>[6]Ene!F46</f>
        <v>31</v>
      </c>
      <c r="G46" s="50">
        <f>[6]Ene!G46</f>
        <v>0</v>
      </c>
      <c r="H46" s="49">
        <f>[6]Ene!H46</f>
        <v>28</v>
      </c>
      <c r="I46" s="50">
        <f>[6]Feb!I46</f>
        <v>28</v>
      </c>
      <c r="J46" s="49">
        <f>[6]Ene!J46</f>
        <v>31</v>
      </c>
      <c r="K46" s="50">
        <f>[6]Mar!K46</f>
        <v>31</v>
      </c>
      <c r="L46" s="49">
        <f>[6]Ene!L46</f>
        <v>30</v>
      </c>
      <c r="M46" s="50">
        <f>[6]Abr!M46</f>
        <v>30</v>
      </c>
      <c r="N46" s="49">
        <f>[6]Ene!N46</f>
        <v>31</v>
      </c>
      <c r="O46" s="50">
        <f>[6]May!O46</f>
        <v>31</v>
      </c>
      <c r="P46" s="49">
        <f>[6]Ene!P46</f>
        <v>30</v>
      </c>
      <c r="Q46" s="50">
        <f>[6]Jun!Q46</f>
        <v>30</v>
      </c>
      <c r="R46" s="49">
        <f>[6]Ene!R46</f>
        <v>31</v>
      </c>
      <c r="S46" s="84">
        <v>31</v>
      </c>
      <c r="T46" s="49">
        <f>[6]Ene!T46</f>
        <v>31</v>
      </c>
      <c r="U46" s="152"/>
      <c r="V46" s="49">
        <f>[6]Ene!V46</f>
        <v>30</v>
      </c>
      <c r="W46" s="152"/>
      <c r="X46" s="49">
        <f>[6]Ene!X46</f>
        <v>31</v>
      </c>
      <c r="Y46" s="152"/>
      <c r="Z46" s="49">
        <f>[6]Ene!Z46</f>
        <v>30</v>
      </c>
      <c r="AA46" s="84"/>
      <c r="AB46" s="49">
        <f>[6]Ene!AB46</f>
        <v>31</v>
      </c>
      <c r="AC46" s="152"/>
      <c r="AD46" s="52">
        <f t="shared" si="0"/>
        <v>365</v>
      </c>
      <c r="AE46" s="52">
        <f t="shared" si="0"/>
        <v>181</v>
      </c>
      <c r="AF46" s="53">
        <f t="shared" si="1"/>
        <v>0.49589041095890413</v>
      </c>
      <c r="AG46" s="53">
        <f t="shared" si="2"/>
        <v>0.50410958904109582</v>
      </c>
      <c r="AH46" s="91"/>
      <c r="AI46" s="92"/>
    </row>
    <row r="47" spans="1:35" s="56" customFormat="1" ht="20.100000000000001" hidden="1" customHeight="1" x14ac:dyDescent="0.2">
      <c r="A47" s="81" t="str">
        <f>'[6]Ficha Anual 2025'!A47</f>
        <v>C3A6</v>
      </c>
      <c r="B47" s="82">
        <f>'[6]Ficha Anual 2025'!B47</f>
        <v>0</v>
      </c>
      <c r="C47" s="82"/>
      <c r="D47" s="83" t="str">
        <f>'[6]Ficha Anual 2025'!E47</f>
        <v>DOCUMENTO</v>
      </c>
      <c r="E47" s="48">
        <f t="shared" si="3"/>
        <v>12</v>
      </c>
      <c r="F47" s="49">
        <f>[6]Ene!F47</f>
        <v>1</v>
      </c>
      <c r="G47" s="50">
        <f>[6]Ene!G47</f>
        <v>0</v>
      </c>
      <c r="H47" s="49">
        <f>[6]Ene!H47</f>
        <v>1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1</v>
      </c>
      <c r="M47" s="50">
        <f>[6]Abr!M47</f>
        <v>0</v>
      </c>
      <c r="N47" s="49">
        <f>[6]Ene!N47</f>
        <v>1</v>
      </c>
      <c r="O47" s="50">
        <f>[6]May!O47</f>
        <v>0</v>
      </c>
      <c r="P47" s="49">
        <f>[6]Ene!P47</f>
        <v>1</v>
      </c>
      <c r="Q47" s="50">
        <f>[6]Jun!Q47</f>
        <v>0</v>
      </c>
      <c r="R47" s="49">
        <f>[6]Ene!R47</f>
        <v>1</v>
      </c>
      <c r="S47" s="84">
        <v>0</v>
      </c>
      <c r="T47" s="49">
        <f>[6]Ene!T47</f>
        <v>1</v>
      </c>
      <c r="U47" s="84"/>
      <c r="V47" s="49">
        <f>[6]Ene!V47</f>
        <v>1</v>
      </c>
      <c r="W47" s="84"/>
      <c r="X47" s="49">
        <f>[6]Ene!X47</f>
        <v>1</v>
      </c>
      <c r="Y47" s="84"/>
      <c r="Z47" s="49">
        <f>[6]Ene!Z47</f>
        <v>1</v>
      </c>
      <c r="AA47" s="84"/>
      <c r="AB47" s="49">
        <f>[6]Ene!AB47</f>
        <v>1</v>
      </c>
      <c r="AC47" s="84"/>
      <c r="AD47" s="52">
        <f t="shared" si="0"/>
        <v>12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'[6]Ficha Anual 2025'!A48</f>
        <v>0</v>
      </c>
      <c r="B48" s="93">
        <f>'[6]Ficha Anual 2025'!B48</f>
        <v>0</v>
      </c>
      <c r="C48" s="93"/>
      <c r="D48" s="83">
        <f>'[6]Ficha Anual 2025'!E48</f>
        <v>0</v>
      </c>
      <c r="E48" s="48">
        <f t="shared" si="3"/>
        <v>0</v>
      </c>
      <c r="F48" s="51">
        <f>[6]Ene!F48</f>
        <v>0</v>
      </c>
      <c r="G48" s="48">
        <f>[6]Ene!G48</f>
        <v>0</v>
      </c>
      <c r="H48" s="51">
        <f>[6]Ene!H48</f>
        <v>0</v>
      </c>
      <c r="I48" s="48">
        <f>[6]Feb!I48</f>
        <v>0</v>
      </c>
      <c r="J48" s="51">
        <f>[6]Ene!J48</f>
        <v>0</v>
      </c>
      <c r="K48" s="48">
        <f>[6]Mar!K48</f>
        <v>0</v>
      </c>
      <c r="L48" s="51">
        <f>[6]Ene!L48</f>
        <v>0</v>
      </c>
      <c r="M48" s="48">
        <f>[6]Abr!M48</f>
        <v>0</v>
      </c>
      <c r="N48" s="51">
        <f>[6]Ene!N48</f>
        <v>0</v>
      </c>
      <c r="O48" s="48">
        <f>[6]May!O48</f>
        <v>0</v>
      </c>
      <c r="P48" s="51">
        <f>[6]Ene!P48</f>
        <v>0</v>
      </c>
      <c r="Q48" s="48">
        <f>[6]Jun!Q48</f>
        <v>0</v>
      </c>
      <c r="R48" s="51">
        <f>[6]Ene!R48</f>
        <v>0</v>
      </c>
      <c r="S48" s="84"/>
      <c r="T48" s="51">
        <f>[6]Ene!T48</f>
        <v>0</v>
      </c>
      <c r="U48" s="88"/>
      <c r="V48" s="51">
        <f>[6]Ene!V48</f>
        <v>0</v>
      </c>
      <c r="W48" s="88"/>
      <c r="X48" s="51">
        <f>[6]Ene!X48</f>
        <v>0</v>
      </c>
      <c r="Y48" s="88"/>
      <c r="Z48" s="51">
        <f>[6]Ene!Z48</f>
        <v>0</v>
      </c>
      <c r="AA48" s="88"/>
      <c r="AB48" s="51">
        <f>[6]Ene!AB48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'[6]Ficha Anual 2025'!A49</f>
        <v>0</v>
      </c>
      <c r="B49" s="93">
        <f>'[6]Ficha Anual 2025'!B49</f>
        <v>0</v>
      </c>
      <c r="C49" s="93"/>
      <c r="D49" s="83">
        <f>'[6]Ficha Anual 2025'!E49</f>
        <v>0</v>
      </c>
      <c r="E49" s="48">
        <f t="shared" si="3"/>
        <v>0</v>
      </c>
      <c r="F49" s="51">
        <f>[6]Ene!F49</f>
        <v>0</v>
      </c>
      <c r="G49" s="48">
        <f>[6]Ene!G49</f>
        <v>0</v>
      </c>
      <c r="H49" s="51">
        <f>[6]Ene!H49</f>
        <v>0</v>
      </c>
      <c r="I49" s="48">
        <f>[6]Feb!I49</f>
        <v>0</v>
      </c>
      <c r="J49" s="51">
        <f>[6]Ene!J49</f>
        <v>0</v>
      </c>
      <c r="K49" s="48">
        <f>[6]Mar!K49</f>
        <v>0</v>
      </c>
      <c r="L49" s="51">
        <f>[6]Ene!L49</f>
        <v>0</v>
      </c>
      <c r="M49" s="48">
        <f>[6]Abr!M49</f>
        <v>0</v>
      </c>
      <c r="N49" s="51">
        <f>[6]Ene!N49</f>
        <v>0</v>
      </c>
      <c r="O49" s="48">
        <f>[6]May!O49</f>
        <v>0</v>
      </c>
      <c r="P49" s="51">
        <f>[6]Ene!P49</f>
        <v>0</v>
      </c>
      <c r="Q49" s="48">
        <f>[6]Jun!Q49</f>
        <v>0</v>
      </c>
      <c r="R49" s="51">
        <f>[6]Ene!R49</f>
        <v>0</v>
      </c>
      <c r="S49" s="84"/>
      <c r="T49" s="51">
        <f>[6]Ene!T49</f>
        <v>0</v>
      </c>
      <c r="U49" s="88"/>
      <c r="V49" s="51">
        <f>[6]Ene!V49</f>
        <v>0</v>
      </c>
      <c r="W49" s="88"/>
      <c r="X49" s="51">
        <f>[6]Ene!X49</f>
        <v>0</v>
      </c>
      <c r="Y49" s="88"/>
      <c r="Z49" s="51">
        <f>[6]Ene!Z49</f>
        <v>0</v>
      </c>
      <c r="AA49" s="88"/>
      <c r="AB49" s="51">
        <f>[6]Ene!AB49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'[6]Ficha Anual 2025'!A50</f>
        <v>0</v>
      </c>
      <c r="B50" s="93">
        <f>'[6]Ficha Anual 2025'!B50</f>
        <v>0</v>
      </c>
      <c r="C50" s="93"/>
      <c r="D50" s="83">
        <f>'[6]Ficha Anual 2025'!E50</f>
        <v>0</v>
      </c>
      <c r="E50" s="48">
        <f t="shared" si="3"/>
        <v>0</v>
      </c>
      <c r="F50" s="51">
        <f>[6]Ene!F50</f>
        <v>0</v>
      </c>
      <c r="G50" s="48">
        <f>[6]Ene!G50</f>
        <v>0</v>
      </c>
      <c r="H50" s="51">
        <f>[6]Ene!H50</f>
        <v>0</v>
      </c>
      <c r="I50" s="48">
        <f>[6]Feb!I50</f>
        <v>0</v>
      </c>
      <c r="J50" s="51">
        <f>[6]Ene!J50</f>
        <v>0</v>
      </c>
      <c r="K50" s="48">
        <f>[6]Mar!K50</f>
        <v>0</v>
      </c>
      <c r="L50" s="51">
        <f>[6]Ene!L50</f>
        <v>0</v>
      </c>
      <c r="M50" s="48">
        <f>[6]Abr!M50</f>
        <v>0</v>
      </c>
      <c r="N50" s="51">
        <f>[6]Ene!N50</f>
        <v>0</v>
      </c>
      <c r="O50" s="48">
        <f>[6]May!O50</f>
        <v>0</v>
      </c>
      <c r="P50" s="51">
        <f>[6]Ene!P50</f>
        <v>0</v>
      </c>
      <c r="Q50" s="48">
        <f>[6]Jun!Q50</f>
        <v>0</v>
      </c>
      <c r="R50" s="51">
        <f>[6]Ene!R50</f>
        <v>0</v>
      </c>
      <c r="S50" s="84"/>
      <c r="T50" s="51">
        <f>[6]Ene!T50</f>
        <v>0</v>
      </c>
      <c r="U50" s="88"/>
      <c r="V50" s="51">
        <f>[6]Ene!V50</f>
        <v>0</v>
      </c>
      <c r="W50" s="88"/>
      <c r="X50" s="51">
        <f>[6]Ene!X50</f>
        <v>0</v>
      </c>
      <c r="Y50" s="88"/>
      <c r="Z50" s="51">
        <f>[6]Ene!Z50</f>
        <v>0</v>
      </c>
      <c r="AA50" s="88"/>
      <c r="AB50" s="51">
        <f>[6]Ene!AB50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'[6]Ficha Anual 2025'!A51</f>
        <v>0</v>
      </c>
      <c r="B51" s="93">
        <f>'[6]Ficha Anual 2025'!B51</f>
        <v>0</v>
      </c>
      <c r="C51" s="93"/>
      <c r="D51" s="83">
        <f>'[6]Ficha Anual 2025'!E51</f>
        <v>0</v>
      </c>
      <c r="E51" s="48">
        <f t="shared" si="3"/>
        <v>0</v>
      </c>
      <c r="F51" s="51">
        <f>[6]Ene!F51</f>
        <v>0</v>
      </c>
      <c r="G51" s="48">
        <f>[6]Ene!G51</f>
        <v>0</v>
      </c>
      <c r="H51" s="51">
        <f>[6]Ene!H51</f>
        <v>0</v>
      </c>
      <c r="I51" s="48">
        <f>[6]Feb!I51</f>
        <v>0</v>
      </c>
      <c r="J51" s="51">
        <f>[6]Ene!J51</f>
        <v>0</v>
      </c>
      <c r="K51" s="48">
        <f>[6]Mar!K51</f>
        <v>0</v>
      </c>
      <c r="L51" s="51">
        <f>[6]Ene!L51</f>
        <v>0</v>
      </c>
      <c r="M51" s="48">
        <f>[6]Abr!M51</f>
        <v>0</v>
      </c>
      <c r="N51" s="51">
        <f>[6]Ene!N51</f>
        <v>0</v>
      </c>
      <c r="O51" s="48">
        <f>[6]May!O51</f>
        <v>0</v>
      </c>
      <c r="P51" s="51">
        <f>[6]Ene!P51</f>
        <v>0</v>
      </c>
      <c r="Q51" s="48">
        <f>[6]Jun!Q51</f>
        <v>0</v>
      </c>
      <c r="R51" s="51">
        <f>[6]Ene!R51</f>
        <v>0</v>
      </c>
      <c r="S51" s="84"/>
      <c r="T51" s="51">
        <f>[6]Ene!T51</f>
        <v>0</v>
      </c>
      <c r="U51" s="88"/>
      <c r="V51" s="51">
        <f>[6]Ene!V51</f>
        <v>0</v>
      </c>
      <c r="W51" s="88"/>
      <c r="X51" s="51">
        <f>[6]Ene!X51</f>
        <v>0</v>
      </c>
      <c r="Y51" s="88"/>
      <c r="Z51" s="51">
        <f>[6]Ene!Z51</f>
        <v>0</v>
      </c>
      <c r="AA51" s="88"/>
      <c r="AB51" s="51">
        <f>[6]Ene!AB51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'[6]Ficha Anual 2025'!A52</f>
        <v>0</v>
      </c>
      <c r="B52" s="93">
        <f>'[6]Ficha Anual 2025'!B52</f>
        <v>0</v>
      </c>
      <c r="C52" s="93"/>
      <c r="D52" s="83">
        <f>'[6]Ficha Anual 2025'!E52</f>
        <v>0</v>
      </c>
      <c r="E52" s="48">
        <f t="shared" si="3"/>
        <v>0</v>
      </c>
      <c r="F52" s="51">
        <f>[6]Ene!F52</f>
        <v>0</v>
      </c>
      <c r="G52" s="48">
        <f>[6]Ene!G52</f>
        <v>0</v>
      </c>
      <c r="H52" s="51">
        <f>[6]Ene!H52</f>
        <v>0</v>
      </c>
      <c r="I52" s="48">
        <f>[6]Feb!I52</f>
        <v>0</v>
      </c>
      <c r="J52" s="51">
        <f>[6]Ene!J52</f>
        <v>0</v>
      </c>
      <c r="K52" s="48">
        <f>[6]Mar!K52</f>
        <v>0</v>
      </c>
      <c r="L52" s="51">
        <f>[6]Ene!L52</f>
        <v>0</v>
      </c>
      <c r="M52" s="48">
        <f>[6]Abr!M52</f>
        <v>0</v>
      </c>
      <c r="N52" s="51">
        <f>[6]Ene!N52</f>
        <v>0</v>
      </c>
      <c r="O52" s="48">
        <f>[6]May!O52</f>
        <v>0</v>
      </c>
      <c r="P52" s="51">
        <f>[6]Ene!P52</f>
        <v>0</v>
      </c>
      <c r="Q52" s="48">
        <f>[6]Jun!Q52</f>
        <v>0</v>
      </c>
      <c r="R52" s="51">
        <f>[6]Ene!R52</f>
        <v>0</v>
      </c>
      <c r="S52" s="84"/>
      <c r="T52" s="51">
        <f>[6]Ene!T52</f>
        <v>0</v>
      </c>
      <c r="U52" s="85"/>
      <c r="V52" s="51">
        <f>[6]Ene!V52</f>
        <v>0</v>
      </c>
      <c r="W52" s="85"/>
      <c r="X52" s="51">
        <f>[6]Ene!X52</f>
        <v>0</v>
      </c>
      <c r="Y52" s="85"/>
      <c r="Z52" s="51">
        <f>[6]Ene!Z52</f>
        <v>0</v>
      </c>
      <c r="AA52" s="85"/>
      <c r="AB52" s="51">
        <f>[6]Ene!AB52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'[6]Ficha Anual 2025'!A53</f>
        <v>0</v>
      </c>
      <c r="B53" s="93">
        <f>'[6]Ficha Anual 2025'!B53</f>
        <v>0</v>
      </c>
      <c r="C53" s="93"/>
      <c r="D53" s="83">
        <f>'[6]Ficha Anual 2025'!E53</f>
        <v>0</v>
      </c>
      <c r="E53" s="48">
        <f t="shared" si="3"/>
        <v>0</v>
      </c>
      <c r="F53" s="51">
        <f>[6]Ene!F53</f>
        <v>0</v>
      </c>
      <c r="G53" s="48">
        <f>[6]Ene!G53</f>
        <v>0</v>
      </c>
      <c r="H53" s="51">
        <f>[6]Ene!H53</f>
        <v>0</v>
      </c>
      <c r="I53" s="48">
        <f>[6]Feb!I53</f>
        <v>0</v>
      </c>
      <c r="J53" s="51">
        <f>[6]Ene!J53</f>
        <v>0</v>
      </c>
      <c r="K53" s="48">
        <f>[6]Mar!K53</f>
        <v>0</v>
      </c>
      <c r="L53" s="51">
        <f>[6]Ene!L53</f>
        <v>0</v>
      </c>
      <c r="M53" s="48">
        <f>[6]Abr!M53</f>
        <v>0</v>
      </c>
      <c r="N53" s="51">
        <f>[6]Ene!N53</f>
        <v>0</v>
      </c>
      <c r="O53" s="48">
        <f>[6]May!O53</f>
        <v>0</v>
      </c>
      <c r="P53" s="51">
        <f>[6]Ene!P53</f>
        <v>0</v>
      </c>
      <c r="Q53" s="48">
        <f>[6]Jun!Q53</f>
        <v>0</v>
      </c>
      <c r="R53" s="51">
        <f>[6]Ene!R53</f>
        <v>0</v>
      </c>
      <c r="S53" s="84"/>
      <c r="T53" s="51">
        <f>[6]Ene!T53</f>
        <v>0</v>
      </c>
      <c r="U53" s="85"/>
      <c r="V53" s="51">
        <f>[6]Ene!V53</f>
        <v>0</v>
      </c>
      <c r="W53" s="85"/>
      <c r="X53" s="51">
        <f>[6]Ene!X53</f>
        <v>0</v>
      </c>
      <c r="Y53" s="85"/>
      <c r="Z53" s="51">
        <f>[6]Ene!Z53</f>
        <v>0</v>
      </c>
      <c r="AA53" s="85"/>
      <c r="AB53" s="51">
        <f>[6]Ene!AB53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'[6]Ficha Anual 2025'!A54</f>
        <v>C 4</v>
      </c>
      <c r="B54" s="75" t="str">
        <f>'[6]Ficha Anual 2025'!B54</f>
        <v>PROTEGER A LAS PERSONAS, LOS BIENES, Y EL MEDIO AMBIENTE ANTE DESASTRES NATURALES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4.75" customHeight="1" x14ac:dyDescent="0.2">
      <c r="A55" s="81" t="str">
        <f>'[6]Ficha Anual 2025'!A55</f>
        <v>C4A1</v>
      </c>
      <c r="B55" s="82" t="str">
        <f>'[6]Ficha Anual 2025'!B55</f>
        <v xml:space="preserve">VIGILAR QUE LOS ESTABLECIMIENTOS CUENTES CON LAS MEDIDAS DE PREVENCION </v>
      </c>
      <c r="C55" s="82"/>
      <c r="D55" s="83" t="str">
        <f>'[6]Ficha Anual 2025'!E55</f>
        <v>REVISION</v>
      </c>
      <c r="E55" s="85">
        <f t="shared" ref="E55:E66" si="4">F55+H55+J55+L55+N55+P55++R55+T55+V55+X55+Z55+AB55</f>
        <v>1</v>
      </c>
      <c r="F55" s="49">
        <f>[6]Ene!F55</f>
        <v>0</v>
      </c>
      <c r="G55" s="50">
        <f>[6]Ene!G55</f>
        <v>0</v>
      </c>
      <c r="H55" s="49">
        <f>[6]Ene!H55</f>
        <v>1</v>
      </c>
      <c r="I55" s="50">
        <f>[6]Feb!I55</f>
        <v>1</v>
      </c>
      <c r="J55" s="49">
        <f>[6]Ene!J55</f>
        <v>0</v>
      </c>
      <c r="K55" s="50">
        <f>[6]Mar!K55</f>
        <v>0</v>
      </c>
      <c r="L55" s="49">
        <f>[6]Ene!L55</f>
        <v>0</v>
      </c>
      <c r="M55" s="50">
        <f>[6]Abr!M55</f>
        <v>0</v>
      </c>
      <c r="N55" s="49">
        <f>[6]Ene!N55</f>
        <v>0</v>
      </c>
      <c r="O55" s="50">
        <f>[6]May!O55</f>
        <v>0</v>
      </c>
      <c r="P55" s="49">
        <f>[6]Ene!P55</f>
        <v>0</v>
      </c>
      <c r="Q55" s="50">
        <f>[6]Jun!Q55</f>
        <v>0</v>
      </c>
      <c r="R55" s="49">
        <f>[6]Ene!R55</f>
        <v>0</v>
      </c>
      <c r="S55" s="50">
        <v>0</v>
      </c>
      <c r="T55" s="49">
        <f>[6]Ene!T55</f>
        <v>0</v>
      </c>
      <c r="U55" s="148"/>
      <c r="V55" s="49">
        <f>[6]Ene!V55</f>
        <v>0</v>
      </c>
      <c r="W55" s="148"/>
      <c r="X55" s="49">
        <f>[6]Ene!X55</f>
        <v>0</v>
      </c>
      <c r="Y55" s="148"/>
      <c r="Z55" s="49">
        <f>[6]Ene!Z55</f>
        <v>0</v>
      </c>
      <c r="AA55" s="148"/>
      <c r="AB55" s="49">
        <f>[6]Ene!AB55</f>
        <v>0</v>
      </c>
      <c r="AC55" s="148"/>
      <c r="AD55" s="52">
        <f t="shared" si="0"/>
        <v>1</v>
      </c>
      <c r="AE55" s="52">
        <f t="shared" si="0"/>
        <v>1</v>
      </c>
      <c r="AF55" s="53">
        <f t="shared" si="1"/>
        <v>1</v>
      </c>
      <c r="AG55" s="53">
        <f t="shared" si="2"/>
        <v>0</v>
      </c>
      <c r="AH55" s="91"/>
      <c r="AI55" s="92"/>
    </row>
    <row r="56" spans="1:35" s="56" customFormat="1" ht="25.5" customHeight="1" x14ac:dyDescent="0.2">
      <c r="A56" s="81" t="str">
        <f>'[6]Ficha Anual 2025'!A56</f>
        <v>C4A2</v>
      </c>
      <c r="B56" s="82" t="str">
        <f>'[6]Ficha Anual 2025'!B56</f>
        <v xml:space="preserve">REVISAR Y PROTEGER LOS BIENES INMUBLES DEL MUNICIPIO Y PERSONAS  ANTE SINIESTROS NATURALES </v>
      </c>
      <c r="C56" s="82"/>
      <c r="D56" s="83" t="str">
        <f>'[6]Ficha Anual 2025'!E56</f>
        <v>OPERATIVOS</v>
      </c>
      <c r="E56" s="85">
        <f t="shared" si="4"/>
        <v>24</v>
      </c>
      <c r="F56" s="49">
        <f>[6]Ene!F56</f>
        <v>2</v>
      </c>
      <c r="G56" s="50">
        <f>[6]Ene!G56</f>
        <v>2</v>
      </c>
      <c r="H56" s="49">
        <f>[6]Ene!H56</f>
        <v>2</v>
      </c>
      <c r="I56" s="50">
        <f>[6]Feb!I56</f>
        <v>2</v>
      </c>
      <c r="J56" s="49">
        <f>[6]Ene!J56</f>
        <v>2</v>
      </c>
      <c r="K56" s="50">
        <f>[6]Mar!K56</f>
        <v>2</v>
      </c>
      <c r="L56" s="49">
        <f>[6]Ene!L56</f>
        <v>2</v>
      </c>
      <c r="M56" s="50">
        <f>[6]Abr!M56</f>
        <v>2</v>
      </c>
      <c r="N56" s="49">
        <f>[6]Ene!N56</f>
        <v>2</v>
      </c>
      <c r="O56" s="50">
        <f>[6]May!O56</f>
        <v>2</v>
      </c>
      <c r="P56" s="49">
        <f>[6]Ene!P56</f>
        <v>2</v>
      </c>
      <c r="Q56" s="50">
        <f>[6]Jun!Q56</f>
        <v>2</v>
      </c>
      <c r="R56" s="49">
        <f>[6]Ene!R56</f>
        <v>2</v>
      </c>
      <c r="S56" s="50">
        <v>2</v>
      </c>
      <c r="T56" s="49">
        <f>[6]Ene!T56</f>
        <v>2</v>
      </c>
      <c r="U56" s="148"/>
      <c r="V56" s="49">
        <f>[6]Ene!V56</f>
        <v>2</v>
      </c>
      <c r="W56" s="148"/>
      <c r="X56" s="49">
        <f>[6]Ene!X56</f>
        <v>2</v>
      </c>
      <c r="Y56" s="148"/>
      <c r="Z56" s="49">
        <f>[6]Ene!Z56</f>
        <v>2</v>
      </c>
      <c r="AA56" s="148"/>
      <c r="AB56" s="49">
        <f>[6]Ene!AB56</f>
        <v>2</v>
      </c>
      <c r="AC56" s="148"/>
      <c r="AD56" s="52">
        <f t="shared" si="0"/>
        <v>24</v>
      </c>
      <c r="AE56" s="52">
        <f t="shared" si="0"/>
        <v>14</v>
      </c>
      <c r="AF56" s="53">
        <f t="shared" si="1"/>
        <v>0.58333333333333337</v>
      </c>
      <c r="AG56" s="53">
        <f t="shared" si="2"/>
        <v>0.41666666666666663</v>
      </c>
      <c r="AH56" s="91"/>
      <c r="AI56" s="92"/>
    </row>
    <row r="57" spans="1:35" s="56" customFormat="1" ht="24" customHeight="1" x14ac:dyDescent="0.2">
      <c r="A57" s="81" t="str">
        <f>'[6]Ficha Anual 2025'!A57</f>
        <v>C4A3</v>
      </c>
      <c r="B57" s="82" t="str">
        <f>'[6]Ficha Anual 2025'!B57</f>
        <v>REALIZAR CAMPAÑAS DE PREVENCION ANTE CUALQUIER SINIESTRO PROVOCADO POR EL HUMANO Y LA NATURALEZA</v>
      </c>
      <c r="C57" s="82"/>
      <c r="D57" s="83" t="str">
        <f>'[6]Ficha Anual 2025'!E57</f>
        <v>CAMPAÑAS</v>
      </c>
      <c r="E57" s="85">
        <f t="shared" si="4"/>
        <v>2190</v>
      </c>
      <c r="F57" s="49">
        <f>[6]Ene!F57</f>
        <v>186</v>
      </c>
      <c r="G57" s="50">
        <f>[6]Ene!G57</f>
        <v>180</v>
      </c>
      <c r="H57" s="49">
        <f>[6]Ene!H57</f>
        <v>168</v>
      </c>
      <c r="I57" s="50">
        <f>[6]Feb!I57</f>
        <v>168</v>
      </c>
      <c r="J57" s="49">
        <f>[6]Ene!J57</f>
        <v>186</v>
      </c>
      <c r="K57" s="50">
        <f>[6]Mar!K57</f>
        <v>192</v>
      </c>
      <c r="L57" s="49">
        <f>[6]Ene!L57</f>
        <v>180</v>
      </c>
      <c r="M57" s="50">
        <f>[6]Abr!M57</f>
        <v>180</v>
      </c>
      <c r="N57" s="49">
        <f>[6]Ene!N57</f>
        <v>186</v>
      </c>
      <c r="O57" s="50">
        <f>[6]May!O57</f>
        <v>186</v>
      </c>
      <c r="P57" s="49">
        <f>[6]Ene!P57</f>
        <v>180</v>
      </c>
      <c r="Q57" s="50">
        <f>[6]Jun!Q57</f>
        <v>180</v>
      </c>
      <c r="R57" s="49">
        <f>[6]Ene!R57</f>
        <v>186</v>
      </c>
      <c r="S57" s="50">
        <v>180</v>
      </c>
      <c r="T57" s="49">
        <f>[6]Ene!T57</f>
        <v>186</v>
      </c>
      <c r="U57" s="148"/>
      <c r="V57" s="49">
        <f>[6]Ene!V57</f>
        <v>186</v>
      </c>
      <c r="W57" s="148"/>
      <c r="X57" s="49">
        <f>[6]Ene!X57</f>
        <v>186</v>
      </c>
      <c r="Y57" s="148"/>
      <c r="Z57" s="49">
        <f>[6]Ene!Z57</f>
        <v>180</v>
      </c>
      <c r="AA57" s="148"/>
      <c r="AB57" s="49">
        <f>[6]Ene!AB57</f>
        <v>180</v>
      </c>
      <c r="AC57" s="148"/>
      <c r="AD57" s="52">
        <f t="shared" si="0"/>
        <v>2190</v>
      </c>
      <c r="AE57" s="52">
        <f t="shared" si="0"/>
        <v>1266</v>
      </c>
      <c r="AF57" s="53">
        <f t="shared" si="1"/>
        <v>0.57808219178082187</v>
      </c>
      <c r="AG57" s="53">
        <f t="shared" si="2"/>
        <v>0.42191780821917813</v>
      </c>
      <c r="AH57" s="91"/>
      <c r="AI57" s="92"/>
    </row>
    <row r="58" spans="1:35" s="56" customFormat="1" ht="20.100000000000001" customHeight="1" x14ac:dyDescent="0.2">
      <c r="A58" s="81" t="str">
        <f>'[6]Ficha Anual 2025'!A58</f>
        <v>C4A4</v>
      </c>
      <c r="B58" s="82" t="str">
        <f>'[6]Ficha Anual 2025'!B58</f>
        <v>IDENTIFICAR ZONAS DE RIESGO</v>
      </c>
      <c r="C58" s="82"/>
      <c r="D58" s="83" t="str">
        <f>'[6]Ficha Anual 2025'!E58</f>
        <v>SUPERVISION</v>
      </c>
      <c r="E58" s="85">
        <f t="shared" si="4"/>
        <v>365</v>
      </c>
      <c r="F58" s="49">
        <f>[6]Ene!F58</f>
        <v>31</v>
      </c>
      <c r="G58" s="50">
        <f>[6]Ene!G58</f>
        <v>31</v>
      </c>
      <c r="H58" s="49">
        <f>[6]Ene!H58</f>
        <v>28</v>
      </c>
      <c r="I58" s="50">
        <f>[6]Feb!I58</f>
        <v>28</v>
      </c>
      <c r="J58" s="49">
        <f>[6]Ene!J58</f>
        <v>31</v>
      </c>
      <c r="K58" s="50">
        <f>[6]Mar!K58</f>
        <v>31</v>
      </c>
      <c r="L58" s="49">
        <f>[6]Ene!L58</f>
        <v>30</v>
      </c>
      <c r="M58" s="50">
        <f>[6]Abr!M58</f>
        <v>30</v>
      </c>
      <c r="N58" s="49">
        <f>[6]Ene!N58</f>
        <v>31</v>
      </c>
      <c r="O58" s="50">
        <f>[6]May!O58</f>
        <v>31</v>
      </c>
      <c r="P58" s="49">
        <f>[6]Ene!P58</f>
        <v>30</v>
      </c>
      <c r="Q58" s="50">
        <f>[6]Jun!Q58</f>
        <v>30</v>
      </c>
      <c r="R58" s="49">
        <f>[6]Ene!R58</f>
        <v>31</v>
      </c>
      <c r="S58" s="50">
        <v>71</v>
      </c>
      <c r="T58" s="49">
        <f>[6]Ene!T58</f>
        <v>31</v>
      </c>
      <c r="U58" s="148"/>
      <c r="V58" s="49">
        <f>[6]Ene!V58</f>
        <v>30</v>
      </c>
      <c r="W58" s="148"/>
      <c r="X58" s="49">
        <f>[6]Ene!X58</f>
        <v>31</v>
      </c>
      <c r="Y58" s="148"/>
      <c r="Z58" s="49">
        <f>[6]Ene!Z58</f>
        <v>30</v>
      </c>
      <c r="AA58" s="148"/>
      <c r="AB58" s="49">
        <f>[6]Ene!AB58</f>
        <v>31</v>
      </c>
      <c r="AC58" s="148"/>
      <c r="AD58" s="52">
        <f t="shared" si="0"/>
        <v>365</v>
      </c>
      <c r="AE58" s="52">
        <f t="shared" si="0"/>
        <v>252</v>
      </c>
      <c r="AF58" s="53">
        <f t="shared" si="1"/>
        <v>0.69041095890410964</v>
      </c>
      <c r="AG58" s="53">
        <f t="shared" si="2"/>
        <v>0.30958904109589036</v>
      </c>
      <c r="AH58" s="91"/>
      <c r="AI58" s="92"/>
    </row>
    <row r="59" spans="1:35" s="56" customFormat="1" ht="20.100000000000001" customHeight="1" x14ac:dyDescent="0.2">
      <c r="A59" s="81" t="str">
        <f>'[6]Ficha Anual 2025'!A59</f>
        <v>C4A5</v>
      </c>
      <c r="B59" s="82" t="str">
        <f>'[6]Ficha Anual 2025'!B59</f>
        <v xml:space="preserve">RELIZAR TRASLADOS A PERSONAS QUE NECESITEN EL APOYO </v>
      </c>
      <c r="C59" s="82"/>
      <c r="D59" s="83" t="str">
        <f>'[6]Ficha Anual 2025'!E59</f>
        <v>PETICIONES</v>
      </c>
      <c r="E59" s="85">
        <f t="shared" si="4"/>
        <v>36</v>
      </c>
      <c r="F59" s="49">
        <f>[6]Ene!F59</f>
        <v>3</v>
      </c>
      <c r="G59" s="50">
        <f>[6]Ene!G59</f>
        <v>3</v>
      </c>
      <c r="H59" s="49">
        <f>[6]Ene!H59</f>
        <v>3</v>
      </c>
      <c r="I59" s="50">
        <f>[6]Feb!I59</f>
        <v>2</v>
      </c>
      <c r="J59" s="49">
        <f>[6]Ene!J59</f>
        <v>3</v>
      </c>
      <c r="K59" s="50">
        <f>[6]Mar!K59</f>
        <v>2</v>
      </c>
      <c r="L59" s="49">
        <f>[6]Ene!L59</f>
        <v>3</v>
      </c>
      <c r="M59" s="50">
        <f>[6]Abr!M59</f>
        <v>3</v>
      </c>
      <c r="N59" s="49">
        <f>[6]Ene!N59</f>
        <v>3</v>
      </c>
      <c r="O59" s="50">
        <f>[6]May!O59</f>
        <v>3</v>
      </c>
      <c r="P59" s="49">
        <f>[6]Ene!P59</f>
        <v>3</v>
      </c>
      <c r="Q59" s="50">
        <f>[6]Jun!Q59</f>
        <v>3</v>
      </c>
      <c r="R59" s="49">
        <f>[6]Ene!R59</f>
        <v>3</v>
      </c>
      <c r="S59" s="50">
        <v>2</v>
      </c>
      <c r="T59" s="49">
        <f>[6]Ene!T59</f>
        <v>3</v>
      </c>
      <c r="U59" s="148"/>
      <c r="V59" s="49">
        <f>[6]Ene!V59</f>
        <v>3</v>
      </c>
      <c r="W59" s="148"/>
      <c r="X59" s="49">
        <f>[6]Ene!X59</f>
        <v>3</v>
      </c>
      <c r="Y59" s="148"/>
      <c r="Z59" s="49">
        <f>[6]Ene!Z59</f>
        <v>3</v>
      </c>
      <c r="AA59" s="148"/>
      <c r="AB59" s="49">
        <f>[6]Ene!AB59</f>
        <v>3</v>
      </c>
      <c r="AC59" s="148"/>
      <c r="AD59" s="52">
        <f t="shared" si="0"/>
        <v>36</v>
      </c>
      <c r="AE59" s="52">
        <f t="shared" si="0"/>
        <v>18</v>
      </c>
      <c r="AF59" s="53">
        <f t="shared" si="1"/>
        <v>0.5</v>
      </c>
      <c r="AG59" s="53">
        <f t="shared" si="2"/>
        <v>0.5</v>
      </c>
      <c r="AH59" s="91"/>
      <c r="AI59" s="92"/>
    </row>
    <row r="60" spans="1:35" s="56" customFormat="1" ht="26.25" customHeight="1" x14ac:dyDescent="0.2">
      <c r="A60" s="81" t="str">
        <f>'[6]Ficha Anual 2025'!A60</f>
        <v>C4A6</v>
      </c>
      <c r="B60" s="82" t="str">
        <f>'[6]Ficha Anual 2025'!B60</f>
        <v xml:space="preserve">RESPONDER ANTE LLAMADOS DE EMERGENCIA A LA POBLACION </v>
      </c>
      <c r="C60" s="82"/>
      <c r="D60" s="83" t="str">
        <f>'[6]Ficha Anual 2025'!E60</f>
        <v>APOYO</v>
      </c>
      <c r="E60" s="85">
        <f t="shared" si="4"/>
        <v>365</v>
      </c>
      <c r="F60" s="49">
        <f>[6]Ene!F60</f>
        <v>31</v>
      </c>
      <c r="G60" s="50">
        <f>[6]Ene!G60</f>
        <v>31</v>
      </c>
      <c r="H60" s="49">
        <f>[6]Ene!H60</f>
        <v>28</v>
      </c>
      <c r="I60" s="50">
        <f>[6]Feb!I60</f>
        <v>28</v>
      </c>
      <c r="J60" s="49">
        <f>[6]Ene!J60</f>
        <v>31</v>
      </c>
      <c r="K60" s="50">
        <f>[6]Mar!K60</f>
        <v>31</v>
      </c>
      <c r="L60" s="49">
        <f>[6]Ene!L60</f>
        <v>30</v>
      </c>
      <c r="M60" s="50">
        <f>[6]Abr!M60</f>
        <v>30</v>
      </c>
      <c r="N60" s="49">
        <f>[6]Ene!N60</f>
        <v>31</v>
      </c>
      <c r="O60" s="50">
        <f>[6]May!O60</f>
        <v>31</v>
      </c>
      <c r="P60" s="49">
        <f>[6]Ene!P60</f>
        <v>30</v>
      </c>
      <c r="Q60" s="50">
        <f>[6]Jun!Q60</f>
        <v>30</v>
      </c>
      <c r="R60" s="49">
        <f>[6]Ene!R60</f>
        <v>31</v>
      </c>
      <c r="S60" s="50">
        <v>31</v>
      </c>
      <c r="T60" s="49">
        <f>[6]Ene!T60</f>
        <v>31</v>
      </c>
      <c r="U60" s="148"/>
      <c r="V60" s="49">
        <f>[6]Ene!V60</f>
        <v>30</v>
      </c>
      <c r="W60" s="148"/>
      <c r="X60" s="49">
        <f>[6]Ene!X60</f>
        <v>31</v>
      </c>
      <c r="Y60" s="148"/>
      <c r="Z60" s="49">
        <f>[6]Ene!Z60</f>
        <v>30</v>
      </c>
      <c r="AA60" s="148"/>
      <c r="AB60" s="49">
        <f>[6]Ene!AB60</f>
        <v>31</v>
      </c>
      <c r="AC60" s="148"/>
      <c r="AD60" s="52">
        <f t="shared" si="0"/>
        <v>365</v>
      </c>
      <c r="AE60" s="52">
        <f t="shared" si="0"/>
        <v>212</v>
      </c>
      <c r="AF60" s="53">
        <f t="shared" si="1"/>
        <v>0.58082191780821912</v>
      </c>
      <c r="AG60" s="53">
        <f t="shared" si="2"/>
        <v>0.41917808219178088</v>
      </c>
      <c r="AH60" s="91"/>
      <c r="AI60" s="92"/>
    </row>
    <row r="61" spans="1:35" s="56" customFormat="1" ht="20.100000000000001" hidden="1" customHeight="1" x14ac:dyDescent="0.2">
      <c r="A61" s="81">
        <f>'[6]Ficha Anual 2025'!A61</f>
        <v>0</v>
      </c>
      <c r="B61" s="93">
        <f>'[6]Ficha Anual 2025'!B61</f>
        <v>0</v>
      </c>
      <c r="C61" s="93"/>
      <c r="D61" s="83">
        <f>'[6]Ficha Anual 2025'!E61</f>
        <v>0</v>
      </c>
      <c r="E61" s="85">
        <f t="shared" si="4"/>
        <v>0</v>
      </c>
      <c r="F61" s="51">
        <f>[6]Ene!F61</f>
        <v>0</v>
      </c>
      <c r="G61" s="48">
        <f>[6]Ene!G61</f>
        <v>0</v>
      </c>
      <c r="H61" s="51">
        <f>[6]Ene!H61</f>
        <v>0</v>
      </c>
      <c r="I61" s="48">
        <f>[6]Feb!I61</f>
        <v>0</v>
      </c>
      <c r="J61" s="51">
        <f>[6]Ene!J61</f>
        <v>0</v>
      </c>
      <c r="K61" s="48">
        <f>[6]Mar!K61</f>
        <v>0</v>
      </c>
      <c r="L61" s="51">
        <f>[6]Ene!L61</f>
        <v>0</v>
      </c>
      <c r="M61" s="48">
        <f>[6]Abr!M61</f>
        <v>0</v>
      </c>
      <c r="N61" s="51">
        <f>[6]Ene!N61</f>
        <v>0</v>
      </c>
      <c r="O61" s="48">
        <f>[6]May!O61</f>
        <v>0</v>
      </c>
      <c r="P61" s="51">
        <f>[6]Ene!P61</f>
        <v>0</v>
      </c>
      <c r="Q61" s="48">
        <f>[6]Jun!Q61</f>
        <v>0</v>
      </c>
      <c r="R61" s="51">
        <f>[6]Ene!R61</f>
        <v>0</v>
      </c>
      <c r="S61" s="84"/>
      <c r="T61" s="51">
        <f>[6]Ene!T61</f>
        <v>0</v>
      </c>
      <c r="U61" s="85"/>
      <c r="V61" s="51">
        <f>[6]Ene!V61</f>
        <v>0</v>
      </c>
      <c r="W61" s="85"/>
      <c r="X61" s="51">
        <f>[6]Ene!X61</f>
        <v>0</v>
      </c>
      <c r="Y61" s="85"/>
      <c r="Z61" s="51">
        <f>[6]Ene!Z61</f>
        <v>0</v>
      </c>
      <c r="AA61" s="85"/>
      <c r="AB61" s="51">
        <f>[6]Ene!AB61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'[6]Ficha Anual 2025'!A62</f>
        <v>0</v>
      </c>
      <c r="B62" s="93">
        <f>'[6]Ficha Anual 2025'!B62</f>
        <v>0</v>
      </c>
      <c r="C62" s="93"/>
      <c r="D62" s="83">
        <f>'[6]Ficha Anual 2025'!E62</f>
        <v>0</v>
      </c>
      <c r="E62" s="85">
        <f t="shared" si="4"/>
        <v>0</v>
      </c>
      <c r="F62" s="51">
        <f>[6]Ene!F62</f>
        <v>0</v>
      </c>
      <c r="G62" s="48">
        <f>[6]Ene!G62</f>
        <v>0</v>
      </c>
      <c r="H62" s="51">
        <f>[6]Ene!H62</f>
        <v>0</v>
      </c>
      <c r="I62" s="48">
        <f>[6]Feb!I62</f>
        <v>0</v>
      </c>
      <c r="J62" s="51">
        <f>[6]Ene!J62</f>
        <v>0</v>
      </c>
      <c r="K62" s="48">
        <f>[6]Mar!K62</f>
        <v>0</v>
      </c>
      <c r="L62" s="51">
        <f>[6]Ene!L62</f>
        <v>0</v>
      </c>
      <c r="M62" s="48">
        <f>[6]Abr!M62</f>
        <v>0</v>
      </c>
      <c r="N62" s="51">
        <f>[6]Ene!N62</f>
        <v>0</v>
      </c>
      <c r="O62" s="48">
        <f>[6]May!O62</f>
        <v>0</v>
      </c>
      <c r="P62" s="51">
        <f>[6]Ene!P62</f>
        <v>0</v>
      </c>
      <c r="Q62" s="48">
        <f>[6]Jun!Q62</f>
        <v>0</v>
      </c>
      <c r="R62" s="51">
        <f>[6]Ene!R62</f>
        <v>0</v>
      </c>
      <c r="S62" s="84"/>
      <c r="T62" s="51">
        <f>[6]Ene!T62</f>
        <v>0</v>
      </c>
      <c r="U62" s="85"/>
      <c r="V62" s="51">
        <f>[6]Ene!V62</f>
        <v>0</v>
      </c>
      <c r="W62" s="85"/>
      <c r="X62" s="51">
        <f>[6]Ene!X62</f>
        <v>0</v>
      </c>
      <c r="Y62" s="85"/>
      <c r="Z62" s="51">
        <f>[6]Ene!Z62</f>
        <v>0</v>
      </c>
      <c r="AA62" s="85"/>
      <c r="AB62" s="51">
        <f>[6]Ene!AB62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'[6]Ficha Anual 2025'!A63</f>
        <v>0</v>
      </c>
      <c r="B63" s="93">
        <f>'[6]Ficha Anual 2025'!B63</f>
        <v>0</v>
      </c>
      <c r="C63" s="93"/>
      <c r="D63" s="83">
        <f>'[6]Ficha Anual 2025'!E63</f>
        <v>0</v>
      </c>
      <c r="E63" s="85">
        <f t="shared" si="4"/>
        <v>0</v>
      </c>
      <c r="F63" s="51">
        <f>[6]Ene!F63</f>
        <v>0</v>
      </c>
      <c r="G63" s="48">
        <f>[6]Ene!G63</f>
        <v>0</v>
      </c>
      <c r="H63" s="51">
        <f>[6]Ene!H63</f>
        <v>0</v>
      </c>
      <c r="I63" s="48">
        <f>[6]Feb!I63</f>
        <v>0</v>
      </c>
      <c r="J63" s="51">
        <f>[6]Ene!J63</f>
        <v>0</v>
      </c>
      <c r="K63" s="48">
        <f>[6]Mar!K63</f>
        <v>0</v>
      </c>
      <c r="L63" s="51">
        <f>[6]Ene!L63</f>
        <v>0</v>
      </c>
      <c r="M63" s="48">
        <f>[6]Abr!M63</f>
        <v>0</v>
      </c>
      <c r="N63" s="51">
        <f>[6]Ene!N63</f>
        <v>0</v>
      </c>
      <c r="O63" s="48">
        <f>[6]May!O63</f>
        <v>0</v>
      </c>
      <c r="P63" s="51">
        <f>[6]Ene!P63</f>
        <v>0</v>
      </c>
      <c r="Q63" s="48">
        <f>[6]Jun!Q63</f>
        <v>0</v>
      </c>
      <c r="R63" s="51">
        <f>[6]Ene!R63</f>
        <v>0</v>
      </c>
      <c r="S63" s="84"/>
      <c r="T63" s="51">
        <f>[6]Ene!T63</f>
        <v>0</v>
      </c>
      <c r="U63" s="85"/>
      <c r="V63" s="51">
        <f>[6]Ene!V63</f>
        <v>0</v>
      </c>
      <c r="W63" s="85"/>
      <c r="X63" s="51">
        <f>[6]Ene!X63</f>
        <v>0</v>
      </c>
      <c r="Y63" s="85"/>
      <c r="Z63" s="51">
        <f>[6]Ene!Z63</f>
        <v>0</v>
      </c>
      <c r="AA63" s="85"/>
      <c r="AB63" s="51">
        <f>[6]Ene!AB63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'[6]Ficha Anual 2025'!A64</f>
        <v>0</v>
      </c>
      <c r="B64" s="93">
        <f>'[6]Ficha Anual 2025'!B64</f>
        <v>0</v>
      </c>
      <c r="C64" s="93"/>
      <c r="D64" s="83">
        <f>'[6]Ficha Anual 2025'!E64</f>
        <v>0</v>
      </c>
      <c r="E64" s="85">
        <f t="shared" si="4"/>
        <v>0</v>
      </c>
      <c r="F64" s="51">
        <f>[6]Ene!F64</f>
        <v>0</v>
      </c>
      <c r="G64" s="48">
        <f>[6]Ene!G64</f>
        <v>0</v>
      </c>
      <c r="H64" s="51">
        <f>[6]Ene!H64</f>
        <v>0</v>
      </c>
      <c r="I64" s="48">
        <f>[6]Feb!I64</f>
        <v>0</v>
      </c>
      <c r="J64" s="51">
        <f>[6]Ene!J64</f>
        <v>0</v>
      </c>
      <c r="K64" s="48">
        <f>[6]Mar!K64</f>
        <v>0</v>
      </c>
      <c r="L64" s="51">
        <f>[6]Ene!L64</f>
        <v>0</v>
      </c>
      <c r="M64" s="48">
        <f>[6]Abr!M64</f>
        <v>0</v>
      </c>
      <c r="N64" s="51">
        <f>[6]Ene!N64</f>
        <v>0</v>
      </c>
      <c r="O64" s="48">
        <f>[6]May!O64</f>
        <v>0</v>
      </c>
      <c r="P64" s="51">
        <f>[6]Ene!P64</f>
        <v>0</v>
      </c>
      <c r="Q64" s="48">
        <f>[6]Jun!Q64</f>
        <v>0</v>
      </c>
      <c r="R64" s="51">
        <f>[6]Ene!R64</f>
        <v>0</v>
      </c>
      <c r="S64" s="84"/>
      <c r="T64" s="51">
        <f>[6]Ene!T64</f>
        <v>0</v>
      </c>
      <c r="U64" s="85"/>
      <c r="V64" s="51">
        <f>[6]Ene!V64</f>
        <v>0</v>
      </c>
      <c r="W64" s="85"/>
      <c r="X64" s="51">
        <f>[6]Ene!X64</f>
        <v>0</v>
      </c>
      <c r="Y64" s="85"/>
      <c r="Z64" s="51">
        <f>[6]Ene!Z64</f>
        <v>0</v>
      </c>
      <c r="AA64" s="85"/>
      <c r="AB64" s="51">
        <f>[6]Ene!AB64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'[6]Ficha Anual 2025'!A65</f>
        <v>0</v>
      </c>
      <c r="B65" s="93">
        <f>'[6]Ficha Anual 2025'!B65</f>
        <v>0</v>
      </c>
      <c r="C65" s="93"/>
      <c r="D65" s="83">
        <f>'[6]Ficha Anual 2025'!E65</f>
        <v>0</v>
      </c>
      <c r="E65" s="85">
        <f t="shared" si="4"/>
        <v>0</v>
      </c>
      <c r="F65" s="51">
        <f>[6]Ene!F65</f>
        <v>0</v>
      </c>
      <c r="G65" s="48">
        <f>[6]Ene!G65</f>
        <v>0</v>
      </c>
      <c r="H65" s="51">
        <f>[6]Ene!H65</f>
        <v>0</v>
      </c>
      <c r="I65" s="48">
        <f>[6]Feb!I65</f>
        <v>0</v>
      </c>
      <c r="J65" s="51">
        <f>[6]Ene!J65</f>
        <v>0</v>
      </c>
      <c r="K65" s="48">
        <f>[6]Mar!K65</f>
        <v>0</v>
      </c>
      <c r="L65" s="51">
        <f>[6]Ene!L65</f>
        <v>0</v>
      </c>
      <c r="M65" s="48">
        <f>[6]Abr!M65</f>
        <v>0</v>
      </c>
      <c r="N65" s="51">
        <f>[6]Ene!N65</f>
        <v>0</v>
      </c>
      <c r="O65" s="48">
        <f>[6]May!O65</f>
        <v>0</v>
      </c>
      <c r="P65" s="51">
        <f>[6]Ene!P65</f>
        <v>0</v>
      </c>
      <c r="Q65" s="48">
        <f>[6]Jun!Q65</f>
        <v>0</v>
      </c>
      <c r="R65" s="51">
        <f>[6]Ene!R65</f>
        <v>0</v>
      </c>
      <c r="S65" s="84"/>
      <c r="T65" s="51">
        <f>[6]Ene!T65</f>
        <v>0</v>
      </c>
      <c r="U65" s="85"/>
      <c r="V65" s="51">
        <f>[6]Ene!V65</f>
        <v>0</v>
      </c>
      <c r="W65" s="85"/>
      <c r="X65" s="51">
        <f>[6]Ene!X65</f>
        <v>0</v>
      </c>
      <c r="Y65" s="85"/>
      <c r="Z65" s="51">
        <f>[6]Ene!Z65</f>
        <v>0</v>
      </c>
      <c r="AA65" s="85"/>
      <c r="AB65" s="51">
        <f>[6]Ene!AB65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'[6]Ficha Anual 2025'!A66</f>
        <v>0</v>
      </c>
      <c r="B66" s="101">
        <f>'[6]Ficha Anual 2025'!B66</f>
        <v>0</v>
      </c>
      <c r="C66" s="101"/>
      <c r="D66" s="102">
        <f>'[6]Ficha Anual 2025'!E66</f>
        <v>0</v>
      </c>
      <c r="E66" s="103">
        <f t="shared" si="4"/>
        <v>0</v>
      </c>
      <c r="F66" s="104">
        <f>[6]Ene!F66</f>
        <v>0</v>
      </c>
      <c r="G66" s="105">
        <f>[6]Ene!G66</f>
        <v>0</v>
      </c>
      <c r="H66" s="104">
        <f>[6]Ene!H66</f>
        <v>0</v>
      </c>
      <c r="I66" s="105">
        <f>[6]Feb!I66</f>
        <v>0</v>
      </c>
      <c r="J66" s="104">
        <f>[6]Ene!J66</f>
        <v>0</v>
      </c>
      <c r="K66" s="105">
        <f>[6]Mar!K66</f>
        <v>0</v>
      </c>
      <c r="L66" s="104">
        <f>[6]Ene!L66</f>
        <v>0</v>
      </c>
      <c r="M66" s="105">
        <f>[6]Abr!M66</f>
        <v>0</v>
      </c>
      <c r="N66" s="104">
        <f>[6]Ene!N66</f>
        <v>0</v>
      </c>
      <c r="O66" s="105">
        <f>[6]May!O66</f>
        <v>0</v>
      </c>
      <c r="P66" s="104">
        <f>[6]Ene!P66</f>
        <v>0</v>
      </c>
      <c r="Q66" s="105">
        <f>[6]Jun!Q66</f>
        <v>0</v>
      </c>
      <c r="R66" s="104">
        <f>[6]Ene!R66</f>
        <v>0</v>
      </c>
      <c r="S66" s="106"/>
      <c r="T66" s="104">
        <f>[6]Ene!T66</f>
        <v>0</v>
      </c>
      <c r="U66" s="103"/>
      <c r="V66" s="104">
        <f>[6]Ene!V66</f>
        <v>0</v>
      </c>
      <c r="W66" s="103"/>
      <c r="X66" s="104">
        <f>[6]Ene!X66</f>
        <v>0</v>
      </c>
      <c r="Y66" s="103"/>
      <c r="Z66" s="104">
        <f>[6]Ene!Z66</f>
        <v>0</v>
      </c>
      <c r="AA66" s="103"/>
      <c r="AB66" s="104">
        <f>[6]Ene!AB66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'[6]Ficha Anual 2025'!A72</f>
        <v>Elaboró</v>
      </c>
      <c r="C80" s="130"/>
      <c r="E80" s="131"/>
      <c r="F80" s="131"/>
      <c r="G80" s="131"/>
      <c r="H80" s="131"/>
      <c r="J80" s="129" t="str">
        <f>'[6]Ficha Anual 2025'!D72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'[6]Ficha Anual 2025'!G72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>
        <f>'[6]Ficha Anual 2025'!A75</f>
        <v>0</v>
      </c>
      <c r="C83" s="140"/>
      <c r="E83" s="127"/>
      <c r="F83" s="127"/>
      <c r="H83" s="127"/>
      <c r="J83" s="138" t="str">
        <f>'[6]Ficha Anual 2025'!D75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'[6]Ficha Anual 2025'!G75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'[6]Ficha Anual 2025'!A76</f>
        <v>ENCARGADO DE SEGURIDAD PÚBLICA</v>
      </c>
      <c r="C84" s="142"/>
      <c r="E84" s="2"/>
      <c r="F84" s="2"/>
      <c r="G84" s="2"/>
      <c r="H84" s="2"/>
      <c r="J84" s="143" t="str">
        <f>'[6]Ficha Anual 2025'!D76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'[6]Ficha Anual 2025'!G76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4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topLeftCell="A6" zoomScale="95" zoomScaleNormal="95" zoomScaleSheetLayoutView="80" zoomScalePageLayoutView="81" workbookViewId="0">
      <selection activeCell="S67" sqref="S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'[7]Ficha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[7]Ene!A3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'[7]Ficha Anual 2025'!A5:B5</f>
        <v>PROGRAMA:</v>
      </c>
      <c r="B5" s="5"/>
      <c r="C5" s="6" t="str">
        <f>'[7]Ficha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'[7]Ficha Anual 2025'!A6:B6</f>
        <v>PROYECTO:</v>
      </c>
      <c r="B6" s="10"/>
      <c r="C6" s="11" t="str">
        <f>'[7]Ficha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'[7]Ficha Anual 2025'!A7:B7</f>
        <v>UNIDAD ADMINISTRATIVA RESPONSABLE:</v>
      </c>
      <c r="B7" s="10"/>
      <c r="C7" s="14" t="str">
        <f>'[7]Ficha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'[7]Ficha Anual 2025'!A9:B9</f>
        <v>FIN:</v>
      </c>
      <c r="B9" s="10"/>
      <c r="C9" s="14" t="str">
        <f>'[7]Ficha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'[7]Ficha Anual 2025'!A10:B10</f>
        <v>PROPÓSITO:</v>
      </c>
      <c r="B10" s="16"/>
      <c r="C10" s="17" t="str">
        <f>'[7]Ficha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'[7]Ficha Anual 2025'!A12:A14</f>
        <v>N0.</v>
      </c>
      <c r="B12" s="22" t="str">
        <f>'[7]Ficha Anual 2025'!B12:D14</f>
        <v>COMPONENTE - ACTIVIDAD</v>
      </c>
      <c r="C12" s="23"/>
      <c r="D12" s="21" t="str">
        <f>'[7]Ficha Anual 2025'!E14</f>
        <v>U. DE MEDIDA</v>
      </c>
      <c r="E12" s="21" t="str">
        <f>'[7]Ficha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'[7]Ficha Anual 2025'!A15</f>
        <v>C 1</v>
      </c>
      <c r="B15" s="39" t="str">
        <f>'[7]Ficha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30" customHeight="1" x14ac:dyDescent="0.2">
      <c r="A16" s="45" t="str">
        <f>'[7]Ficha Anual 2025'!A16</f>
        <v>C1A1</v>
      </c>
      <c r="B16" s="46" t="str">
        <f>'[7]Ficha Anual 2025'!B16</f>
        <v>AUMENTAR CAMPAÑAS DE LIMPIEZA EN CALLES, BARRANCAS Y TERRENOS BALDIOS</v>
      </c>
      <c r="C16" s="46"/>
      <c r="D16" s="47" t="str">
        <f>'[7]Ficha Anual 2025'!E16</f>
        <v>CAMPAÑAS</v>
      </c>
      <c r="E16" s="48">
        <f>F16+H16+J16+L16+N16+P16++R16+T16+V16+X16+Z16+AB16</f>
        <v>3</v>
      </c>
      <c r="F16" s="49">
        <f>[7]Ene!F16</f>
        <v>0</v>
      </c>
      <c r="G16" s="50">
        <f>[7]Ene!G16</f>
        <v>0</v>
      </c>
      <c r="H16" s="49">
        <f>[7]Ene!H16</f>
        <v>0</v>
      </c>
      <c r="I16" s="50">
        <f>[7]Feb!I16</f>
        <v>0</v>
      </c>
      <c r="J16" s="49">
        <f>[7]Ene!J16</f>
        <v>0</v>
      </c>
      <c r="K16" s="50">
        <f>[7]Mar!K16</f>
        <v>0</v>
      </c>
      <c r="L16" s="49">
        <f>[7]Ene!L16</f>
        <v>0</v>
      </c>
      <c r="M16" s="50">
        <f>[7]Abr!M16</f>
        <v>0</v>
      </c>
      <c r="N16" s="49">
        <f>[7]Ene!N16</f>
        <v>1</v>
      </c>
      <c r="O16" s="50">
        <f>[7]May!O16</f>
        <v>0</v>
      </c>
      <c r="P16" s="49">
        <f>[7]Ene!P16</f>
        <v>0</v>
      </c>
      <c r="Q16" s="50">
        <f>[7]Jun!Q16</f>
        <v>0</v>
      </c>
      <c r="R16" s="49">
        <f>[7]Ene!R16</f>
        <v>0</v>
      </c>
      <c r="S16" s="50">
        <v>0</v>
      </c>
      <c r="T16" s="49">
        <f>[7]Ene!T16</f>
        <v>1</v>
      </c>
      <c r="U16" s="51"/>
      <c r="V16" s="49">
        <f>[7]Ene!V16</f>
        <v>0</v>
      </c>
      <c r="W16" s="51"/>
      <c r="X16" s="49">
        <f>[7]Ene!X16</f>
        <v>0</v>
      </c>
      <c r="Y16" s="51"/>
      <c r="Z16" s="49">
        <f>[7]Ene!Z16</f>
        <v>1</v>
      </c>
      <c r="AA16" s="51"/>
      <c r="AB16" s="49">
        <f>[7]Ene!AB16</f>
        <v>0</v>
      </c>
      <c r="AC16" s="51"/>
      <c r="AD16" s="52">
        <f t="shared" ref="AD16:AE66" si="0">F16+H16+J16+L16+N16+P16+R16+T16+V16+X16+Z16+AB16</f>
        <v>3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'[7]Ficha Anual 2025'!A17</f>
        <v>C1A2</v>
      </c>
      <c r="B17" s="46" t="str">
        <f>'[7]Ficha Anual 2025'!B17</f>
        <v>INCREMENTAR REFORESTACION DE ARBOLES</v>
      </c>
      <c r="C17" s="46"/>
      <c r="D17" s="47" t="str">
        <f>'[7]Ficha Anual 2025'!E17</f>
        <v>ARBOLES</v>
      </c>
      <c r="E17" s="48">
        <f t="shared" ref="E17:E53" si="3">F17+H17+J17+L17+N17+P17++R17+T17+V17+X17+Z17+AB17</f>
        <v>2500</v>
      </c>
      <c r="F17" s="49">
        <f>[7]Ene!F17</f>
        <v>0</v>
      </c>
      <c r="G17" s="50">
        <f>[7]Ene!G17</f>
        <v>0</v>
      </c>
      <c r="H17" s="49">
        <f>[7]Ene!H17</f>
        <v>0</v>
      </c>
      <c r="I17" s="50">
        <f>[7]Feb!I17</f>
        <v>0</v>
      </c>
      <c r="J17" s="49">
        <f>[7]Ene!J17</f>
        <v>0</v>
      </c>
      <c r="K17" s="50">
        <f>[7]Mar!K17</f>
        <v>0</v>
      </c>
      <c r="L17" s="49">
        <f>[7]Ene!L17</f>
        <v>0</v>
      </c>
      <c r="M17" s="50">
        <f>[7]Abr!M17</f>
        <v>0</v>
      </c>
      <c r="N17" s="49">
        <f>[7]Ene!N17</f>
        <v>0</v>
      </c>
      <c r="O17" s="50">
        <f>[7]May!O17</f>
        <v>0</v>
      </c>
      <c r="P17" s="49">
        <f>[7]Ene!P17</f>
        <v>1000</v>
      </c>
      <c r="Q17" s="50">
        <f>[7]Jun!Q17</f>
        <v>0</v>
      </c>
      <c r="R17" s="49">
        <f>[7]Ene!R17</f>
        <v>0</v>
      </c>
      <c r="S17" s="50">
        <v>0</v>
      </c>
      <c r="T17" s="49">
        <f>[7]Ene!T17</f>
        <v>0</v>
      </c>
      <c r="U17" s="51"/>
      <c r="V17" s="49">
        <f>[7]Ene!V17</f>
        <v>0</v>
      </c>
      <c r="W17" s="51"/>
      <c r="X17" s="49">
        <f>[7]Ene!X17</f>
        <v>1000</v>
      </c>
      <c r="Y17" s="51"/>
      <c r="Z17" s="49">
        <f>[7]Ene!Z17</f>
        <v>0</v>
      </c>
      <c r="AA17" s="51"/>
      <c r="AB17" s="49">
        <f>[7]Ene!AB17</f>
        <v>500</v>
      </c>
      <c r="AC17" s="51"/>
      <c r="AD17" s="52">
        <f t="shared" si="0"/>
        <v>2500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8.5" customHeight="1" x14ac:dyDescent="0.2">
      <c r="A18" s="45" t="str">
        <f>'[7]Ficha Anual 2025'!A18</f>
        <v>C1A3</v>
      </c>
      <c r="B18" s="46" t="str">
        <f>'[7]Ficha Anual 2025'!B18</f>
        <v>AUTORIZAR DERRIBE DE ARBOLES POR CAUSAS JUSTIFICABLES</v>
      </c>
      <c r="C18" s="46"/>
      <c r="D18" s="47" t="str">
        <f>'[7]Ficha Anual 2025'!E18</f>
        <v>DERRIBES</v>
      </c>
      <c r="E18" s="48">
        <f t="shared" si="3"/>
        <v>10</v>
      </c>
      <c r="F18" s="49">
        <f>[7]Ene!F18</f>
        <v>0</v>
      </c>
      <c r="G18" s="50">
        <f>[7]Ene!G18</f>
        <v>1</v>
      </c>
      <c r="H18" s="49">
        <f>[7]Ene!H18</f>
        <v>0</v>
      </c>
      <c r="I18" s="50">
        <f>[7]Feb!I18</f>
        <v>2</v>
      </c>
      <c r="J18" s="49">
        <f>[7]Ene!J18</f>
        <v>0</v>
      </c>
      <c r="K18" s="50">
        <f>[7]Mar!K18</f>
        <v>2</v>
      </c>
      <c r="L18" s="49">
        <f>[7]Ene!L18</f>
        <v>0</v>
      </c>
      <c r="M18" s="50">
        <f>[7]Abr!M18</f>
        <v>0</v>
      </c>
      <c r="N18" s="49">
        <f>[7]Ene!N18</f>
        <v>2</v>
      </c>
      <c r="O18" s="50">
        <f>[7]May!O18</f>
        <v>1</v>
      </c>
      <c r="P18" s="49">
        <f>[7]Ene!P18</f>
        <v>0</v>
      </c>
      <c r="Q18" s="50">
        <f>[7]Jun!Q18</f>
        <v>0</v>
      </c>
      <c r="R18" s="49">
        <f>[7]Ene!R18</f>
        <v>2</v>
      </c>
      <c r="S18" s="50">
        <v>0</v>
      </c>
      <c r="T18" s="49">
        <f>[7]Ene!T18</f>
        <v>0</v>
      </c>
      <c r="U18" s="51"/>
      <c r="V18" s="49">
        <f>[7]Ene!V18</f>
        <v>0</v>
      </c>
      <c r="W18" s="51"/>
      <c r="X18" s="49">
        <f>[7]Ene!X18</f>
        <v>2</v>
      </c>
      <c r="Y18" s="51"/>
      <c r="Z18" s="49">
        <f>[7]Ene!Z18</f>
        <v>2</v>
      </c>
      <c r="AA18" s="51"/>
      <c r="AB18" s="49">
        <f>[7]Ene!AB18</f>
        <v>2</v>
      </c>
      <c r="AC18" s="51"/>
      <c r="AD18" s="52">
        <f t="shared" si="0"/>
        <v>10</v>
      </c>
      <c r="AE18" s="52">
        <f t="shared" si="0"/>
        <v>6</v>
      </c>
      <c r="AF18" s="53">
        <f t="shared" si="1"/>
        <v>0.6</v>
      </c>
      <c r="AG18" s="53">
        <f t="shared" si="2"/>
        <v>0.4</v>
      </c>
      <c r="AH18" s="57"/>
      <c r="AI18" s="58"/>
    </row>
    <row r="19" spans="1:35" s="56" customFormat="1" ht="20.100000000000001" hidden="1" customHeight="1" x14ac:dyDescent="0.2">
      <c r="A19" s="45" t="str">
        <f>'[7]Ficha Anual 2025'!A19</f>
        <v>C1A4</v>
      </c>
      <c r="B19" s="46" t="str">
        <f>'[7]Ficha Anual 2025'!B19</f>
        <v>REALIZAR CAMPAÑAS DE RECOLECCION Y ACOPIO DE MATERIALES RECICLABLES</v>
      </c>
      <c r="C19" s="46"/>
      <c r="D19" s="47" t="str">
        <f>'[7]Ficha Anual 2025'!E19</f>
        <v>CAMPAÑA</v>
      </c>
      <c r="E19" s="48">
        <f t="shared" si="3"/>
        <v>12</v>
      </c>
      <c r="F19" s="49">
        <f>[7]Ene!F19</f>
        <v>1</v>
      </c>
      <c r="G19" s="50">
        <f>[7]Ene!G19</f>
        <v>1</v>
      </c>
      <c r="H19" s="49">
        <f>[7]Ene!H19</f>
        <v>1</v>
      </c>
      <c r="I19" s="50">
        <f>[7]Feb!I19</f>
        <v>0</v>
      </c>
      <c r="J19" s="49">
        <f>[7]Ene!J19</f>
        <v>1</v>
      </c>
      <c r="K19" s="50">
        <f>[7]Mar!K19</f>
        <v>1</v>
      </c>
      <c r="L19" s="49">
        <f>[7]Ene!L19</f>
        <v>1</v>
      </c>
      <c r="M19" s="50">
        <f>[7]Abr!M19</f>
        <v>0</v>
      </c>
      <c r="N19" s="49">
        <f>[7]Ene!N19</f>
        <v>1</v>
      </c>
      <c r="O19" s="50">
        <f>[7]May!O19</f>
        <v>0</v>
      </c>
      <c r="P19" s="49">
        <f>[7]Ene!P19</f>
        <v>1</v>
      </c>
      <c r="Q19" s="50">
        <f>[7]Jun!Q19</f>
        <v>0</v>
      </c>
      <c r="R19" s="49">
        <f>[7]Ene!R19</f>
        <v>1</v>
      </c>
      <c r="S19" s="50">
        <v>0</v>
      </c>
      <c r="T19" s="51">
        <f>[7]Ene!T19</f>
        <v>1</v>
      </c>
      <c r="U19" s="51"/>
      <c r="V19" s="51">
        <f>[7]Ene!V19</f>
        <v>1</v>
      </c>
      <c r="W19" s="51"/>
      <c r="X19" s="51">
        <f>[7]Ene!X19</f>
        <v>1</v>
      </c>
      <c r="Y19" s="51"/>
      <c r="Z19" s="51">
        <f>[7]Ene!Z19</f>
        <v>1</v>
      </c>
      <c r="AA19" s="51"/>
      <c r="AB19" s="51">
        <f>[7]Ene!AB19</f>
        <v>1</v>
      </c>
      <c r="AC19" s="51"/>
      <c r="AD19" s="52">
        <f t="shared" si="0"/>
        <v>12</v>
      </c>
      <c r="AE19" s="52">
        <f t="shared" si="0"/>
        <v>2</v>
      </c>
      <c r="AF19" s="53">
        <f t="shared" si="1"/>
        <v>0.16666666666666666</v>
      </c>
      <c r="AG19" s="53">
        <f t="shared" si="2"/>
        <v>0.83333333333333337</v>
      </c>
      <c r="AH19" s="57"/>
      <c r="AI19" s="58"/>
    </row>
    <row r="20" spans="1:35" s="56" customFormat="1" ht="20.100000000000001" hidden="1" customHeight="1" x14ac:dyDescent="0.2">
      <c r="A20" s="45">
        <f>'[7]Ficha Anual 2025'!A20</f>
        <v>0</v>
      </c>
      <c r="B20" s="59">
        <f>'[7]Ficha Anual 2025'!B20</f>
        <v>0</v>
      </c>
      <c r="C20" s="59"/>
      <c r="D20" s="47">
        <f>'[7]Ficha Anual 2025'!E20</f>
        <v>0</v>
      </c>
      <c r="E20" s="48">
        <f t="shared" si="3"/>
        <v>0</v>
      </c>
      <c r="F20" s="51">
        <f>[7]Ene!F20</f>
        <v>0</v>
      </c>
      <c r="G20" s="48">
        <f>[7]Ene!G20</f>
        <v>0</v>
      </c>
      <c r="H20" s="51">
        <f>[7]Ene!H20</f>
        <v>0</v>
      </c>
      <c r="I20" s="48">
        <f>[7]Feb!I20</f>
        <v>0</v>
      </c>
      <c r="J20" s="51">
        <f>[7]Ene!J20</f>
        <v>0</v>
      </c>
      <c r="K20" s="48">
        <f>[7]Mar!K20</f>
        <v>0</v>
      </c>
      <c r="L20" s="51">
        <f>[7]Ene!L20</f>
        <v>0</v>
      </c>
      <c r="M20" s="48">
        <f>[7]Abr!M20</f>
        <v>0</v>
      </c>
      <c r="N20" s="51">
        <f>[7]Ene!N20</f>
        <v>0</v>
      </c>
      <c r="O20" s="48">
        <f>[7]May!O20</f>
        <v>0</v>
      </c>
      <c r="P20" s="51">
        <f>[7]Ene!P20</f>
        <v>0</v>
      </c>
      <c r="Q20" s="48">
        <f>[7]Jun!Q20</f>
        <v>0</v>
      </c>
      <c r="R20" s="51">
        <f>[7]Ene!R20</f>
        <v>0</v>
      </c>
      <c r="S20" s="50"/>
      <c r="T20" s="51">
        <f>[7]Ene!T20</f>
        <v>0</v>
      </c>
      <c r="U20" s="51"/>
      <c r="V20" s="51">
        <f>[7]Ene!V20</f>
        <v>0</v>
      </c>
      <c r="W20" s="51"/>
      <c r="X20" s="51">
        <f>[7]Ene!X20</f>
        <v>0</v>
      </c>
      <c r="Y20" s="51"/>
      <c r="Z20" s="51">
        <f>[7]Ene!Z20</f>
        <v>0</v>
      </c>
      <c r="AA20" s="51"/>
      <c r="AB20" s="51">
        <f>[7]Ene!AB20</f>
        <v>0</v>
      </c>
      <c r="AC20" s="51"/>
      <c r="AD20" s="52">
        <f t="shared" si="0"/>
        <v>0</v>
      </c>
      <c r="AE20" s="52">
        <f t="shared" si="0"/>
        <v>0</v>
      </c>
      <c r="AF20" s="53" t="e">
        <f t="shared" si="1"/>
        <v>#DIV/0!</v>
      </c>
      <c r="AG20" s="53" t="e">
        <f t="shared" si="2"/>
        <v>#DIV/0!</v>
      </c>
      <c r="AH20" s="57"/>
      <c r="AI20" s="58"/>
    </row>
    <row r="21" spans="1:35" s="56" customFormat="1" ht="20.100000000000001" hidden="1" customHeight="1" x14ac:dyDescent="0.2">
      <c r="A21" s="45">
        <f>'[7]Ficha Anual 2025'!A21</f>
        <v>0</v>
      </c>
      <c r="B21" s="59">
        <f>'[7]Ficha Anual 2025'!B21</f>
        <v>0</v>
      </c>
      <c r="C21" s="59"/>
      <c r="D21" s="47">
        <f>'[7]Ficha Anual 2025'!E21</f>
        <v>0</v>
      </c>
      <c r="E21" s="48">
        <f t="shared" si="3"/>
        <v>0</v>
      </c>
      <c r="F21" s="51">
        <f>[7]Ene!F21</f>
        <v>0</v>
      </c>
      <c r="G21" s="48">
        <f>[7]Ene!G21</f>
        <v>0</v>
      </c>
      <c r="H21" s="51">
        <f>[7]Ene!H21</f>
        <v>0</v>
      </c>
      <c r="I21" s="48">
        <f>[7]Feb!I21</f>
        <v>0</v>
      </c>
      <c r="J21" s="51">
        <f>[7]Ene!J21</f>
        <v>0</v>
      </c>
      <c r="K21" s="48">
        <f>[7]Mar!K21</f>
        <v>0</v>
      </c>
      <c r="L21" s="51">
        <f>[7]Ene!L21</f>
        <v>0</v>
      </c>
      <c r="M21" s="48">
        <f>[7]Abr!M21</f>
        <v>0</v>
      </c>
      <c r="N21" s="51">
        <f>[7]Ene!N21</f>
        <v>0</v>
      </c>
      <c r="O21" s="48">
        <f>[7]May!O21</f>
        <v>0</v>
      </c>
      <c r="P21" s="51">
        <f>[7]Ene!P21</f>
        <v>0</v>
      </c>
      <c r="Q21" s="48">
        <f>[7]Jun!Q21</f>
        <v>0</v>
      </c>
      <c r="R21" s="51">
        <f>[7]Ene!R21</f>
        <v>0</v>
      </c>
      <c r="S21" s="50"/>
      <c r="T21" s="51">
        <f>[7]Ene!T21</f>
        <v>0</v>
      </c>
      <c r="U21" s="51"/>
      <c r="V21" s="51">
        <f>[7]Ene!V21</f>
        <v>0</v>
      </c>
      <c r="W21" s="51"/>
      <c r="X21" s="51">
        <f>[7]Ene!X21</f>
        <v>0</v>
      </c>
      <c r="Y21" s="51"/>
      <c r="Z21" s="51">
        <f>[7]Ene!Z21</f>
        <v>0</v>
      </c>
      <c r="AA21" s="51"/>
      <c r="AB21" s="51">
        <f>[7]Ene!AB21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'[7]Ficha Anual 2025'!A22</f>
        <v>0</v>
      </c>
      <c r="B22" s="59">
        <f>'[7]Ficha Anual 2025'!B22</f>
        <v>0</v>
      </c>
      <c r="C22" s="59"/>
      <c r="D22" s="47">
        <f>'[7]Ficha Anual 2025'!E22</f>
        <v>0</v>
      </c>
      <c r="E22" s="48">
        <f t="shared" si="3"/>
        <v>0</v>
      </c>
      <c r="F22" s="51">
        <f>[7]Ene!F22</f>
        <v>0</v>
      </c>
      <c r="G22" s="48">
        <f>[7]Ene!G22</f>
        <v>0</v>
      </c>
      <c r="H22" s="51">
        <f>[7]Ene!H22</f>
        <v>0</v>
      </c>
      <c r="I22" s="48">
        <f>[7]Feb!I22</f>
        <v>0</v>
      </c>
      <c r="J22" s="51">
        <f>[7]Ene!J22</f>
        <v>0</v>
      </c>
      <c r="K22" s="48">
        <f>[7]Mar!K22</f>
        <v>0</v>
      </c>
      <c r="L22" s="51">
        <f>[7]Ene!L22</f>
        <v>0</v>
      </c>
      <c r="M22" s="48">
        <f>[7]Abr!M22</f>
        <v>0</v>
      </c>
      <c r="N22" s="51">
        <f>[7]Ene!N22</f>
        <v>0</v>
      </c>
      <c r="O22" s="48">
        <f>[7]May!O22</f>
        <v>0</v>
      </c>
      <c r="P22" s="51">
        <f>[7]Ene!P22</f>
        <v>0</v>
      </c>
      <c r="Q22" s="48">
        <f>[7]Jun!Q22</f>
        <v>0</v>
      </c>
      <c r="R22" s="51">
        <f>[7]Ene!R22</f>
        <v>0</v>
      </c>
      <c r="S22" s="50"/>
      <c r="T22" s="51">
        <f>[7]Ene!T22</f>
        <v>0</v>
      </c>
      <c r="U22" s="51"/>
      <c r="V22" s="51">
        <f>[7]Ene!V22</f>
        <v>0</v>
      </c>
      <c r="W22" s="51"/>
      <c r="X22" s="51">
        <f>[7]Ene!X22</f>
        <v>0</v>
      </c>
      <c r="Y22" s="51"/>
      <c r="Z22" s="51">
        <f>[7]Ene!Z22</f>
        <v>0</v>
      </c>
      <c r="AA22" s="51"/>
      <c r="AB22" s="51">
        <f>[7]Ene!AB22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'[7]Ficha Anual 2025'!A23</f>
        <v>0</v>
      </c>
      <c r="B23" s="59">
        <f>'[7]Ficha Anual 2025'!B23</f>
        <v>0</v>
      </c>
      <c r="C23" s="59"/>
      <c r="D23" s="47">
        <f>'[7]Ficha Anual 2025'!E23</f>
        <v>0</v>
      </c>
      <c r="E23" s="48">
        <f t="shared" si="3"/>
        <v>0</v>
      </c>
      <c r="F23" s="51">
        <f>[7]Ene!F23</f>
        <v>0</v>
      </c>
      <c r="G23" s="48">
        <f>[7]Ene!G23</f>
        <v>0</v>
      </c>
      <c r="H23" s="51">
        <f>[7]Ene!H23</f>
        <v>0</v>
      </c>
      <c r="I23" s="48">
        <f>[7]Feb!I23</f>
        <v>0</v>
      </c>
      <c r="J23" s="51">
        <f>[7]Ene!J23</f>
        <v>0</v>
      </c>
      <c r="K23" s="48">
        <f>[7]Mar!K23</f>
        <v>0</v>
      </c>
      <c r="L23" s="51">
        <f>[7]Ene!L23</f>
        <v>0</v>
      </c>
      <c r="M23" s="48">
        <f>[7]Abr!M23</f>
        <v>0</v>
      </c>
      <c r="N23" s="51">
        <f>[7]Ene!N23</f>
        <v>0</v>
      </c>
      <c r="O23" s="48">
        <f>[7]May!O23</f>
        <v>0</v>
      </c>
      <c r="P23" s="51">
        <f>[7]Ene!P23</f>
        <v>0</v>
      </c>
      <c r="Q23" s="48">
        <f>[7]Jun!Q23</f>
        <v>0</v>
      </c>
      <c r="R23" s="51">
        <f>[7]Ene!R23</f>
        <v>0</v>
      </c>
      <c r="S23" s="50"/>
      <c r="T23" s="51">
        <f>[7]Ene!T23</f>
        <v>0</v>
      </c>
      <c r="U23" s="51"/>
      <c r="V23" s="51">
        <f>[7]Ene!V23</f>
        <v>0</v>
      </c>
      <c r="W23" s="51"/>
      <c r="X23" s="51">
        <f>[7]Ene!X23</f>
        <v>0</v>
      </c>
      <c r="Y23" s="51"/>
      <c r="Z23" s="51">
        <f>[7]Ene!Z23</f>
        <v>0</v>
      </c>
      <c r="AA23" s="51"/>
      <c r="AB23" s="51">
        <f>[7]Ene!AB23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'[7]Ficha Anual 2025'!A24</f>
        <v>0</v>
      </c>
      <c r="B24" s="59">
        <f>'[7]Ficha Anual 2025'!B24</f>
        <v>0</v>
      </c>
      <c r="C24" s="59"/>
      <c r="D24" s="47">
        <f>'[7]Ficha Anual 2025'!E24</f>
        <v>0</v>
      </c>
      <c r="E24" s="48">
        <f t="shared" si="3"/>
        <v>0</v>
      </c>
      <c r="F24" s="51">
        <f>[7]Ene!F24</f>
        <v>0</v>
      </c>
      <c r="G24" s="48">
        <f>[7]Ene!G24</f>
        <v>0</v>
      </c>
      <c r="H24" s="51">
        <f>[7]Ene!H24</f>
        <v>0</v>
      </c>
      <c r="I24" s="48">
        <f>[7]Feb!I24</f>
        <v>0</v>
      </c>
      <c r="J24" s="51">
        <f>[7]Ene!J24</f>
        <v>0</v>
      </c>
      <c r="K24" s="48">
        <f>[7]Mar!K24</f>
        <v>0</v>
      </c>
      <c r="L24" s="51">
        <f>[7]Ene!L24</f>
        <v>0</v>
      </c>
      <c r="M24" s="48">
        <f>[7]Abr!M24</f>
        <v>0</v>
      </c>
      <c r="N24" s="51">
        <f>[7]Ene!N24</f>
        <v>0</v>
      </c>
      <c r="O24" s="48">
        <f>[7]May!O24</f>
        <v>0</v>
      </c>
      <c r="P24" s="51">
        <f>[7]Ene!P24</f>
        <v>0</v>
      </c>
      <c r="Q24" s="48">
        <f>[7]Jun!Q24</f>
        <v>0</v>
      </c>
      <c r="R24" s="51">
        <f>[7]Ene!R24</f>
        <v>0</v>
      </c>
      <c r="S24" s="50"/>
      <c r="T24" s="51">
        <f>[7]Ene!T24</f>
        <v>0</v>
      </c>
      <c r="U24" s="51"/>
      <c r="V24" s="51">
        <f>[7]Ene!V24</f>
        <v>0</v>
      </c>
      <c r="W24" s="51"/>
      <c r="X24" s="51">
        <f>[7]Ene!X24</f>
        <v>0</v>
      </c>
      <c r="Y24" s="51"/>
      <c r="Z24" s="51">
        <f>[7]Ene!Z24</f>
        <v>0</v>
      </c>
      <c r="AA24" s="51"/>
      <c r="AB24" s="51">
        <f>[7]Ene!AB24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'[7]Ficha Anual 2025'!A25</f>
        <v>0</v>
      </c>
      <c r="B25" s="59">
        <f>'[7]Ficha Anual 2025'!B25</f>
        <v>0</v>
      </c>
      <c r="C25" s="59"/>
      <c r="D25" s="47">
        <f>'[7]Ficha Anual 2025'!E25</f>
        <v>0</v>
      </c>
      <c r="E25" s="48">
        <f t="shared" si="3"/>
        <v>0</v>
      </c>
      <c r="F25" s="51">
        <f>[7]Ene!F25</f>
        <v>0</v>
      </c>
      <c r="G25" s="48">
        <f>[7]Ene!G25</f>
        <v>0</v>
      </c>
      <c r="H25" s="51">
        <f>[7]Ene!H25</f>
        <v>0</v>
      </c>
      <c r="I25" s="48">
        <f>[7]Feb!I25</f>
        <v>0</v>
      </c>
      <c r="J25" s="51">
        <f>[7]Ene!J25</f>
        <v>0</v>
      </c>
      <c r="K25" s="48">
        <f>[7]Mar!K25</f>
        <v>0</v>
      </c>
      <c r="L25" s="51">
        <f>[7]Ene!L25</f>
        <v>0</v>
      </c>
      <c r="M25" s="48">
        <f>[7]Abr!M25</f>
        <v>0</v>
      </c>
      <c r="N25" s="51">
        <f>[7]Ene!N25</f>
        <v>0</v>
      </c>
      <c r="O25" s="48">
        <f>[7]May!O25</f>
        <v>0</v>
      </c>
      <c r="P25" s="51">
        <f>[7]Ene!P25</f>
        <v>0</v>
      </c>
      <c r="Q25" s="48">
        <f>[7]Jun!Q25</f>
        <v>0</v>
      </c>
      <c r="R25" s="51">
        <f>[7]Ene!R25</f>
        <v>0</v>
      </c>
      <c r="S25" s="50"/>
      <c r="T25" s="51">
        <f>[7]Ene!T25</f>
        <v>0</v>
      </c>
      <c r="U25" s="51"/>
      <c r="V25" s="51">
        <f>[7]Ene!V25</f>
        <v>0</v>
      </c>
      <c r="W25" s="51"/>
      <c r="X25" s="51">
        <f>[7]Ene!X25</f>
        <v>0</v>
      </c>
      <c r="Y25" s="51"/>
      <c r="Z25" s="51">
        <f>[7]Ene!Z25</f>
        <v>0</v>
      </c>
      <c r="AA25" s="51"/>
      <c r="AB25" s="51">
        <f>[7]Ene!AB25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'[7]Ficha Anual 2025'!A26</f>
        <v>0</v>
      </c>
      <c r="B26" s="59">
        <f>'[7]Ficha Anual 2025'!B26</f>
        <v>0</v>
      </c>
      <c r="C26" s="59"/>
      <c r="D26" s="47">
        <f>'[7]Ficha Anual 2025'!E26</f>
        <v>0</v>
      </c>
      <c r="E26" s="48">
        <f t="shared" si="3"/>
        <v>0</v>
      </c>
      <c r="F26" s="51">
        <f>[7]Ene!F26</f>
        <v>0</v>
      </c>
      <c r="G26" s="48">
        <f>[7]Ene!G26</f>
        <v>0</v>
      </c>
      <c r="H26" s="51">
        <f>[7]Ene!H26</f>
        <v>0</v>
      </c>
      <c r="I26" s="48">
        <f>[7]Feb!I26</f>
        <v>0</v>
      </c>
      <c r="J26" s="51">
        <f>[7]Ene!J26</f>
        <v>0</v>
      </c>
      <c r="K26" s="48">
        <f>[7]Mar!K26</f>
        <v>0</v>
      </c>
      <c r="L26" s="51">
        <f>[7]Ene!L26</f>
        <v>0</v>
      </c>
      <c r="M26" s="48">
        <f>[7]Abr!M26</f>
        <v>0</v>
      </c>
      <c r="N26" s="51">
        <f>[7]Ene!N26</f>
        <v>0</v>
      </c>
      <c r="O26" s="48">
        <f>[7]May!O26</f>
        <v>0</v>
      </c>
      <c r="P26" s="51">
        <f>[7]Ene!P26</f>
        <v>0</v>
      </c>
      <c r="Q26" s="48">
        <f>[7]Jun!Q26</f>
        <v>0</v>
      </c>
      <c r="R26" s="51">
        <f>[7]Ene!R26</f>
        <v>0</v>
      </c>
      <c r="S26" s="50"/>
      <c r="T26" s="51">
        <f>[7]Ene!T26</f>
        <v>0</v>
      </c>
      <c r="U26" s="51"/>
      <c r="V26" s="51">
        <f>[7]Ene!V26</f>
        <v>0</v>
      </c>
      <c r="W26" s="51"/>
      <c r="X26" s="51">
        <f>[7]Ene!X26</f>
        <v>0</v>
      </c>
      <c r="Y26" s="51"/>
      <c r="Z26" s="51">
        <f>[7]Ene!Z26</f>
        <v>0</v>
      </c>
      <c r="AA26" s="51"/>
      <c r="AB26" s="51">
        <f>[7]Ene!AB26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'[7]Ficha Anual 2025'!A27</f>
        <v>0</v>
      </c>
      <c r="B27" s="59">
        <f>'[7]Ficha Anual 2025'!B27</f>
        <v>0</v>
      </c>
      <c r="C27" s="59"/>
      <c r="D27" s="47">
        <f>'[7]Ficha Anual 2025'!E27</f>
        <v>0</v>
      </c>
      <c r="E27" s="48">
        <f t="shared" si="3"/>
        <v>0</v>
      </c>
      <c r="F27" s="51">
        <f>[7]Ene!F27</f>
        <v>0</v>
      </c>
      <c r="G27" s="48">
        <f>[7]Ene!G27</f>
        <v>0</v>
      </c>
      <c r="H27" s="51">
        <f>[7]Ene!H27</f>
        <v>0</v>
      </c>
      <c r="I27" s="48">
        <f>[7]Feb!I27</f>
        <v>0</v>
      </c>
      <c r="J27" s="51">
        <f>[7]Ene!J27</f>
        <v>0</v>
      </c>
      <c r="K27" s="48">
        <f>[7]Mar!K27</f>
        <v>0</v>
      </c>
      <c r="L27" s="51">
        <f>[7]Ene!L27</f>
        <v>0</v>
      </c>
      <c r="M27" s="48">
        <f>[7]Abr!M27</f>
        <v>0</v>
      </c>
      <c r="N27" s="51">
        <f>[7]Ene!N27</f>
        <v>0</v>
      </c>
      <c r="O27" s="48">
        <f>[7]May!O27</f>
        <v>0</v>
      </c>
      <c r="P27" s="51">
        <f>[7]Ene!P27</f>
        <v>0</v>
      </c>
      <c r="Q27" s="48">
        <f>[7]Jun!Q27</f>
        <v>0</v>
      </c>
      <c r="R27" s="51">
        <f>[7]Ene!R27</f>
        <v>0</v>
      </c>
      <c r="S27" s="50"/>
      <c r="T27" s="51">
        <f>[7]Ene!T27</f>
        <v>0</v>
      </c>
      <c r="U27" s="48"/>
      <c r="V27" s="51">
        <f>[7]Ene!V27</f>
        <v>0</v>
      </c>
      <c r="W27" s="48"/>
      <c r="X27" s="51">
        <f>[7]Ene!X27</f>
        <v>0</v>
      </c>
      <c r="Y27" s="48"/>
      <c r="Z27" s="51">
        <f>[7]Ene!Z27</f>
        <v>0</v>
      </c>
      <c r="AA27" s="48"/>
      <c r="AB27" s="51">
        <f>[7]Ene!AB27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'[7]Ficha Anual 2025'!A28</f>
        <v>C 2</v>
      </c>
      <c r="B28" s="61" t="str">
        <f>'[7]Ficha Anual 2025'!B28</f>
        <v>INCREMENTAR LA COBERTURA DE SERVICIO DE LIMPIA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'[7]Ficha Anual 2025'!A29</f>
        <v>C2A1</v>
      </c>
      <c r="B29" s="46" t="str">
        <f>'[7]Ficha Anual 2025'!B29</f>
        <v>IMPLEMENTAR TALLERES DE RECICLADO EN EL MUNICIPIO</v>
      </c>
      <c r="C29" s="46"/>
      <c r="D29" s="47" t="str">
        <f>'[7]Ficha Anual 2025'!E29</f>
        <v>TALLERES</v>
      </c>
      <c r="E29" s="48">
        <f t="shared" si="3"/>
        <v>3</v>
      </c>
      <c r="F29" s="49">
        <f>[7]Ene!F29</f>
        <v>0</v>
      </c>
      <c r="G29" s="50">
        <f>[7]Ene!G29</f>
        <v>0</v>
      </c>
      <c r="H29" s="49">
        <f>[7]Ene!H29</f>
        <v>0</v>
      </c>
      <c r="I29" s="50">
        <f>[7]Feb!I29</f>
        <v>0</v>
      </c>
      <c r="J29" s="49">
        <f>[7]Ene!J29</f>
        <v>0</v>
      </c>
      <c r="K29" s="50">
        <f>[7]Mar!K29</f>
        <v>0</v>
      </c>
      <c r="L29" s="49">
        <f>[7]Ene!L29</f>
        <v>0</v>
      </c>
      <c r="M29" s="50">
        <f>[7]Abr!M29</f>
        <v>0</v>
      </c>
      <c r="N29" s="49">
        <f>[7]Ene!N29</f>
        <v>0</v>
      </c>
      <c r="O29" s="50">
        <f>[7]May!O29</f>
        <v>0</v>
      </c>
      <c r="P29" s="49">
        <f>[7]Ene!P29</f>
        <v>1</v>
      </c>
      <c r="Q29" s="50">
        <f>[7]Jun!Q29</f>
        <v>0</v>
      </c>
      <c r="R29" s="49">
        <f>[7]Ene!R29</f>
        <v>0</v>
      </c>
      <c r="S29" s="50">
        <v>0</v>
      </c>
      <c r="T29" s="49">
        <f>[7]Ene!T29</f>
        <v>1</v>
      </c>
      <c r="U29" s="48"/>
      <c r="V29" s="49">
        <f>[7]Ene!V29</f>
        <v>0</v>
      </c>
      <c r="W29" s="48"/>
      <c r="X29" s="49">
        <f>[7]Ene!X29</f>
        <v>0</v>
      </c>
      <c r="Y29" s="48"/>
      <c r="Z29" s="49">
        <f>[7]Ene!Z29</f>
        <v>1</v>
      </c>
      <c r="AA29" s="48"/>
      <c r="AB29" s="49">
        <f>[7]Ene!AB29</f>
        <v>0</v>
      </c>
      <c r="AC29" s="48"/>
      <c r="AD29" s="52">
        <f t="shared" si="0"/>
        <v>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9.25" customHeight="1" x14ac:dyDescent="0.2">
      <c r="A30" s="45" t="str">
        <f>'[7]Ficha Anual 2025'!A30</f>
        <v>C2A2</v>
      </c>
      <c r="B30" s="46" t="str">
        <f>'[7]Ficha Anual 2025'!B30</f>
        <v xml:space="preserve">DESASOLVAR Y MANTENER  A LAS REDES DE DRENAJE Y ALCANTARILLADO LIBRES DE BASURA </v>
      </c>
      <c r="C30" s="46"/>
      <c r="D30" s="47" t="str">
        <f>'[7]Ficha Anual 2025'!E30</f>
        <v>MANTENIMIENTOS</v>
      </c>
      <c r="E30" s="48">
        <f t="shared" si="3"/>
        <v>3</v>
      </c>
      <c r="F30" s="49">
        <f>[7]Ene!F30</f>
        <v>0</v>
      </c>
      <c r="G30" s="50">
        <f>[7]Ene!G30</f>
        <v>0</v>
      </c>
      <c r="H30" s="49">
        <f>[7]Ene!H30</f>
        <v>0</v>
      </c>
      <c r="I30" s="50">
        <f>[7]Feb!I30</f>
        <v>0</v>
      </c>
      <c r="J30" s="49">
        <f>[7]Ene!J30</f>
        <v>0</v>
      </c>
      <c r="K30" s="50">
        <f>[7]Mar!K30</f>
        <v>0</v>
      </c>
      <c r="L30" s="49">
        <f>[7]Ene!L30</f>
        <v>0</v>
      </c>
      <c r="M30" s="50">
        <f>[7]Abr!M30</f>
        <v>0</v>
      </c>
      <c r="N30" s="49">
        <f>[7]Ene!N30</f>
        <v>1</v>
      </c>
      <c r="O30" s="50">
        <f>[7]May!O30</f>
        <v>0</v>
      </c>
      <c r="P30" s="49">
        <f>[7]Ene!P30</f>
        <v>0</v>
      </c>
      <c r="Q30" s="50">
        <f>[7]Jun!Q30</f>
        <v>0</v>
      </c>
      <c r="R30" s="49">
        <f>[7]Ene!R30</f>
        <v>0</v>
      </c>
      <c r="S30" s="50">
        <v>1</v>
      </c>
      <c r="T30" s="49">
        <f>[7]Ene!T30</f>
        <v>1</v>
      </c>
      <c r="U30" s="51"/>
      <c r="V30" s="49">
        <f>[7]Ene!V30</f>
        <v>0</v>
      </c>
      <c r="W30" s="51"/>
      <c r="X30" s="49">
        <f>[7]Ene!X30</f>
        <v>0</v>
      </c>
      <c r="Y30" s="51"/>
      <c r="Z30" s="49">
        <f>[7]Ene!Z30</f>
        <v>1</v>
      </c>
      <c r="AA30" s="51"/>
      <c r="AB30" s="49">
        <f>[7]Ene!AB30</f>
        <v>0</v>
      </c>
      <c r="AC30" s="51"/>
      <c r="AD30" s="52">
        <f t="shared" si="0"/>
        <v>3</v>
      </c>
      <c r="AE30" s="52">
        <f t="shared" si="0"/>
        <v>1</v>
      </c>
      <c r="AF30" s="53">
        <f t="shared" si="1"/>
        <v>0.33333333333333331</v>
      </c>
      <c r="AG30" s="53">
        <f t="shared" si="2"/>
        <v>0.66666666666666674</v>
      </c>
      <c r="AH30" s="54"/>
      <c r="AI30" s="55"/>
    </row>
    <row r="31" spans="1:35" s="56" customFormat="1" ht="27" customHeight="1" x14ac:dyDescent="0.2">
      <c r="A31" s="45" t="str">
        <f>'[7]Ficha Anual 2025'!A31</f>
        <v>C2A3</v>
      </c>
      <c r="B31" s="46" t="str">
        <f>'[7]Ficha Anual 2025'!B31</f>
        <v>AUMENTAR LOS RECORRIDOS DE RECOLECCION DE RESIDUOS EN EL MUNICIPIO</v>
      </c>
      <c r="C31" s="46"/>
      <c r="D31" s="47" t="str">
        <f>'[7]Ficha Anual 2025'!E31</f>
        <v>RECORRIDOS</v>
      </c>
      <c r="E31" s="48">
        <f t="shared" si="3"/>
        <v>288</v>
      </c>
      <c r="F31" s="49">
        <f>[7]Ene!F31</f>
        <v>24</v>
      </c>
      <c r="G31" s="50">
        <f>[7]Ene!G31</f>
        <v>0</v>
      </c>
      <c r="H31" s="49">
        <f>[7]Ene!H31</f>
        <v>24</v>
      </c>
      <c r="I31" s="50">
        <f>[7]Feb!I31</f>
        <v>0</v>
      </c>
      <c r="J31" s="49">
        <f>[7]Ene!J31</f>
        <v>24</v>
      </c>
      <c r="K31" s="50">
        <f>[7]Mar!K31</f>
        <v>0</v>
      </c>
      <c r="L31" s="49">
        <f>[7]Ene!L31</f>
        <v>24</v>
      </c>
      <c r="M31" s="50">
        <f>[7]Abr!M31</f>
        <v>0</v>
      </c>
      <c r="N31" s="49">
        <f>[7]Ene!N31</f>
        <v>24</v>
      </c>
      <c r="O31" s="50">
        <f>[7]May!O31</f>
        <v>0</v>
      </c>
      <c r="P31" s="49">
        <f>[7]Ene!P31</f>
        <v>24</v>
      </c>
      <c r="Q31" s="50">
        <f>[7]Jun!Q31</f>
        <v>0</v>
      </c>
      <c r="R31" s="49">
        <f>[7]Ene!R31</f>
        <v>24</v>
      </c>
      <c r="S31" s="50">
        <v>0</v>
      </c>
      <c r="T31" s="49">
        <f>[7]Ene!T31</f>
        <v>24</v>
      </c>
      <c r="U31" s="51"/>
      <c r="V31" s="49">
        <f>[7]Ene!V31</f>
        <v>24</v>
      </c>
      <c r="W31" s="51"/>
      <c r="X31" s="49">
        <f>[7]Ene!X31</f>
        <v>24</v>
      </c>
      <c r="Y31" s="51"/>
      <c r="Z31" s="49">
        <f>[7]Ene!Z31</f>
        <v>24</v>
      </c>
      <c r="AA31" s="51"/>
      <c r="AB31" s="49">
        <f>[7]Ene!AB31</f>
        <v>24</v>
      </c>
      <c r="AC31" s="51"/>
      <c r="AD31" s="52">
        <f t="shared" si="0"/>
        <v>288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7" customHeight="1" x14ac:dyDescent="0.2">
      <c r="A32" s="45" t="str">
        <f>'[7]Ficha Anual 2025'!A32</f>
        <v>C2A4</v>
      </c>
      <c r="B32" s="46" t="str">
        <f>'[7]Ficha Anual 2025'!B32</f>
        <v>COORDINAR EL MANTENIMIENTO PREVENTIVO DEL PARQUE VEHICULAR DEL MUNICIPIO</v>
      </c>
      <c r="C32" s="46"/>
      <c r="D32" s="47" t="str">
        <f>'[7]Ficha Anual 2025'!E32</f>
        <v>MANTENIMIENTO</v>
      </c>
      <c r="E32" s="48">
        <f t="shared" si="3"/>
        <v>12</v>
      </c>
      <c r="F32" s="49">
        <f>[7]Ene!F32</f>
        <v>0</v>
      </c>
      <c r="G32" s="50">
        <f>[7]Ene!G32</f>
        <v>3</v>
      </c>
      <c r="H32" s="49">
        <f>[7]Ene!H32</f>
        <v>0</v>
      </c>
      <c r="I32" s="50">
        <f>[7]Feb!I32</f>
        <v>3</v>
      </c>
      <c r="J32" s="49">
        <f>[7]Ene!J32</f>
        <v>3</v>
      </c>
      <c r="K32" s="50">
        <f>[7]Mar!K32</f>
        <v>3</v>
      </c>
      <c r="L32" s="49">
        <f>[7]Ene!L32</f>
        <v>0</v>
      </c>
      <c r="M32" s="50">
        <f>[7]Abr!M32</f>
        <v>0</v>
      </c>
      <c r="N32" s="49">
        <f>[7]Ene!N32</f>
        <v>0</v>
      </c>
      <c r="O32" s="50">
        <f>[7]May!O32</f>
        <v>2</v>
      </c>
      <c r="P32" s="49">
        <f>[7]Ene!P32</f>
        <v>3</v>
      </c>
      <c r="Q32" s="50">
        <f>[7]Jun!Q32</f>
        <v>0</v>
      </c>
      <c r="R32" s="49">
        <f>[7]Ene!R32</f>
        <v>0</v>
      </c>
      <c r="S32" s="50">
        <v>1</v>
      </c>
      <c r="T32" s="49">
        <f>[7]Ene!T32</f>
        <v>0</v>
      </c>
      <c r="U32" s="51"/>
      <c r="V32" s="49">
        <f>[7]Ene!V32</f>
        <v>0</v>
      </c>
      <c r="W32" s="51"/>
      <c r="X32" s="49">
        <f>[7]Ene!X32</f>
        <v>0</v>
      </c>
      <c r="Y32" s="51"/>
      <c r="Z32" s="49">
        <f>[7]Ene!Z32</f>
        <v>3</v>
      </c>
      <c r="AA32" s="51"/>
      <c r="AB32" s="49">
        <f>[7]Ene!AB32</f>
        <v>3</v>
      </c>
      <c r="AC32" s="51"/>
      <c r="AD32" s="52">
        <f t="shared" si="0"/>
        <v>12</v>
      </c>
      <c r="AE32" s="52">
        <f t="shared" si="0"/>
        <v>12</v>
      </c>
      <c r="AF32" s="53">
        <f t="shared" si="1"/>
        <v>1</v>
      </c>
      <c r="AG32" s="53">
        <f t="shared" si="2"/>
        <v>0</v>
      </c>
      <c r="AH32" s="57"/>
      <c r="AI32" s="58"/>
    </row>
    <row r="33" spans="1:35" s="56" customFormat="1" ht="20.100000000000001" customHeight="1" x14ac:dyDescent="0.2">
      <c r="A33" s="45" t="str">
        <f>'[7]Ficha Anual 2025'!A33</f>
        <v>C2A5</v>
      </c>
      <c r="B33" s="46" t="str">
        <f>'[7]Ficha Anual 2025'!B33</f>
        <v>MANTENER LIMPIAS LAS INSTALACIONES DE EDIFICIOS MUNICIPALES</v>
      </c>
      <c r="C33" s="46"/>
      <c r="D33" s="47" t="str">
        <f>'[7]Ficha Anual 2025'!E33</f>
        <v>LIMPIEZAS</v>
      </c>
      <c r="E33" s="48">
        <f t="shared" si="3"/>
        <v>288</v>
      </c>
      <c r="F33" s="49">
        <f>[7]Ene!F33</f>
        <v>24</v>
      </c>
      <c r="G33" s="50">
        <f>[7]Ene!G33</f>
        <v>2</v>
      </c>
      <c r="H33" s="49">
        <f>[7]Ene!H33</f>
        <v>24</v>
      </c>
      <c r="I33" s="50">
        <f>[7]Feb!I33</f>
        <v>3</v>
      </c>
      <c r="J33" s="49">
        <f>[7]Ene!J33</f>
        <v>24</v>
      </c>
      <c r="K33" s="50">
        <f>[7]Mar!K33</f>
        <v>3</v>
      </c>
      <c r="L33" s="49">
        <f>[7]Ene!L33</f>
        <v>24</v>
      </c>
      <c r="M33" s="50">
        <f>[7]Abr!M33</f>
        <v>1</v>
      </c>
      <c r="N33" s="49">
        <f>[7]Ene!N33</f>
        <v>24</v>
      </c>
      <c r="O33" s="50">
        <f>[7]May!O33</f>
        <v>1</v>
      </c>
      <c r="P33" s="49">
        <f>[7]Ene!P33</f>
        <v>24</v>
      </c>
      <c r="Q33" s="50">
        <f>[7]Jun!Q33</f>
        <v>1</v>
      </c>
      <c r="R33" s="49">
        <f>[7]Ene!R33</f>
        <v>24</v>
      </c>
      <c r="S33" s="50">
        <v>1</v>
      </c>
      <c r="T33" s="49">
        <f>[7]Ene!T33</f>
        <v>24</v>
      </c>
      <c r="U33" s="51"/>
      <c r="V33" s="49">
        <f>[7]Ene!V33</f>
        <v>24</v>
      </c>
      <c r="W33" s="51"/>
      <c r="X33" s="49">
        <f>[7]Ene!X33</f>
        <v>24</v>
      </c>
      <c r="Y33" s="51"/>
      <c r="Z33" s="49">
        <f>[7]Ene!Z33</f>
        <v>24</v>
      </c>
      <c r="AA33" s="51"/>
      <c r="AB33" s="49">
        <f>[7]Ene!AB33</f>
        <v>24</v>
      </c>
      <c r="AC33" s="51"/>
      <c r="AD33" s="52">
        <f t="shared" si="0"/>
        <v>288</v>
      </c>
      <c r="AE33" s="52">
        <f t="shared" si="0"/>
        <v>12</v>
      </c>
      <c r="AF33" s="53">
        <f t="shared" si="1"/>
        <v>4.1666666666666664E-2</v>
      </c>
      <c r="AG33" s="53">
        <f t="shared" si="2"/>
        <v>0.95833333333333337</v>
      </c>
      <c r="AH33" s="54"/>
      <c r="AI33" s="55"/>
    </row>
    <row r="34" spans="1:35" s="56" customFormat="1" ht="20.100000000000001" customHeight="1" x14ac:dyDescent="0.2">
      <c r="A34" s="45" t="str">
        <f>'[7]Ficha Anual 2025'!A34</f>
        <v>C2A6</v>
      </c>
      <c r="B34" s="46" t="str">
        <f>'[7]Ficha Anual 2025'!B34</f>
        <v>MANTENER LIMPIAS LAS  CALLES EN EL MUNICIPIO</v>
      </c>
      <c r="C34" s="46"/>
      <c r="D34" s="47" t="str">
        <f>'[7]Ficha Anual 2025'!E34</f>
        <v>MANTENIMIENTOS</v>
      </c>
      <c r="E34" s="48">
        <f t="shared" si="3"/>
        <v>48</v>
      </c>
      <c r="F34" s="49">
        <f>[7]Ene!F34</f>
        <v>4</v>
      </c>
      <c r="G34" s="50">
        <f>[7]Ene!G34</f>
        <v>4</v>
      </c>
      <c r="H34" s="49">
        <f>[7]Ene!H34</f>
        <v>4</v>
      </c>
      <c r="I34" s="50">
        <f>[7]Feb!I34</f>
        <v>4</v>
      </c>
      <c r="J34" s="49">
        <f>[7]Ene!J34</f>
        <v>4</v>
      </c>
      <c r="K34" s="50">
        <f>[7]Mar!K34</f>
        <v>4</v>
      </c>
      <c r="L34" s="49">
        <f>[7]Ene!L34</f>
        <v>4</v>
      </c>
      <c r="M34" s="50">
        <f>[7]Abr!M34</f>
        <v>3</v>
      </c>
      <c r="N34" s="49">
        <f>[7]Ene!N34</f>
        <v>4</v>
      </c>
      <c r="O34" s="50">
        <f>[7]May!O34</f>
        <v>2</v>
      </c>
      <c r="P34" s="49">
        <f>[7]Ene!P34</f>
        <v>4</v>
      </c>
      <c r="Q34" s="50">
        <f>[7]Jun!Q34</f>
        <v>2</v>
      </c>
      <c r="R34" s="49">
        <f>[7]Ene!R34</f>
        <v>4</v>
      </c>
      <c r="S34" s="50">
        <v>1</v>
      </c>
      <c r="T34" s="49">
        <f>[7]Ene!T34</f>
        <v>4</v>
      </c>
      <c r="U34" s="51"/>
      <c r="V34" s="49">
        <f>[7]Ene!V34</f>
        <v>4</v>
      </c>
      <c r="W34" s="51"/>
      <c r="X34" s="49">
        <f>[7]Ene!X34</f>
        <v>4</v>
      </c>
      <c r="Y34" s="51"/>
      <c r="Z34" s="49">
        <f>[7]Ene!Z34</f>
        <v>4</v>
      </c>
      <c r="AA34" s="51"/>
      <c r="AB34" s="49">
        <f>[7]Ene!AB34</f>
        <v>4</v>
      </c>
      <c r="AC34" s="51"/>
      <c r="AD34" s="52">
        <f t="shared" si="0"/>
        <v>48</v>
      </c>
      <c r="AE34" s="52">
        <f t="shared" si="0"/>
        <v>20</v>
      </c>
      <c r="AF34" s="53">
        <f t="shared" si="1"/>
        <v>0.41666666666666669</v>
      </c>
      <c r="AG34" s="53">
        <f t="shared" si="2"/>
        <v>0.58333333333333326</v>
      </c>
      <c r="AH34" s="54"/>
      <c r="AI34" s="55"/>
    </row>
    <row r="35" spans="1:35" s="56" customFormat="1" ht="26.25" customHeight="1" x14ac:dyDescent="0.2">
      <c r="A35" s="45" t="str">
        <f>'[7]Ficha Anual 2025'!A35</f>
        <v>C2A7</v>
      </c>
      <c r="B35" s="46" t="str">
        <f>'[7]Ficha Anual 2025'!B35</f>
        <v>GESTIONAR PROYECTOS PARA EL TRATAMIENTO DE AGUAS RESIDUALES</v>
      </c>
      <c r="C35" s="46"/>
      <c r="D35" s="47" t="str">
        <f>'[7]Ficha Anual 2025'!E35</f>
        <v>PROYECTOS</v>
      </c>
      <c r="E35" s="48">
        <f t="shared" si="3"/>
        <v>1</v>
      </c>
      <c r="F35" s="49">
        <f>[7]Ene!F35</f>
        <v>0</v>
      </c>
      <c r="G35" s="50">
        <f>[7]Ene!G35</f>
        <v>0</v>
      </c>
      <c r="H35" s="49">
        <f>[7]Ene!H35</f>
        <v>0</v>
      </c>
      <c r="I35" s="50">
        <f>[7]Feb!I35</f>
        <v>0</v>
      </c>
      <c r="J35" s="49">
        <f>[7]Ene!J35</f>
        <v>0</v>
      </c>
      <c r="K35" s="50">
        <f>[7]Mar!K35</f>
        <v>0</v>
      </c>
      <c r="L35" s="49">
        <f>[7]Ene!L35</f>
        <v>0</v>
      </c>
      <c r="M35" s="50">
        <f>[7]Abr!M35</f>
        <v>0</v>
      </c>
      <c r="N35" s="49">
        <f>[7]Ene!N35</f>
        <v>0</v>
      </c>
      <c r="O35" s="50">
        <f>[7]May!O35</f>
        <v>0</v>
      </c>
      <c r="P35" s="49">
        <f>[7]Ene!P35</f>
        <v>1</v>
      </c>
      <c r="Q35" s="50">
        <f>[7]Jun!Q35</f>
        <v>0</v>
      </c>
      <c r="R35" s="49">
        <f>[7]Ene!R35</f>
        <v>0</v>
      </c>
      <c r="S35" s="50">
        <v>0</v>
      </c>
      <c r="T35" s="49">
        <f>[7]Ene!T35</f>
        <v>0</v>
      </c>
      <c r="U35" s="51"/>
      <c r="V35" s="49">
        <f>[7]Ene!V35</f>
        <v>0</v>
      </c>
      <c r="W35" s="51"/>
      <c r="X35" s="49">
        <f>[7]Ene!X35</f>
        <v>0</v>
      </c>
      <c r="Y35" s="51"/>
      <c r="Z35" s="49">
        <f>[7]Ene!Z35</f>
        <v>0</v>
      </c>
      <c r="AA35" s="51"/>
      <c r="AB35" s="49">
        <f>[7]Ene!AB35</f>
        <v>0</v>
      </c>
      <c r="AC35" s="51"/>
      <c r="AD35" s="52">
        <f t="shared" si="0"/>
        <v>1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7"/>
      <c r="AI35" s="58"/>
    </row>
    <row r="36" spans="1:35" s="56" customFormat="1" ht="20.100000000000001" hidden="1" customHeight="1" x14ac:dyDescent="0.2">
      <c r="A36" s="45">
        <f>'[7]Ficha Anual 2025'!A36</f>
        <v>0</v>
      </c>
      <c r="B36" s="59">
        <f>'[7]Ficha Anual 2025'!B36</f>
        <v>0</v>
      </c>
      <c r="C36" s="59"/>
      <c r="D36" s="47">
        <f>'[7]Ficha Anual 2025'!E36</f>
        <v>0</v>
      </c>
      <c r="E36" s="48">
        <f t="shared" si="3"/>
        <v>0</v>
      </c>
      <c r="F36" s="51">
        <f>[7]Ene!F36</f>
        <v>0</v>
      </c>
      <c r="G36" s="48">
        <f>[7]Ene!G36</f>
        <v>0</v>
      </c>
      <c r="H36" s="51">
        <f>[7]Ene!H36</f>
        <v>0</v>
      </c>
      <c r="I36" s="48">
        <f>[7]Feb!I36</f>
        <v>0</v>
      </c>
      <c r="J36" s="51">
        <f>[7]Ene!J36</f>
        <v>0</v>
      </c>
      <c r="K36" s="48">
        <f>[7]Mar!K36</f>
        <v>0</v>
      </c>
      <c r="L36" s="51">
        <f>[7]Ene!L36</f>
        <v>0</v>
      </c>
      <c r="M36" s="48">
        <f>[7]Abr!M36</f>
        <v>0</v>
      </c>
      <c r="N36" s="51">
        <f>[7]Ene!N36</f>
        <v>0</v>
      </c>
      <c r="O36" s="48">
        <f>[7]May!O36</f>
        <v>0</v>
      </c>
      <c r="P36" s="51">
        <f>[7]Ene!P36</f>
        <v>0</v>
      </c>
      <c r="Q36" s="48">
        <f>[7]Jun!Q36</f>
        <v>0</v>
      </c>
      <c r="R36" s="51">
        <f>[7]Ene!R36</f>
        <v>0</v>
      </c>
      <c r="S36" s="50"/>
      <c r="T36" s="51">
        <f>[7]Ene!T36</f>
        <v>0</v>
      </c>
      <c r="U36" s="51"/>
      <c r="V36" s="51">
        <f>[7]Ene!V36</f>
        <v>0</v>
      </c>
      <c r="W36" s="51"/>
      <c r="X36" s="51">
        <f>[7]Ene!X36</f>
        <v>0</v>
      </c>
      <c r="Y36" s="51"/>
      <c r="Z36" s="51">
        <f>[7]Ene!Z36</f>
        <v>0</v>
      </c>
      <c r="AA36" s="51"/>
      <c r="AB36" s="51">
        <f>[7]Ene!AB36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'[7]Ficha Anual 2025'!A37</f>
        <v>0</v>
      </c>
      <c r="B37" s="59">
        <f>'[7]Ficha Anual 2025'!B37</f>
        <v>0</v>
      </c>
      <c r="C37" s="59"/>
      <c r="D37" s="47">
        <f>'[7]Ficha Anual 2025'!E37</f>
        <v>0</v>
      </c>
      <c r="E37" s="48">
        <f t="shared" si="3"/>
        <v>0</v>
      </c>
      <c r="F37" s="51">
        <f>[7]Ene!F37</f>
        <v>0</v>
      </c>
      <c r="G37" s="48">
        <f>[7]Ene!G37</f>
        <v>0</v>
      </c>
      <c r="H37" s="51">
        <f>[7]Ene!H37</f>
        <v>0</v>
      </c>
      <c r="I37" s="48">
        <f>[7]Feb!I37</f>
        <v>0</v>
      </c>
      <c r="J37" s="51">
        <f>[7]Ene!J37</f>
        <v>0</v>
      </c>
      <c r="K37" s="48">
        <f>[7]Mar!K37</f>
        <v>0</v>
      </c>
      <c r="L37" s="51">
        <f>[7]Ene!L37</f>
        <v>0</v>
      </c>
      <c r="M37" s="48">
        <f>[7]Abr!M37</f>
        <v>0</v>
      </c>
      <c r="N37" s="51">
        <f>[7]Ene!N37</f>
        <v>0</v>
      </c>
      <c r="O37" s="48">
        <f>[7]May!O37</f>
        <v>0</v>
      </c>
      <c r="P37" s="51">
        <f>[7]Ene!P37</f>
        <v>0</v>
      </c>
      <c r="Q37" s="48">
        <f>[7]Jun!Q37</f>
        <v>0</v>
      </c>
      <c r="R37" s="51">
        <f>[7]Ene!R37</f>
        <v>0</v>
      </c>
      <c r="S37" s="50"/>
      <c r="T37" s="51">
        <f>[7]Ene!T37</f>
        <v>0</v>
      </c>
      <c r="U37" s="51"/>
      <c r="V37" s="51">
        <f>[7]Ene!V37</f>
        <v>0</v>
      </c>
      <c r="W37" s="51"/>
      <c r="X37" s="51">
        <f>[7]Ene!X37</f>
        <v>0</v>
      </c>
      <c r="Y37" s="51"/>
      <c r="Z37" s="51">
        <f>[7]Ene!Z37</f>
        <v>0</v>
      </c>
      <c r="AA37" s="51"/>
      <c r="AB37" s="51">
        <f>[7]Ene!AB37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'[7]Ficha Anual 2025'!A38</f>
        <v>0</v>
      </c>
      <c r="B38" s="59">
        <f>'[7]Ficha Anual 2025'!B38</f>
        <v>0</v>
      </c>
      <c r="C38" s="59"/>
      <c r="D38" s="47">
        <f>'[7]Ficha Anual 2025'!E38</f>
        <v>0</v>
      </c>
      <c r="E38" s="48">
        <f t="shared" si="3"/>
        <v>0</v>
      </c>
      <c r="F38" s="51">
        <f>[7]Ene!F38</f>
        <v>0</v>
      </c>
      <c r="G38" s="48">
        <f>[7]Ene!G38</f>
        <v>0</v>
      </c>
      <c r="H38" s="51">
        <f>[7]Ene!H38</f>
        <v>0</v>
      </c>
      <c r="I38" s="48">
        <f>[7]Feb!I38</f>
        <v>0</v>
      </c>
      <c r="J38" s="51">
        <f>[7]Ene!J38</f>
        <v>0</v>
      </c>
      <c r="K38" s="48">
        <f>[7]Mar!K38</f>
        <v>0</v>
      </c>
      <c r="L38" s="51">
        <f>[7]Ene!L38</f>
        <v>0</v>
      </c>
      <c r="M38" s="48">
        <f>[7]Abr!M38</f>
        <v>0</v>
      </c>
      <c r="N38" s="51">
        <f>[7]Ene!N38</f>
        <v>0</v>
      </c>
      <c r="O38" s="48">
        <f>[7]May!O38</f>
        <v>0</v>
      </c>
      <c r="P38" s="51">
        <f>[7]Ene!P38</f>
        <v>0</v>
      </c>
      <c r="Q38" s="48">
        <f>[7]Jun!Q38</f>
        <v>0</v>
      </c>
      <c r="R38" s="51">
        <f>[7]Ene!R38</f>
        <v>0</v>
      </c>
      <c r="S38" s="50"/>
      <c r="T38" s="51">
        <f>[7]Ene!T38</f>
        <v>0</v>
      </c>
      <c r="U38" s="51"/>
      <c r="V38" s="51">
        <f>[7]Ene!V38</f>
        <v>0</v>
      </c>
      <c r="W38" s="51"/>
      <c r="X38" s="51">
        <f>[7]Ene!X38</f>
        <v>0</v>
      </c>
      <c r="Y38" s="51"/>
      <c r="Z38" s="51">
        <f>[7]Ene!Z38</f>
        <v>0</v>
      </c>
      <c r="AA38" s="51"/>
      <c r="AB38" s="51">
        <f>[7]Ene!AB38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'[7]Ficha Anual 2025'!A39</f>
        <v>0</v>
      </c>
      <c r="B39" s="59">
        <f>'[7]Ficha Anual 2025'!B39</f>
        <v>0</v>
      </c>
      <c r="C39" s="59"/>
      <c r="D39" s="47">
        <f>'[7]Ficha Anual 2025'!E39</f>
        <v>0</v>
      </c>
      <c r="E39" s="48">
        <f t="shared" si="3"/>
        <v>0</v>
      </c>
      <c r="F39" s="51">
        <f>[7]Ene!F39</f>
        <v>0</v>
      </c>
      <c r="G39" s="48">
        <f>[7]Ene!G39</f>
        <v>0</v>
      </c>
      <c r="H39" s="51">
        <f>[7]Ene!H39</f>
        <v>0</v>
      </c>
      <c r="I39" s="48">
        <f>[7]Feb!I39</f>
        <v>0</v>
      </c>
      <c r="J39" s="51">
        <f>[7]Ene!J39</f>
        <v>0</v>
      </c>
      <c r="K39" s="48">
        <f>[7]Mar!K39</f>
        <v>0</v>
      </c>
      <c r="L39" s="51">
        <f>[7]Ene!L39</f>
        <v>0</v>
      </c>
      <c r="M39" s="48">
        <f>[7]Abr!M39</f>
        <v>0</v>
      </c>
      <c r="N39" s="51">
        <f>[7]Ene!N39</f>
        <v>0</v>
      </c>
      <c r="O39" s="48">
        <f>[7]May!O39</f>
        <v>0</v>
      </c>
      <c r="P39" s="51">
        <f>[7]Ene!P39</f>
        <v>0</v>
      </c>
      <c r="Q39" s="48">
        <f>[7]Jun!Q39</f>
        <v>0</v>
      </c>
      <c r="R39" s="51">
        <f>[7]Ene!R39</f>
        <v>0</v>
      </c>
      <c r="S39" s="50"/>
      <c r="T39" s="51">
        <f>[7]Ene!T39</f>
        <v>0</v>
      </c>
      <c r="U39" s="51"/>
      <c r="V39" s="51">
        <f>[7]Ene!V39</f>
        <v>0</v>
      </c>
      <c r="W39" s="51"/>
      <c r="X39" s="51">
        <f>[7]Ene!X39</f>
        <v>0</v>
      </c>
      <c r="Y39" s="51"/>
      <c r="Z39" s="51">
        <f>[7]Ene!Z39</f>
        <v>0</v>
      </c>
      <c r="AA39" s="51"/>
      <c r="AB39" s="51">
        <f>[7]Ene!AB39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'[7]Ficha Anual 2025'!A40</f>
        <v>0</v>
      </c>
      <c r="B40" s="68">
        <f>'[7]Ficha Anual 2025'!B40</f>
        <v>0</v>
      </c>
      <c r="C40" s="68"/>
      <c r="D40" s="69">
        <f>'[7]Ficha Anual 2025'!E40</f>
        <v>0</v>
      </c>
      <c r="E40" s="48">
        <f t="shared" si="3"/>
        <v>0</v>
      </c>
      <c r="F40" s="51">
        <f>[7]Ene!F40</f>
        <v>0</v>
      </c>
      <c r="G40" s="48">
        <f>[7]Ene!G40</f>
        <v>0</v>
      </c>
      <c r="H40" s="51">
        <f>[7]Ene!H40</f>
        <v>0</v>
      </c>
      <c r="I40" s="48">
        <f>[7]Feb!I40</f>
        <v>0</v>
      </c>
      <c r="J40" s="51">
        <f>[7]Ene!J40</f>
        <v>0</v>
      </c>
      <c r="K40" s="48">
        <f>[7]Mar!K40</f>
        <v>0</v>
      </c>
      <c r="L40" s="51">
        <f>[7]Ene!L40</f>
        <v>0</v>
      </c>
      <c r="M40" s="48">
        <f>[7]Abr!M40</f>
        <v>0</v>
      </c>
      <c r="N40" s="51">
        <f>[7]Ene!N40</f>
        <v>0</v>
      </c>
      <c r="O40" s="48">
        <f>[7]May!O40</f>
        <v>0</v>
      </c>
      <c r="P40" s="51">
        <f>[7]Ene!P40</f>
        <v>0</v>
      </c>
      <c r="Q40" s="48">
        <f>[7]Jun!Q40</f>
        <v>0</v>
      </c>
      <c r="R40" s="51">
        <f>[7]Ene!R40</f>
        <v>0</v>
      </c>
      <c r="S40" s="70"/>
      <c r="T40" s="51">
        <f>[7]Ene!T40</f>
        <v>0</v>
      </c>
      <c r="U40" s="71"/>
      <c r="V40" s="51">
        <f>[7]Ene!V40</f>
        <v>0</v>
      </c>
      <c r="W40" s="71"/>
      <c r="X40" s="51">
        <f>[7]Ene!X40</f>
        <v>0</v>
      </c>
      <c r="Y40" s="71"/>
      <c r="Z40" s="51">
        <f>[7]Ene!Z40</f>
        <v>0</v>
      </c>
      <c r="AA40" s="71"/>
      <c r="AB40" s="51">
        <f>[7]Ene!AB40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'[7]Ficha Anual 2025'!A41</f>
        <v>C 3</v>
      </c>
      <c r="B41" s="75" t="str">
        <f>'[7]Ficha Anual 2025'!B41</f>
        <v>INCREMENTAR LA COBERTURA DEL SERVICIO DE AGUA POTABLE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4" customHeight="1" x14ac:dyDescent="0.2">
      <c r="A42" s="81" t="str">
        <f>'[7]Ficha Anual 2025'!A42</f>
        <v>C3A1</v>
      </c>
      <c r="B42" s="46" t="str">
        <f>'[7]Ficha Anual 2025'!B42</f>
        <v>DAR MANTENIMIENTO A LAS REDES DE AGUA POTABLE</v>
      </c>
      <c r="C42" s="46"/>
      <c r="D42" s="83" t="str">
        <f>'[7]Ficha Anual 2025'!E42</f>
        <v>MANTENIMIENTOS</v>
      </c>
      <c r="E42" s="48">
        <f t="shared" si="3"/>
        <v>120</v>
      </c>
      <c r="F42" s="49">
        <f>[7]Ene!F42</f>
        <v>10</v>
      </c>
      <c r="G42" s="50">
        <f>[7]Ene!G42</f>
        <v>12</v>
      </c>
      <c r="H42" s="49">
        <f>[7]Ene!H42</f>
        <v>10</v>
      </c>
      <c r="I42" s="50">
        <f>[7]Feb!I42</f>
        <v>6</v>
      </c>
      <c r="J42" s="49">
        <f>[7]Ene!J42</f>
        <v>10</v>
      </c>
      <c r="K42" s="50">
        <f>[7]Mar!K42</f>
        <v>15</v>
      </c>
      <c r="L42" s="49">
        <f>[7]Ene!L42</f>
        <v>10</v>
      </c>
      <c r="M42" s="50">
        <f>[7]Abr!M42</f>
        <v>0</v>
      </c>
      <c r="N42" s="49">
        <f>[7]Ene!N42</f>
        <v>10</v>
      </c>
      <c r="O42" s="50">
        <f>[7]May!O42</f>
        <v>0</v>
      </c>
      <c r="P42" s="49">
        <f>[7]Ene!P42</f>
        <v>10</v>
      </c>
      <c r="Q42" s="50">
        <f>[7]Jun!Q42</f>
        <v>0</v>
      </c>
      <c r="R42" s="49">
        <f>[7]Ene!R42</f>
        <v>10</v>
      </c>
      <c r="S42" s="84">
        <v>0</v>
      </c>
      <c r="T42" s="49">
        <f>[7]Ene!T42</f>
        <v>10</v>
      </c>
      <c r="U42" s="85"/>
      <c r="V42" s="49">
        <f>[7]Ene!V42</f>
        <v>10</v>
      </c>
      <c r="W42" s="85"/>
      <c r="X42" s="49">
        <f>[7]Ene!X42</f>
        <v>10</v>
      </c>
      <c r="Y42" s="85"/>
      <c r="Z42" s="49">
        <f>[7]Ene!Z42</f>
        <v>10</v>
      </c>
      <c r="AA42" s="85"/>
      <c r="AB42" s="49">
        <f>[7]Ene!AB42</f>
        <v>10</v>
      </c>
      <c r="AC42" s="85"/>
      <c r="AD42" s="52">
        <f t="shared" si="0"/>
        <v>120</v>
      </c>
      <c r="AE42" s="52">
        <f t="shared" si="0"/>
        <v>33</v>
      </c>
      <c r="AF42" s="53">
        <f t="shared" si="1"/>
        <v>0.27500000000000002</v>
      </c>
      <c r="AG42" s="53">
        <f t="shared" si="2"/>
        <v>0.72499999999999998</v>
      </c>
      <c r="AH42" s="86"/>
      <c r="AI42" s="87"/>
    </row>
    <row r="43" spans="1:35" s="56" customFormat="1" ht="20.100000000000001" customHeight="1" x14ac:dyDescent="0.2">
      <c r="A43" s="81" t="str">
        <f>'[7]Ficha Anual 2025'!A43</f>
        <v>C3A2</v>
      </c>
      <c r="B43" s="46" t="str">
        <f>'[7]Ficha Anual 2025'!B43</f>
        <v>VERIFICAR EL SUMINISTRO DEL SERVICIO DE AGUA POTABLE</v>
      </c>
      <c r="C43" s="46"/>
      <c r="D43" s="83" t="str">
        <f>'[7]Ficha Anual 2025'!E43</f>
        <v>SUMINISTROS</v>
      </c>
      <c r="E43" s="48">
        <f t="shared" si="3"/>
        <v>365</v>
      </c>
      <c r="F43" s="49">
        <f>[7]Ene!F43</f>
        <v>31</v>
      </c>
      <c r="G43" s="50">
        <f>[7]Ene!G43</f>
        <v>31</v>
      </c>
      <c r="H43" s="49">
        <f>[7]Ene!H43</f>
        <v>28</v>
      </c>
      <c r="I43" s="50">
        <f>[7]Feb!I43</f>
        <v>28</v>
      </c>
      <c r="J43" s="49">
        <f>[7]Ene!J43</f>
        <v>31</v>
      </c>
      <c r="K43" s="50">
        <f>[7]Mar!K43</f>
        <v>31</v>
      </c>
      <c r="L43" s="49">
        <f>[7]Ene!L43</f>
        <v>30</v>
      </c>
      <c r="M43" s="50">
        <f>[7]Abr!M43</f>
        <v>0</v>
      </c>
      <c r="N43" s="49">
        <f>[7]Ene!N43</f>
        <v>31</v>
      </c>
      <c r="O43" s="50">
        <f>[7]May!O43</f>
        <v>0</v>
      </c>
      <c r="P43" s="49">
        <f>[7]Ene!P43</f>
        <v>30</v>
      </c>
      <c r="Q43" s="50">
        <f>[7]Jun!Q43</f>
        <v>0</v>
      </c>
      <c r="R43" s="49">
        <f>[7]Ene!R43</f>
        <v>31</v>
      </c>
      <c r="S43" s="84">
        <v>0</v>
      </c>
      <c r="T43" s="49">
        <f>[7]Ene!T43</f>
        <v>31</v>
      </c>
      <c r="U43" s="88"/>
      <c r="V43" s="49">
        <f>[7]Ene!V43</f>
        <v>30</v>
      </c>
      <c r="W43" s="88"/>
      <c r="X43" s="49">
        <f>[7]Ene!X43</f>
        <v>31</v>
      </c>
      <c r="Y43" s="88"/>
      <c r="Z43" s="49">
        <f>[7]Ene!Z43</f>
        <v>30</v>
      </c>
      <c r="AA43" s="88"/>
      <c r="AB43" s="49">
        <f>[7]Ene!AB43</f>
        <v>31</v>
      </c>
      <c r="AC43" s="88"/>
      <c r="AD43" s="52">
        <f t="shared" si="0"/>
        <v>365</v>
      </c>
      <c r="AE43" s="52">
        <f t="shared" si="0"/>
        <v>90</v>
      </c>
      <c r="AF43" s="53">
        <f t="shared" si="1"/>
        <v>0.24657534246575341</v>
      </c>
      <c r="AG43" s="53">
        <f t="shared" si="2"/>
        <v>0.75342465753424659</v>
      </c>
      <c r="AH43" s="89"/>
      <c r="AI43" s="90"/>
    </row>
    <row r="44" spans="1:35" s="56" customFormat="1" ht="28.5" customHeight="1" x14ac:dyDescent="0.2">
      <c r="A44" s="81" t="str">
        <f>'[7]Ficha Anual 2025'!A44</f>
        <v>C3A3</v>
      </c>
      <c r="B44" s="46" t="str">
        <f>'[7]Ficha Anual 2025'!B44</f>
        <v>DAR MANTENIMIENTO A POZOS Y ALMACENES DE AGUA POTABLE</v>
      </c>
      <c r="C44" s="46"/>
      <c r="D44" s="83" t="str">
        <f>'[7]Ficha Anual 2025'!E44</f>
        <v>MANTENIMIENTOS</v>
      </c>
      <c r="E44" s="48">
        <f t="shared" si="3"/>
        <v>2</v>
      </c>
      <c r="F44" s="49">
        <f>[7]Ene!F44</f>
        <v>0</v>
      </c>
      <c r="G44" s="50">
        <f>[7]Ene!G44</f>
        <v>0</v>
      </c>
      <c r="H44" s="49">
        <f>[7]Ene!H44</f>
        <v>0</v>
      </c>
      <c r="I44" s="50">
        <f>[7]Feb!I44</f>
        <v>1</v>
      </c>
      <c r="J44" s="49">
        <f>[7]Ene!J44</f>
        <v>0</v>
      </c>
      <c r="K44" s="50">
        <f>[7]Mar!K44</f>
        <v>1</v>
      </c>
      <c r="L44" s="49">
        <f>[7]Ene!L44</f>
        <v>1</v>
      </c>
      <c r="M44" s="50">
        <f>[7]Abr!M44</f>
        <v>0</v>
      </c>
      <c r="N44" s="49">
        <f>[7]Ene!N44</f>
        <v>0</v>
      </c>
      <c r="O44" s="50">
        <f>[7]May!O44</f>
        <v>0</v>
      </c>
      <c r="P44" s="49">
        <f>[7]Ene!P44</f>
        <v>0</v>
      </c>
      <c r="Q44" s="50">
        <f>[7]Jun!Q44</f>
        <v>0</v>
      </c>
      <c r="R44" s="49">
        <f>[7]Ene!R44</f>
        <v>0</v>
      </c>
      <c r="S44" s="84">
        <v>0</v>
      </c>
      <c r="T44" s="49">
        <f>[7]Ene!T44</f>
        <v>0</v>
      </c>
      <c r="U44" s="88"/>
      <c r="V44" s="49">
        <f>[7]Ene!V44</f>
        <v>0</v>
      </c>
      <c r="W44" s="88"/>
      <c r="X44" s="49">
        <f>[7]Ene!X44</f>
        <v>0</v>
      </c>
      <c r="Y44" s="88"/>
      <c r="Z44" s="49">
        <f>[7]Ene!Z44</f>
        <v>1</v>
      </c>
      <c r="AA44" s="88"/>
      <c r="AB44" s="49">
        <f>[7]Ene!AB44</f>
        <v>0</v>
      </c>
      <c r="AC44" s="88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91"/>
      <c r="AI44" s="92"/>
    </row>
    <row r="45" spans="1:35" s="56" customFormat="1" ht="20.100000000000001" hidden="1" customHeight="1" x14ac:dyDescent="0.2">
      <c r="A45" s="81">
        <f>'[7]Ficha Anual 2025'!A45</f>
        <v>0</v>
      </c>
      <c r="B45" s="82">
        <f>'[7]Ficha Anual 2025'!B45</f>
        <v>0</v>
      </c>
      <c r="C45" s="82"/>
      <c r="D45" s="83" t="str">
        <f>'[7]Ficha Anual 2025'!E45</f>
        <v>BRIGADA</v>
      </c>
      <c r="E45" s="48">
        <f t="shared" si="3"/>
        <v>12</v>
      </c>
      <c r="F45" s="49">
        <f>[7]Ene!F45</f>
        <v>1</v>
      </c>
      <c r="G45" s="50">
        <f>[7]Ene!G45</f>
        <v>0</v>
      </c>
      <c r="H45" s="49">
        <f>[7]Ene!H45</f>
        <v>1</v>
      </c>
      <c r="I45" s="50">
        <f>[7]Feb!I45</f>
        <v>0</v>
      </c>
      <c r="J45" s="49">
        <f>[7]Ene!J45</f>
        <v>1</v>
      </c>
      <c r="K45" s="50">
        <f>[7]Mar!K45</f>
        <v>0</v>
      </c>
      <c r="L45" s="49">
        <f>[7]Ene!L45</f>
        <v>1</v>
      </c>
      <c r="M45" s="50">
        <f>[7]Abr!M45</f>
        <v>0</v>
      </c>
      <c r="N45" s="49">
        <f>[7]Ene!N45</f>
        <v>1</v>
      </c>
      <c r="O45" s="50">
        <f>[7]May!O45</f>
        <v>0</v>
      </c>
      <c r="P45" s="49">
        <f>[7]Ene!P45</f>
        <v>1</v>
      </c>
      <c r="Q45" s="50">
        <f>[7]Jun!Q45</f>
        <v>0</v>
      </c>
      <c r="R45" s="49">
        <f>[7]Ene!R45</f>
        <v>1</v>
      </c>
      <c r="S45" s="84">
        <v>1</v>
      </c>
      <c r="T45" s="51">
        <f>[7]Ene!T45</f>
        <v>1</v>
      </c>
      <c r="U45" s="88"/>
      <c r="V45" s="51">
        <f>[7]Ene!V45</f>
        <v>1</v>
      </c>
      <c r="W45" s="88"/>
      <c r="X45" s="51">
        <f>[7]Ene!X45</f>
        <v>1</v>
      </c>
      <c r="Y45" s="88"/>
      <c r="Z45" s="51">
        <f>[7]Ene!Z45</f>
        <v>1</v>
      </c>
      <c r="AA45" s="88"/>
      <c r="AB45" s="51">
        <f>[7]Ene!AB45</f>
        <v>1</v>
      </c>
      <c r="AC45" s="88"/>
      <c r="AD45" s="52">
        <f t="shared" si="0"/>
        <v>12</v>
      </c>
      <c r="AE45" s="52">
        <f t="shared" si="0"/>
        <v>1</v>
      </c>
      <c r="AF45" s="53">
        <f t="shared" si="1"/>
        <v>8.3333333333333329E-2</v>
      </c>
      <c r="AG45" s="53">
        <f t="shared" si="2"/>
        <v>0.91666666666666663</v>
      </c>
      <c r="AH45" s="91"/>
      <c r="AI45" s="92"/>
    </row>
    <row r="46" spans="1:35" s="56" customFormat="1" ht="20.100000000000001" hidden="1" customHeight="1" x14ac:dyDescent="0.2">
      <c r="A46" s="81">
        <f>'[7]Ficha Anual 2025'!A46</f>
        <v>0</v>
      </c>
      <c r="B46" s="93">
        <f>'[7]Ficha Anual 2025'!B46</f>
        <v>0</v>
      </c>
      <c r="C46" s="93"/>
      <c r="D46" s="83">
        <f>'[7]Ficha Anual 2025'!E46</f>
        <v>0</v>
      </c>
      <c r="E46" s="48">
        <f t="shared" si="3"/>
        <v>0</v>
      </c>
      <c r="F46" s="51">
        <f>[7]Ene!F46</f>
        <v>0</v>
      </c>
      <c r="G46" s="48">
        <f>[7]Ene!G46</f>
        <v>0</v>
      </c>
      <c r="H46" s="51">
        <f>[7]Ene!H46</f>
        <v>0</v>
      </c>
      <c r="I46" s="48">
        <f>[7]Feb!I46</f>
        <v>0</v>
      </c>
      <c r="J46" s="51">
        <f>[7]Ene!J46</f>
        <v>0</v>
      </c>
      <c r="K46" s="48">
        <f>[7]Mar!K46</f>
        <v>0</v>
      </c>
      <c r="L46" s="51">
        <f>[7]Ene!L46</f>
        <v>0</v>
      </c>
      <c r="M46" s="48">
        <f>[7]Abr!M46</f>
        <v>0</v>
      </c>
      <c r="N46" s="51">
        <f>[7]Ene!N46</f>
        <v>0</v>
      </c>
      <c r="O46" s="48">
        <f>[7]May!O46</f>
        <v>0</v>
      </c>
      <c r="P46" s="51">
        <f>[7]Ene!P46</f>
        <v>0</v>
      </c>
      <c r="Q46" s="48">
        <f>[7]Jun!Q46</f>
        <v>0</v>
      </c>
      <c r="R46" s="51">
        <f>[7]Ene!R46</f>
        <v>0</v>
      </c>
      <c r="S46" s="84"/>
      <c r="T46" s="51">
        <f>[7]Ene!T46</f>
        <v>0</v>
      </c>
      <c r="U46" s="88"/>
      <c r="V46" s="51">
        <f>[7]Ene!V46</f>
        <v>0</v>
      </c>
      <c r="W46" s="88"/>
      <c r="X46" s="51">
        <f>[7]Ene!X46</f>
        <v>0</v>
      </c>
      <c r="Y46" s="88"/>
      <c r="Z46" s="51">
        <f>[7]Ene!Z46</f>
        <v>0</v>
      </c>
      <c r="AA46" s="88"/>
      <c r="AB46" s="51">
        <f>[7]Ene!AB46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'[7]Ficha Anual 2025'!A47</f>
        <v>0</v>
      </c>
      <c r="B47" s="93">
        <f>'[7]Ficha Anual 2025'!B47</f>
        <v>0</v>
      </c>
      <c r="C47" s="93"/>
      <c r="D47" s="83">
        <f>'[7]Ficha Anual 2025'!E47</f>
        <v>0</v>
      </c>
      <c r="E47" s="48">
        <f t="shared" si="3"/>
        <v>0</v>
      </c>
      <c r="F47" s="51">
        <f>[7]Ene!F47</f>
        <v>0</v>
      </c>
      <c r="G47" s="48">
        <f>[7]Ene!G47</f>
        <v>0</v>
      </c>
      <c r="H47" s="51">
        <f>[7]Ene!H47</f>
        <v>0</v>
      </c>
      <c r="I47" s="48">
        <f>[7]Feb!I47</f>
        <v>0</v>
      </c>
      <c r="J47" s="51">
        <f>[7]Ene!J47</f>
        <v>0</v>
      </c>
      <c r="K47" s="48">
        <f>[7]Mar!K47</f>
        <v>0</v>
      </c>
      <c r="L47" s="51">
        <f>[7]Ene!L47</f>
        <v>0</v>
      </c>
      <c r="M47" s="48">
        <f>[7]Abr!M47</f>
        <v>0</v>
      </c>
      <c r="N47" s="51">
        <f>[7]Ene!N47</f>
        <v>0</v>
      </c>
      <c r="O47" s="48">
        <f>[7]May!O47</f>
        <v>0</v>
      </c>
      <c r="P47" s="51">
        <f>[7]Ene!P47</f>
        <v>0</v>
      </c>
      <c r="Q47" s="48">
        <f>[7]Jun!Q47</f>
        <v>0</v>
      </c>
      <c r="R47" s="51">
        <f>[7]Ene!R47</f>
        <v>0</v>
      </c>
      <c r="S47" s="84"/>
      <c r="T47" s="51">
        <f>[7]Ene!T47</f>
        <v>0</v>
      </c>
      <c r="U47" s="88"/>
      <c r="V47" s="51">
        <f>[7]Ene!V47</f>
        <v>0</v>
      </c>
      <c r="W47" s="88"/>
      <c r="X47" s="51">
        <f>[7]Ene!X47</f>
        <v>0</v>
      </c>
      <c r="Y47" s="88"/>
      <c r="Z47" s="51">
        <f>[7]Ene!Z47</f>
        <v>0</v>
      </c>
      <c r="AA47" s="88"/>
      <c r="AB47" s="51">
        <f>[7]Ene!AB47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'[7]Ficha Anual 2025'!A48</f>
        <v>0</v>
      </c>
      <c r="B48" s="93">
        <f>'[7]Ficha Anual 2025'!B48</f>
        <v>0</v>
      </c>
      <c r="C48" s="93"/>
      <c r="D48" s="83">
        <f>'[7]Ficha Anual 2025'!E48</f>
        <v>0</v>
      </c>
      <c r="E48" s="48">
        <f t="shared" si="3"/>
        <v>0</v>
      </c>
      <c r="F48" s="51">
        <f>[7]Ene!F48</f>
        <v>0</v>
      </c>
      <c r="G48" s="48">
        <f>[7]Ene!G48</f>
        <v>0</v>
      </c>
      <c r="H48" s="51">
        <f>[7]Ene!H48</f>
        <v>0</v>
      </c>
      <c r="I48" s="48">
        <f>[7]Feb!I48</f>
        <v>0</v>
      </c>
      <c r="J48" s="51">
        <f>[7]Ene!J48</f>
        <v>0</v>
      </c>
      <c r="K48" s="48">
        <f>[7]Mar!K48</f>
        <v>0</v>
      </c>
      <c r="L48" s="51">
        <f>[7]Ene!L48</f>
        <v>0</v>
      </c>
      <c r="M48" s="48">
        <f>[7]Abr!M48</f>
        <v>0</v>
      </c>
      <c r="N48" s="51">
        <f>[7]Ene!N48</f>
        <v>0</v>
      </c>
      <c r="O48" s="48">
        <f>[7]May!O48</f>
        <v>0</v>
      </c>
      <c r="P48" s="51">
        <f>[7]Ene!P48</f>
        <v>0</v>
      </c>
      <c r="Q48" s="48">
        <f>[7]Jun!Q48</f>
        <v>0</v>
      </c>
      <c r="R48" s="51">
        <f>[7]Ene!R48</f>
        <v>0</v>
      </c>
      <c r="S48" s="84"/>
      <c r="T48" s="51">
        <f>[7]Ene!T48</f>
        <v>0</v>
      </c>
      <c r="U48" s="88"/>
      <c r="V48" s="51">
        <f>[7]Ene!V48</f>
        <v>0</v>
      </c>
      <c r="W48" s="88"/>
      <c r="X48" s="51">
        <f>[7]Ene!X48</f>
        <v>0</v>
      </c>
      <c r="Y48" s="88"/>
      <c r="Z48" s="51">
        <f>[7]Ene!Z48</f>
        <v>0</v>
      </c>
      <c r="AA48" s="88"/>
      <c r="AB48" s="51">
        <f>[7]Ene!AB48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'[7]Ficha Anual 2025'!A49</f>
        <v>0</v>
      </c>
      <c r="B49" s="93">
        <f>'[7]Ficha Anual 2025'!B49</f>
        <v>0</v>
      </c>
      <c r="C49" s="93"/>
      <c r="D49" s="83">
        <f>'[7]Ficha Anual 2025'!E49</f>
        <v>0</v>
      </c>
      <c r="E49" s="48">
        <f t="shared" si="3"/>
        <v>0</v>
      </c>
      <c r="F49" s="51">
        <f>[7]Ene!F49</f>
        <v>0</v>
      </c>
      <c r="G49" s="48">
        <f>[7]Ene!G49</f>
        <v>0</v>
      </c>
      <c r="H49" s="51">
        <f>[7]Ene!H49</f>
        <v>0</v>
      </c>
      <c r="I49" s="48">
        <f>[7]Feb!I49</f>
        <v>0</v>
      </c>
      <c r="J49" s="51">
        <f>[7]Ene!J49</f>
        <v>0</v>
      </c>
      <c r="K49" s="48">
        <f>[7]Mar!K49</f>
        <v>0</v>
      </c>
      <c r="L49" s="51">
        <f>[7]Ene!L49</f>
        <v>0</v>
      </c>
      <c r="M49" s="48">
        <f>[7]Abr!M49</f>
        <v>0</v>
      </c>
      <c r="N49" s="51">
        <f>[7]Ene!N49</f>
        <v>0</v>
      </c>
      <c r="O49" s="48">
        <f>[7]May!O49</f>
        <v>0</v>
      </c>
      <c r="P49" s="51">
        <f>[7]Ene!P49</f>
        <v>0</v>
      </c>
      <c r="Q49" s="48">
        <f>[7]Jun!Q49</f>
        <v>0</v>
      </c>
      <c r="R49" s="51">
        <f>[7]Ene!R49</f>
        <v>0</v>
      </c>
      <c r="S49" s="84"/>
      <c r="T49" s="51">
        <f>[7]Ene!T49</f>
        <v>0</v>
      </c>
      <c r="U49" s="88"/>
      <c r="V49" s="51">
        <f>[7]Ene!V49</f>
        <v>0</v>
      </c>
      <c r="W49" s="88"/>
      <c r="X49" s="51">
        <f>[7]Ene!X49</f>
        <v>0</v>
      </c>
      <c r="Y49" s="88"/>
      <c r="Z49" s="51">
        <f>[7]Ene!Z49</f>
        <v>0</v>
      </c>
      <c r="AA49" s="88"/>
      <c r="AB49" s="51">
        <f>[7]Ene!AB49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'[7]Ficha Anual 2025'!A50</f>
        <v>0</v>
      </c>
      <c r="B50" s="93">
        <f>'[7]Ficha Anual 2025'!B50</f>
        <v>0</v>
      </c>
      <c r="C50" s="93"/>
      <c r="D50" s="83">
        <f>'[7]Ficha Anual 2025'!E50</f>
        <v>0</v>
      </c>
      <c r="E50" s="48">
        <f t="shared" si="3"/>
        <v>0</v>
      </c>
      <c r="F50" s="51">
        <f>[7]Ene!F50</f>
        <v>0</v>
      </c>
      <c r="G50" s="48">
        <f>[7]Ene!G50</f>
        <v>0</v>
      </c>
      <c r="H50" s="51">
        <f>[7]Ene!H50</f>
        <v>0</v>
      </c>
      <c r="I50" s="48">
        <f>[7]Feb!I50</f>
        <v>0</v>
      </c>
      <c r="J50" s="51">
        <f>[7]Ene!J50</f>
        <v>0</v>
      </c>
      <c r="K50" s="48">
        <f>[7]Mar!K50</f>
        <v>0</v>
      </c>
      <c r="L50" s="51">
        <f>[7]Ene!L50</f>
        <v>0</v>
      </c>
      <c r="M50" s="48">
        <f>[7]Abr!M50</f>
        <v>0</v>
      </c>
      <c r="N50" s="51">
        <f>[7]Ene!N50</f>
        <v>0</v>
      </c>
      <c r="O50" s="48">
        <f>[7]May!O50</f>
        <v>0</v>
      </c>
      <c r="P50" s="51">
        <f>[7]Ene!P50</f>
        <v>0</v>
      </c>
      <c r="Q50" s="48">
        <f>[7]Jun!Q50</f>
        <v>0</v>
      </c>
      <c r="R50" s="51">
        <f>[7]Ene!R50</f>
        <v>0</v>
      </c>
      <c r="S50" s="84"/>
      <c r="T50" s="51">
        <f>[7]Ene!T50</f>
        <v>0</v>
      </c>
      <c r="U50" s="88"/>
      <c r="V50" s="51">
        <f>[7]Ene!V50</f>
        <v>0</v>
      </c>
      <c r="W50" s="88"/>
      <c r="X50" s="51">
        <f>[7]Ene!X50</f>
        <v>0</v>
      </c>
      <c r="Y50" s="88"/>
      <c r="Z50" s="51">
        <f>[7]Ene!Z50</f>
        <v>0</v>
      </c>
      <c r="AA50" s="88"/>
      <c r="AB50" s="51">
        <f>[7]Ene!AB50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'[7]Ficha Anual 2025'!A51</f>
        <v>0</v>
      </c>
      <c r="B51" s="93">
        <f>'[7]Ficha Anual 2025'!B51</f>
        <v>0</v>
      </c>
      <c r="C51" s="93"/>
      <c r="D51" s="83">
        <f>'[7]Ficha Anual 2025'!E51</f>
        <v>0</v>
      </c>
      <c r="E51" s="48">
        <f t="shared" si="3"/>
        <v>0</v>
      </c>
      <c r="F51" s="51">
        <f>[7]Ene!F51</f>
        <v>0</v>
      </c>
      <c r="G51" s="48">
        <f>[7]Ene!G51</f>
        <v>0</v>
      </c>
      <c r="H51" s="51">
        <f>[7]Ene!H51</f>
        <v>0</v>
      </c>
      <c r="I51" s="48">
        <f>[7]Feb!I51</f>
        <v>0</v>
      </c>
      <c r="J51" s="51">
        <f>[7]Ene!J51</f>
        <v>0</v>
      </c>
      <c r="K51" s="48">
        <f>[7]Mar!K51</f>
        <v>0</v>
      </c>
      <c r="L51" s="51">
        <f>[7]Ene!L51</f>
        <v>0</v>
      </c>
      <c r="M51" s="48">
        <f>[7]Abr!M51</f>
        <v>0</v>
      </c>
      <c r="N51" s="51">
        <f>[7]Ene!N51</f>
        <v>0</v>
      </c>
      <c r="O51" s="48">
        <f>[7]May!O51</f>
        <v>0</v>
      </c>
      <c r="P51" s="51">
        <f>[7]Ene!P51</f>
        <v>0</v>
      </c>
      <c r="Q51" s="48">
        <f>[7]Jun!Q51</f>
        <v>0</v>
      </c>
      <c r="R51" s="51">
        <f>[7]Ene!R51</f>
        <v>0</v>
      </c>
      <c r="S51" s="84"/>
      <c r="T51" s="51">
        <f>[7]Ene!T51</f>
        <v>0</v>
      </c>
      <c r="U51" s="88"/>
      <c r="V51" s="51">
        <f>[7]Ene!V51</f>
        <v>0</v>
      </c>
      <c r="W51" s="88"/>
      <c r="X51" s="51">
        <f>[7]Ene!X51</f>
        <v>0</v>
      </c>
      <c r="Y51" s="88"/>
      <c r="Z51" s="51">
        <f>[7]Ene!Z51</f>
        <v>0</v>
      </c>
      <c r="AA51" s="88"/>
      <c r="AB51" s="51">
        <f>[7]Ene!AB51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'[7]Ficha Anual 2025'!A52</f>
        <v>0</v>
      </c>
      <c r="B52" s="93">
        <f>'[7]Ficha Anual 2025'!B52</f>
        <v>0</v>
      </c>
      <c r="C52" s="93"/>
      <c r="D52" s="83">
        <f>'[7]Ficha Anual 2025'!E52</f>
        <v>0</v>
      </c>
      <c r="E52" s="48">
        <f t="shared" si="3"/>
        <v>0</v>
      </c>
      <c r="F52" s="51">
        <f>[7]Ene!F52</f>
        <v>0</v>
      </c>
      <c r="G52" s="48">
        <f>[7]Ene!G52</f>
        <v>0</v>
      </c>
      <c r="H52" s="51">
        <f>[7]Ene!H52</f>
        <v>0</v>
      </c>
      <c r="I52" s="48">
        <f>[7]Feb!I52</f>
        <v>0</v>
      </c>
      <c r="J52" s="51">
        <f>[7]Ene!J52</f>
        <v>0</v>
      </c>
      <c r="K52" s="48">
        <f>[7]Mar!K52</f>
        <v>0</v>
      </c>
      <c r="L52" s="51">
        <f>[7]Ene!L52</f>
        <v>0</v>
      </c>
      <c r="M52" s="48">
        <f>[7]Abr!M52</f>
        <v>0</v>
      </c>
      <c r="N52" s="51">
        <f>[7]Ene!N52</f>
        <v>0</v>
      </c>
      <c r="O52" s="48">
        <f>[7]May!O52</f>
        <v>0</v>
      </c>
      <c r="P52" s="51">
        <f>[7]Ene!P52</f>
        <v>0</v>
      </c>
      <c r="Q52" s="48">
        <f>[7]Jun!Q52</f>
        <v>0</v>
      </c>
      <c r="R52" s="51">
        <f>[7]Ene!R52</f>
        <v>0</v>
      </c>
      <c r="S52" s="84"/>
      <c r="T52" s="51">
        <f>[7]Ene!T52</f>
        <v>0</v>
      </c>
      <c r="U52" s="85"/>
      <c r="V52" s="51">
        <f>[7]Ene!V52</f>
        <v>0</v>
      </c>
      <c r="W52" s="85"/>
      <c r="X52" s="51">
        <f>[7]Ene!X52</f>
        <v>0</v>
      </c>
      <c r="Y52" s="85"/>
      <c r="Z52" s="51">
        <f>[7]Ene!Z52</f>
        <v>0</v>
      </c>
      <c r="AA52" s="85"/>
      <c r="AB52" s="51">
        <f>[7]Ene!AB52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'[7]Ficha Anual 2025'!A53</f>
        <v>0</v>
      </c>
      <c r="B53" s="93">
        <f>'[7]Ficha Anual 2025'!B53</f>
        <v>0</v>
      </c>
      <c r="C53" s="93"/>
      <c r="D53" s="83">
        <f>'[7]Ficha Anual 2025'!E53</f>
        <v>0</v>
      </c>
      <c r="E53" s="48">
        <f t="shared" si="3"/>
        <v>0</v>
      </c>
      <c r="F53" s="51">
        <f>[7]Ene!F53</f>
        <v>0</v>
      </c>
      <c r="G53" s="48">
        <f>[7]Ene!G53</f>
        <v>0</v>
      </c>
      <c r="H53" s="51">
        <f>[7]Ene!H53</f>
        <v>0</v>
      </c>
      <c r="I53" s="48">
        <f>[7]Feb!I53</f>
        <v>0</v>
      </c>
      <c r="J53" s="51">
        <f>[7]Ene!J53</f>
        <v>0</v>
      </c>
      <c r="K53" s="48">
        <f>[7]Mar!K53</f>
        <v>0</v>
      </c>
      <c r="L53" s="51">
        <f>[7]Ene!L53</f>
        <v>0</v>
      </c>
      <c r="M53" s="48">
        <f>[7]Abr!M53</f>
        <v>0</v>
      </c>
      <c r="N53" s="51">
        <f>[7]Ene!N53</f>
        <v>0</v>
      </c>
      <c r="O53" s="48">
        <f>[7]May!O53</f>
        <v>0</v>
      </c>
      <c r="P53" s="51">
        <f>[7]Ene!P53</f>
        <v>0</v>
      </c>
      <c r="Q53" s="48">
        <f>[7]Jun!Q53</f>
        <v>0</v>
      </c>
      <c r="R53" s="51">
        <f>[7]Ene!R53</f>
        <v>0</v>
      </c>
      <c r="S53" s="84"/>
      <c r="T53" s="51">
        <f>[7]Ene!T53</f>
        <v>0</v>
      </c>
      <c r="U53" s="85"/>
      <c r="V53" s="51">
        <f>[7]Ene!V53</f>
        <v>0</v>
      </c>
      <c r="W53" s="85"/>
      <c r="X53" s="51">
        <f>[7]Ene!X53</f>
        <v>0</v>
      </c>
      <c r="Y53" s="85"/>
      <c r="Z53" s="51">
        <f>[7]Ene!Z53</f>
        <v>0</v>
      </c>
      <c r="AA53" s="85"/>
      <c r="AB53" s="51">
        <f>[7]Ene!AB53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'[7]Ficha Anual 2025'!A54</f>
        <v>C 4</v>
      </c>
      <c r="B54" s="75" t="str">
        <f>'[7]Ficha Anual 2025'!B54</f>
        <v>INCREMENTAR LA COBERTURA DEL SERVICIO DE ALUMBRADO PUBLICO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5.5" customHeight="1" x14ac:dyDescent="0.2">
      <c r="A55" s="81" t="str">
        <f>'[7]Ficha Anual 2025'!A55</f>
        <v>C4A1</v>
      </c>
      <c r="B55" s="46" t="str">
        <f>'[7]Ficha Anual 2025'!B55</f>
        <v xml:space="preserve">DAR MANTENIMIENTO AL ALUMBRADO PUBLICO DE LOS REPORTES QUE SOLICITE LA POBLACION </v>
      </c>
      <c r="C55" s="46"/>
      <c r="D55" s="83" t="str">
        <f>'[7]Ficha Anual 2025'!E55</f>
        <v>REPORTES</v>
      </c>
      <c r="E55" s="85">
        <f t="shared" ref="E55:E66" si="4">F55+H55+J55+L55+N55+P55++R55+T55+V55+X55+Z55+AB55</f>
        <v>150</v>
      </c>
      <c r="F55" s="49">
        <f>[7]Ene!F55</f>
        <v>13</v>
      </c>
      <c r="G55" s="50">
        <f>[7]Ene!G55</f>
        <v>20</v>
      </c>
      <c r="H55" s="49">
        <f>[7]Ene!H55</f>
        <v>12</v>
      </c>
      <c r="I55" s="50">
        <f>[7]Feb!I55</f>
        <v>15</v>
      </c>
      <c r="J55" s="49">
        <f>[7]Ene!J55</f>
        <v>13</v>
      </c>
      <c r="K55" s="50">
        <f>[7]Mar!K55</f>
        <v>20</v>
      </c>
      <c r="L55" s="49">
        <f>[7]Ene!L55</f>
        <v>12</v>
      </c>
      <c r="M55" s="50">
        <f>[7]Abr!M55</f>
        <v>15</v>
      </c>
      <c r="N55" s="49">
        <f>[7]Ene!N55</f>
        <v>13</v>
      </c>
      <c r="O55" s="50">
        <f>[7]May!O55</f>
        <v>20</v>
      </c>
      <c r="P55" s="49">
        <f>[7]Ene!P55</f>
        <v>12</v>
      </c>
      <c r="Q55" s="50">
        <f>[7]Jun!Q55</f>
        <v>20</v>
      </c>
      <c r="R55" s="49">
        <f>[7]Ene!R55</f>
        <v>13</v>
      </c>
      <c r="S55" s="50">
        <v>10</v>
      </c>
      <c r="T55" s="49">
        <f>[7]Ene!T55</f>
        <v>12</v>
      </c>
      <c r="U55" s="85"/>
      <c r="V55" s="49">
        <f>[7]Ene!V55</f>
        <v>13</v>
      </c>
      <c r="W55" s="85"/>
      <c r="X55" s="49">
        <f>[7]Ene!X55</f>
        <v>12</v>
      </c>
      <c r="Y55" s="85"/>
      <c r="Z55" s="49">
        <f>[7]Ene!Z55</f>
        <v>13</v>
      </c>
      <c r="AA55" s="85"/>
      <c r="AB55" s="49">
        <f>[7]Ene!AB55</f>
        <v>12</v>
      </c>
      <c r="AC55" s="85"/>
      <c r="AD55" s="52">
        <f t="shared" si="0"/>
        <v>150</v>
      </c>
      <c r="AE55" s="52">
        <f t="shared" si="0"/>
        <v>120</v>
      </c>
      <c r="AF55" s="53">
        <f t="shared" si="1"/>
        <v>0.8</v>
      </c>
      <c r="AG55" s="53">
        <f t="shared" si="2"/>
        <v>0.19999999999999996</v>
      </c>
      <c r="AH55" s="91"/>
      <c r="AI55" s="92"/>
    </row>
    <row r="56" spans="1:35" s="56" customFormat="1" ht="21" customHeight="1" x14ac:dyDescent="0.2">
      <c r="A56" s="81" t="str">
        <f>'[7]Ficha Anual 2025'!A56</f>
        <v>C4A2</v>
      </c>
      <c r="B56" s="46" t="str">
        <f>'[7]Ficha Anual 2025'!B56</f>
        <v xml:space="preserve">RELIZAR EN COORDINACION CON CFE EL CENSO DE ALUMBRADO PUBLICO </v>
      </c>
      <c r="C56" s="46"/>
      <c r="D56" s="83" t="str">
        <f>'[7]Ficha Anual 2025'!E56</f>
        <v>RECORRIDOS</v>
      </c>
      <c r="E56" s="85">
        <f t="shared" si="4"/>
        <v>6</v>
      </c>
      <c r="F56" s="49">
        <f>[7]Ene!F56</f>
        <v>0</v>
      </c>
      <c r="G56" s="50">
        <f>[7]Ene!G56</f>
        <v>0</v>
      </c>
      <c r="H56" s="49">
        <f>[7]Ene!H56</f>
        <v>1</v>
      </c>
      <c r="I56" s="50">
        <f>[7]Feb!I56</f>
        <v>0</v>
      </c>
      <c r="J56" s="49">
        <f>[7]Ene!J56</f>
        <v>0</v>
      </c>
      <c r="K56" s="50">
        <f>[7]Mar!K56</f>
        <v>0</v>
      </c>
      <c r="L56" s="49">
        <f>[7]Ene!L56</f>
        <v>1</v>
      </c>
      <c r="M56" s="50">
        <f>[7]Abr!M56</f>
        <v>0</v>
      </c>
      <c r="N56" s="49">
        <f>[7]Ene!N56</f>
        <v>0</v>
      </c>
      <c r="O56" s="50">
        <f>[7]May!O56</f>
        <v>0</v>
      </c>
      <c r="P56" s="49">
        <f>[7]Ene!P56</f>
        <v>1</v>
      </c>
      <c r="Q56" s="50">
        <f>[7]Jun!Q56</f>
        <v>0</v>
      </c>
      <c r="R56" s="49">
        <f>[7]Ene!R56</f>
        <v>0</v>
      </c>
      <c r="S56" s="50">
        <v>1</v>
      </c>
      <c r="T56" s="49">
        <f>[7]Ene!T56</f>
        <v>1</v>
      </c>
      <c r="U56" s="85"/>
      <c r="V56" s="49">
        <f>[7]Ene!V56</f>
        <v>0</v>
      </c>
      <c r="W56" s="85"/>
      <c r="X56" s="49">
        <f>[7]Ene!X56</f>
        <v>1</v>
      </c>
      <c r="Y56" s="85"/>
      <c r="Z56" s="49">
        <f>[7]Ene!Z56</f>
        <v>0</v>
      </c>
      <c r="AA56" s="85"/>
      <c r="AB56" s="49">
        <f>[7]Ene!AB56</f>
        <v>1</v>
      </c>
      <c r="AC56" s="88"/>
      <c r="AD56" s="52">
        <f t="shared" si="0"/>
        <v>6</v>
      </c>
      <c r="AE56" s="52">
        <f t="shared" si="0"/>
        <v>1</v>
      </c>
      <c r="AF56" s="53">
        <f t="shared" si="1"/>
        <v>0.16666666666666666</v>
      </c>
      <c r="AG56" s="53">
        <f t="shared" si="2"/>
        <v>0.83333333333333337</v>
      </c>
      <c r="AH56" s="91"/>
      <c r="AI56" s="92"/>
    </row>
    <row r="57" spans="1:35" s="56" customFormat="1" ht="20.100000000000001" customHeight="1" x14ac:dyDescent="0.2">
      <c r="A57" s="81" t="str">
        <f>'[7]Ficha Anual 2025'!A57</f>
        <v>C4A3</v>
      </c>
      <c r="B57" s="46" t="str">
        <f>'[7]Ficha Anual 2025'!B57</f>
        <v xml:space="preserve">COLOCAR NUEVAS LAMPARAS </v>
      </c>
      <c r="C57" s="46"/>
      <c r="D57" s="83" t="str">
        <f>'[7]Ficha Anual 2025'!E57</f>
        <v>LAMPARAS</v>
      </c>
      <c r="E57" s="85">
        <f t="shared" si="4"/>
        <v>350</v>
      </c>
      <c r="F57" s="49">
        <f>[7]Ene!F57</f>
        <v>0</v>
      </c>
      <c r="G57" s="50">
        <f>[7]Ene!G57</f>
        <v>0</v>
      </c>
      <c r="H57" s="49">
        <f>[7]Ene!H57</f>
        <v>0</v>
      </c>
      <c r="I57" s="50">
        <f>[7]Feb!I57</f>
        <v>0</v>
      </c>
      <c r="J57" s="49">
        <f>[7]Ene!J57</f>
        <v>175</v>
      </c>
      <c r="K57" s="50">
        <f>[7]Mar!K57</f>
        <v>0</v>
      </c>
      <c r="L57" s="49">
        <f>[7]Ene!L57</f>
        <v>150</v>
      </c>
      <c r="M57" s="50">
        <f>[7]Abr!M57</f>
        <v>0</v>
      </c>
      <c r="N57" s="49">
        <f>[7]Ene!N57</f>
        <v>0</v>
      </c>
      <c r="O57" s="50">
        <f>[7]May!O57</f>
        <v>0</v>
      </c>
      <c r="P57" s="49">
        <f>[7]Ene!P57</f>
        <v>0</v>
      </c>
      <c r="Q57" s="50">
        <f>[7]Jun!Q57</f>
        <v>0</v>
      </c>
      <c r="R57" s="49">
        <f>[7]Ene!R57</f>
        <v>25</v>
      </c>
      <c r="S57" s="50">
        <v>0</v>
      </c>
      <c r="T57" s="49">
        <f>[7]Ene!T57</f>
        <v>0</v>
      </c>
      <c r="U57" s="85"/>
      <c r="V57" s="49">
        <f>[7]Ene!V57</f>
        <v>0</v>
      </c>
      <c r="W57" s="85"/>
      <c r="X57" s="49">
        <f>[7]Ene!X57</f>
        <v>0</v>
      </c>
      <c r="Y57" s="85"/>
      <c r="Z57" s="49">
        <f>[7]Ene!Z57</f>
        <v>0</v>
      </c>
      <c r="AA57" s="85"/>
      <c r="AB57" s="49">
        <f>[7]Ene!AB57</f>
        <v>0</v>
      </c>
      <c r="AC57" s="88"/>
      <c r="AD57" s="52">
        <f t="shared" si="0"/>
        <v>350</v>
      </c>
      <c r="AE57" s="52">
        <f t="shared" si="0"/>
        <v>0</v>
      </c>
      <c r="AF57" s="53">
        <f t="shared" si="1"/>
        <v>0</v>
      </c>
      <c r="AG57" s="53">
        <f t="shared" si="2"/>
        <v>1</v>
      </c>
      <c r="AH57" s="91"/>
      <c r="AI57" s="92"/>
    </row>
    <row r="58" spans="1:35" s="56" customFormat="1" ht="20.100000000000001" hidden="1" customHeight="1" x14ac:dyDescent="0.2">
      <c r="A58" s="81">
        <f>'[7]Ficha Anual 2025'!A58</f>
        <v>0</v>
      </c>
      <c r="B58" s="93">
        <f>'[7]Ficha Anual 2025'!B58</f>
        <v>0</v>
      </c>
      <c r="C58" s="93"/>
      <c r="D58" s="83">
        <f>'[7]Ficha Anual 2025'!E58</f>
        <v>0</v>
      </c>
      <c r="E58" s="85">
        <f t="shared" si="4"/>
        <v>0</v>
      </c>
      <c r="F58" s="51">
        <f>[7]Ene!F58</f>
        <v>0</v>
      </c>
      <c r="G58" s="48">
        <f>[7]Ene!G58</f>
        <v>0</v>
      </c>
      <c r="H58" s="51">
        <f>[7]Ene!H58</f>
        <v>0</v>
      </c>
      <c r="I58" s="48">
        <f>[7]Feb!I58</f>
        <v>0</v>
      </c>
      <c r="J58" s="51">
        <f>[7]Ene!J58</f>
        <v>0</v>
      </c>
      <c r="K58" s="48">
        <f>[7]Mar!K58</f>
        <v>0</v>
      </c>
      <c r="L58" s="51">
        <f>[7]Ene!L58</f>
        <v>0</v>
      </c>
      <c r="M58" s="48">
        <f>[7]Abr!M58</f>
        <v>0</v>
      </c>
      <c r="N58" s="51">
        <f>[7]Ene!N58</f>
        <v>0</v>
      </c>
      <c r="O58" s="48">
        <f>[7]May!O58</f>
        <v>0</v>
      </c>
      <c r="P58" s="51">
        <f>[7]Ene!P58</f>
        <v>0</v>
      </c>
      <c r="Q58" s="48">
        <f>[7]Jun!Q58</f>
        <v>0</v>
      </c>
      <c r="R58" s="51">
        <f>[7]Ene!R58</f>
        <v>0</v>
      </c>
      <c r="S58" s="84"/>
      <c r="T58" s="51">
        <f>[7]Ene!T58</f>
        <v>0</v>
      </c>
      <c r="U58" s="85"/>
      <c r="V58" s="51">
        <f>[7]Ene!V58</f>
        <v>0</v>
      </c>
      <c r="W58" s="85"/>
      <c r="X58" s="51">
        <f>[7]Ene!X58</f>
        <v>0</v>
      </c>
      <c r="Y58" s="85"/>
      <c r="Z58" s="51">
        <f>[7]Ene!Z58</f>
        <v>0</v>
      </c>
      <c r="AA58" s="85"/>
      <c r="AB58" s="51">
        <f>[7]Ene!AB58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'[7]Ficha Anual 2025'!A59</f>
        <v>0</v>
      </c>
      <c r="B59" s="93">
        <f>'[7]Ficha Anual 2025'!B59</f>
        <v>0</v>
      </c>
      <c r="C59" s="93"/>
      <c r="D59" s="83">
        <f>'[7]Ficha Anual 2025'!E59</f>
        <v>0</v>
      </c>
      <c r="E59" s="85">
        <f t="shared" si="4"/>
        <v>0</v>
      </c>
      <c r="F59" s="51">
        <f>[7]Ene!F59</f>
        <v>0</v>
      </c>
      <c r="G59" s="48">
        <f>[7]Ene!G59</f>
        <v>0</v>
      </c>
      <c r="H59" s="51">
        <f>[7]Ene!H59</f>
        <v>0</v>
      </c>
      <c r="I59" s="48">
        <f>[7]Feb!I59</f>
        <v>0</v>
      </c>
      <c r="J59" s="51">
        <f>[7]Ene!J59</f>
        <v>0</v>
      </c>
      <c r="K59" s="48">
        <f>[7]Mar!K59</f>
        <v>0</v>
      </c>
      <c r="L59" s="51">
        <f>[7]Ene!L59</f>
        <v>0</v>
      </c>
      <c r="M59" s="48">
        <f>[7]Abr!M59</f>
        <v>0</v>
      </c>
      <c r="N59" s="51">
        <f>[7]Ene!N59</f>
        <v>0</v>
      </c>
      <c r="O59" s="48">
        <f>[7]May!O59</f>
        <v>0</v>
      </c>
      <c r="P59" s="51">
        <f>[7]Ene!P59</f>
        <v>0</v>
      </c>
      <c r="Q59" s="48">
        <f>[7]Jun!Q59</f>
        <v>0</v>
      </c>
      <c r="R59" s="51">
        <f>[7]Ene!R59</f>
        <v>0</v>
      </c>
      <c r="S59" s="84"/>
      <c r="T59" s="51">
        <f>[7]Ene!T59</f>
        <v>0</v>
      </c>
      <c r="U59" s="85"/>
      <c r="V59" s="51">
        <f>[7]Ene!V59</f>
        <v>0</v>
      </c>
      <c r="W59" s="85"/>
      <c r="X59" s="51">
        <f>[7]Ene!X59</f>
        <v>0</v>
      </c>
      <c r="Y59" s="85"/>
      <c r="Z59" s="51">
        <f>[7]Ene!Z59</f>
        <v>0</v>
      </c>
      <c r="AA59" s="85"/>
      <c r="AB59" s="51">
        <f>[7]Ene!AB59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'[7]Ficha Anual 2025'!A60</f>
        <v>0</v>
      </c>
      <c r="B60" s="93">
        <f>'[7]Ficha Anual 2025'!B60</f>
        <v>0</v>
      </c>
      <c r="C60" s="93"/>
      <c r="D60" s="83">
        <f>'[7]Ficha Anual 2025'!E60</f>
        <v>0</v>
      </c>
      <c r="E60" s="85">
        <f t="shared" si="4"/>
        <v>0</v>
      </c>
      <c r="F60" s="51">
        <f>[7]Ene!F60</f>
        <v>0</v>
      </c>
      <c r="G60" s="48">
        <f>[7]Ene!G60</f>
        <v>0</v>
      </c>
      <c r="H60" s="51">
        <f>[7]Ene!H60</f>
        <v>0</v>
      </c>
      <c r="I60" s="48">
        <f>[7]Feb!I60</f>
        <v>0</v>
      </c>
      <c r="J60" s="51">
        <f>[7]Ene!J60</f>
        <v>0</v>
      </c>
      <c r="K60" s="48">
        <f>[7]Mar!K60</f>
        <v>0</v>
      </c>
      <c r="L60" s="51">
        <f>[7]Ene!L60</f>
        <v>0</v>
      </c>
      <c r="M60" s="48">
        <f>[7]Abr!M60</f>
        <v>0</v>
      </c>
      <c r="N60" s="51">
        <f>[7]Ene!N60</f>
        <v>0</v>
      </c>
      <c r="O60" s="48">
        <f>[7]May!O60</f>
        <v>0</v>
      </c>
      <c r="P60" s="51">
        <f>[7]Ene!P60</f>
        <v>0</v>
      </c>
      <c r="Q60" s="48">
        <f>[7]Jun!Q60</f>
        <v>0</v>
      </c>
      <c r="R60" s="51">
        <f>[7]Ene!R60</f>
        <v>0</v>
      </c>
      <c r="S60" s="84"/>
      <c r="T60" s="51">
        <f>[7]Ene!T60</f>
        <v>0</v>
      </c>
      <c r="U60" s="85"/>
      <c r="V60" s="51">
        <f>[7]Ene!V60</f>
        <v>0</v>
      </c>
      <c r="W60" s="85"/>
      <c r="X60" s="51">
        <f>[7]Ene!X60</f>
        <v>0</v>
      </c>
      <c r="Y60" s="85"/>
      <c r="Z60" s="51">
        <f>[7]Ene!Z60</f>
        <v>0</v>
      </c>
      <c r="AA60" s="85"/>
      <c r="AB60" s="51">
        <f>[7]Ene!AB60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'[7]Ficha Anual 2025'!A61</f>
        <v>0</v>
      </c>
      <c r="B61" s="93">
        <f>'[7]Ficha Anual 2025'!B61</f>
        <v>0</v>
      </c>
      <c r="C61" s="93"/>
      <c r="D61" s="83">
        <f>'[7]Ficha Anual 2025'!E61</f>
        <v>0</v>
      </c>
      <c r="E61" s="85">
        <f t="shared" si="4"/>
        <v>0</v>
      </c>
      <c r="F61" s="51">
        <f>[7]Ene!F61</f>
        <v>0</v>
      </c>
      <c r="G61" s="48">
        <f>[7]Ene!G61</f>
        <v>0</v>
      </c>
      <c r="H61" s="51">
        <f>[7]Ene!H61</f>
        <v>0</v>
      </c>
      <c r="I61" s="48">
        <f>[7]Feb!I61</f>
        <v>0</v>
      </c>
      <c r="J61" s="51">
        <f>[7]Ene!J61</f>
        <v>0</v>
      </c>
      <c r="K61" s="48">
        <f>[7]Mar!K61</f>
        <v>0</v>
      </c>
      <c r="L61" s="51">
        <f>[7]Ene!L61</f>
        <v>0</v>
      </c>
      <c r="M61" s="48">
        <f>[7]Abr!M61</f>
        <v>0</v>
      </c>
      <c r="N61" s="51">
        <f>[7]Ene!N61</f>
        <v>0</v>
      </c>
      <c r="O61" s="48">
        <f>[7]May!O61</f>
        <v>0</v>
      </c>
      <c r="P61" s="51">
        <f>[7]Ene!P61</f>
        <v>0</v>
      </c>
      <c r="Q61" s="48">
        <f>[7]Jun!Q61</f>
        <v>0</v>
      </c>
      <c r="R61" s="51">
        <f>[7]Ene!R61</f>
        <v>0</v>
      </c>
      <c r="S61" s="84"/>
      <c r="T61" s="51">
        <f>[7]Ene!T61</f>
        <v>0</v>
      </c>
      <c r="U61" s="85"/>
      <c r="V61" s="51">
        <f>[7]Ene!V61</f>
        <v>0</v>
      </c>
      <c r="W61" s="85"/>
      <c r="X61" s="51">
        <f>[7]Ene!X61</f>
        <v>0</v>
      </c>
      <c r="Y61" s="85"/>
      <c r="Z61" s="51">
        <f>[7]Ene!Z61</f>
        <v>0</v>
      </c>
      <c r="AA61" s="85"/>
      <c r="AB61" s="51">
        <f>[7]Ene!AB61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'[7]Ficha Anual 2025'!A62</f>
        <v>0</v>
      </c>
      <c r="B62" s="93">
        <f>'[7]Ficha Anual 2025'!B62</f>
        <v>0</v>
      </c>
      <c r="C62" s="93"/>
      <c r="D62" s="83">
        <f>'[7]Ficha Anual 2025'!E62</f>
        <v>0</v>
      </c>
      <c r="E62" s="85">
        <f t="shared" si="4"/>
        <v>0</v>
      </c>
      <c r="F62" s="51">
        <f>[7]Ene!F62</f>
        <v>0</v>
      </c>
      <c r="G62" s="48">
        <f>[7]Ene!G62</f>
        <v>0</v>
      </c>
      <c r="H62" s="51">
        <f>[7]Ene!H62</f>
        <v>0</v>
      </c>
      <c r="I62" s="48">
        <f>[7]Feb!I62</f>
        <v>0</v>
      </c>
      <c r="J62" s="51">
        <f>[7]Ene!J62</f>
        <v>0</v>
      </c>
      <c r="K62" s="48">
        <f>[7]Mar!K62</f>
        <v>0</v>
      </c>
      <c r="L62" s="51">
        <f>[7]Ene!L62</f>
        <v>0</v>
      </c>
      <c r="M62" s="48">
        <f>[7]Abr!M62</f>
        <v>0</v>
      </c>
      <c r="N62" s="51">
        <f>[7]Ene!N62</f>
        <v>0</v>
      </c>
      <c r="O62" s="48">
        <f>[7]May!O62</f>
        <v>0</v>
      </c>
      <c r="P62" s="51">
        <f>[7]Ene!P62</f>
        <v>0</v>
      </c>
      <c r="Q62" s="48">
        <f>[7]Jun!Q62</f>
        <v>0</v>
      </c>
      <c r="R62" s="51">
        <f>[7]Ene!R62</f>
        <v>0</v>
      </c>
      <c r="S62" s="84"/>
      <c r="T62" s="51">
        <f>[7]Ene!T62</f>
        <v>0</v>
      </c>
      <c r="U62" s="85"/>
      <c r="V62" s="51">
        <f>[7]Ene!V62</f>
        <v>0</v>
      </c>
      <c r="W62" s="85"/>
      <c r="X62" s="51">
        <f>[7]Ene!X62</f>
        <v>0</v>
      </c>
      <c r="Y62" s="85"/>
      <c r="Z62" s="51">
        <f>[7]Ene!Z62</f>
        <v>0</v>
      </c>
      <c r="AA62" s="85"/>
      <c r="AB62" s="51">
        <f>[7]Ene!AB62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'[7]Ficha Anual 2025'!A63</f>
        <v>0</v>
      </c>
      <c r="B63" s="93">
        <f>'[7]Ficha Anual 2025'!B63</f>
        <v>0</v>
      </c>
      <c r="C63" s="93"/>
      <c r="D63" s="83">
        <f>'[7]Ficha Anual 2025'!E63</f>
        <v>0</v>
      </c>
      <c r="E63" s="85">
        <f t="shared" si="4"/>
        <v>0</v>
      </c>
      <c r="F63" s="51">
        <f>[7]Ene!F63</f>
        <v>0</v>
      </c>
      <c r="G63" s="48">
        <f>[7]Ene!G63</f>
        <v>0</v>
      </c>
      <c r="H63" s="51">
        <f>[7]Ene!H63</f>
        <v>0</v>
      </c>
      <c r="I63" s="48">
        <f>[7]Feb!I63</f>
        <v>0</v>
      </c>
      <c r="J63" s="51">
        <f>[7]Ene!J63</f>
        <v>0</v>
      </c>
      <c r="K63" s="48">
        <f>[7]Mar!K63</f>
        <v>0</v>
      </c>
      <c r="L63" s="51">
        <f>[7]Ene!L63</f>
        <v>0</v>
      </c>
      <c r="M63" s="48">
        <f>[7]Abr!M63</f>
        <v>0</v>
      </c>
      <c r="N63" s="51">
        <f>[7]Ene!N63</f>
        <v>0</v>
      </c>
      <c r="O63" s="48">
        <f>[7]May!O63</f>
        <v>0</v>
      </c>
      <c r="P63" s="51">
        <f>[7]Ene!P63</f>
        <v>0</v>
      </c>
      <c r="Q63" s="48">
        <f>[7]Jun!Q63</f>
        <v>0</v>
      </c>
      <c r="R63" s="51">
        <f>[7]Ene!R63</f>
        <v>0</v>
      </c>
      <c r="S63" s="84"/>
      <c r="T63" s="51">
        <f>[7]Ene!T63</f>
        <v>0</v>
      </c>
      <c r="U63" s="85"/>
      <c r="V63" s="51">
        <f>[7]Ene!V63</f>
        <v>0</v>
      </c>
      <c r="W63" s="85"/>
      <c r="X63" s="51">
        <f>[7]Ene!X63</f>
        <v>0</v>
      </c>
      <c r="Y63" s="85"/>
      <c r="Z63" s="51">
        <f>[7]Ene!Z63</f>
        <v>0</v>
      </c>
      <c r="AA63" s="85"/>
      <c r="AB63" s="51">
        <f>[7]Ene!AB63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'[7]Ficha Anual 2025'!A64</f>
        <v>0</v>
      </c>
      <c r="B64" s="93">
        <f>'[7]Ficha Anual 2025'!B64</f>
        <v>0</v>
      </c>
      <c r="C64" s="93"/>
      <c r="D64" s="83">
        <f>'[7]Ficha Anual 2025'!E64</f>
        <v>0</v>
      </c>
      <c r="E64" s="85">
        <f t="shared" si="4"/>
        <v>0</v>
      </c>
      <c r="F64" s="51">
        <f>[7]Ene!F64</f>
        <v>0</v>
      </c>
      <c r="G64" s="48">
        <f>[7]Ene!G64</f>
        <v>0</v>
      </c>
      <c r="H64" s="51">
        <f>[7]Ene!H64</f>
        <v>0</v>
      </c>
      <c r="I64" s="48">
        <f>[7]Feb!I64</f>
        <v>0</v>
      </c>
      <c r="J64" s="51">
        <f>[7]Ene!J64</f>
        <v>0</v>
      </c>
      <c r="K64" s="48">
        <f>[7]Mar!K64</f>
        <v>0</v>
      </c>
      <c r="L64" s="51">
        <f>[7]Ene!L64</f>
        <v>0</v>
      </c>
      <c r="M64" s="48">
        <f>[7]Abr!M64</f>
        <v>0</v>
      </c>
      <c r="N64" s="51">
        <f>[7]Ene!N64</f>
        <v>0</v>
      </c>
      <c r="O64" s="48">
        <f>[7]May!O64</f>
        <v>0</v>
      </c>
      <c r="P64" s="51">
        <f>[7]Ene!P64</f>
        <v>0</v>
      </c>
      <c r="Q64" s="48">
        <f>[7]Jun!Q64</f>
        <v>0</v>
      </c>
      <c r="R64" s="51">
        <f>[7]Ene!R64</f>
        <v>0</v>
      </c>
      <c r="S64" s="84"/>
      <c r="T64" s="51">
        <f>[7]Ene!T64</f>
        <v>0</v>
      </c>
      <c r="U64" s="85"/>
      <c r="V64" s="51">
        <f>[7]Ene!V64</f>
        <v>0</v>
      </c>
      <c r="W64" s="85"/>
      <c r="X64" s="51">
        <f>[7]Ene!X64</f>
        <v>0</v>
      </c>
      <c r="Y64" s="85"/>
      <c r="Z64" s="51">
        <f>[7]Ene!Z64</f>
        <v>0</v>
      </c>
      <c r="AA64" s="85"/>
      <c r="AB64" s="51">
        <f>[7]Ene!AB64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'[7]Ficha Anual 2025'!A65</f>
        <v>0</v>
      </c>
      <c r="B65" s="93">
        <f>'[7]Ficha Anual 2025'!B65</f>
        <v>0</v>
      </c>
      <c r="C65" s="93"/>
      <c r="D65" s="83">
        <f>'[7]Ficha Anual 2025'!E65</f>
        <v>0</v>
      </c>
      <c r="E65" s="85">
        <f t="shared" si="4"/>
        <v>0</v>
      </c>
      <c r="F65" s="51">
        <f>[7]Ene!F65</f>
        <v>0</v>
      </c>
      <c r="G65" s="48">
        <f>[7]Ene!G65</f>
        <v>0</v>
      </c>
      <c r="H65" s="51">
        <f>[7]Ene!H65</f>
        <v>0</v>
      </c>
      <c r="I65" s="48">
        <f>[7]Feb!I65</f>
        <v>0</v>
      </c>
      <c r="J65" s="51">
        <f>[7]Ene!J65</f>
        <v>0</v>
      </c>
      <c r="K65" s="48">
        <f>[7]Mar!K65</f>
        <v>0</v>
      </c>
      <c r="L65" s="51">
        <f>[7]Ene!L65</f>
        <v>0</v>
      </c>
      <c r="M65" s="48">
        <f>[7]Abr!M65</f>
        <v>0</v>
      </c>
      <c r="N65" s="51">
        <f>[7]Ene!N65</f>
        <v>0</v>
      </c>
      <c r="O65" s="48">
        <f>[7]May!O65</f>
        <v>0</v>
      </c>
      <c r="P65" s="51">
        <f>[7]Ene!P65</f>
        <v>0</v>
      </c>
      <c r="Q65" s="48">
        <f>[7]Jun!Q65</f>
        <v>0</v>
      </c>
      <c r="R65" s="51">
        <f>[7]Ene!R65</f>
        <v>0</v>
      </c>
      <c r="S65" s="84"/>
      <c r="T65" s="51">
        <f>[7]Ene!T65</f>
        <v>0</v>
      </c>
      <c r="U65" s="85"/>
      <c r="V65" s="51">
        <f>[7]Ene!V65</f>
        <v>0</v>
      </c>
      <c r="W65" s="85"/>
      <c r="X65" s="51">
        <f>[7]Ene!X65</f>
        <v>0</v>
      </c>
      <c r="Y65" s="85"/>
      <c r="Z65" s="51">
        <f>[7]Ene!Z65</f>
        <v>0</v>
      </c>
      <c r="AA65" s="85"/>
      <c r="AB65" s="51">
        <f>[7]Ene!AB65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'[7]Ficha Anual 2025'!A66</f>
        <v>0</v>
      </c>
      <c r="B66" s="101">
        <f>'[7]Ficha Anual 2025'!B66</f>
        <v>0</v>
      </c>
      <c r="C66" s="101"/>
      <c r="D66" s="102">
        <f>'[7]Ficha Anual 2025'!E66</f>
        <v>0</v>
      </c>
      <c r="E66" s="103">
        <f t="shared" si="4"/>
        <v>0</v>
      </c>
      <c r="F66" s="104">
        <f>[7]Ene!F66</f>
        <v>0</v>
      </c>
      <c r="G66" s="105">
        <f>[7]Ene!G66</f>
        <v>0</v>
      </c>
      <c r="H66" s="104">
        <f>[7]Ene!H66</f>
        <v>0</v>
      </c>
      <c r="I66" s="105">
        <f>[7]Feb!I66</f>
        <v>0</v>
      </c>
      <c r="J66" s="104">
        <f>[7]Ene!J66</f>
        <v>0</v>
      </c>
      <c r="K66" s="105">
        <f>[7]Mar!K66</f>
        <v>0</v>
      </c>
      <c r="L66" s="104">
        <f>[7]Ene!L66</f>
        <v>0</v>
      </c>
      <c r="M66" s="105">
        <f>[7]Abr!M66</f>
        <v>0</v>
      </c>
      <c r="N66" s="104">
        <f>[7]Ene!N66</f>
        <v>0</v>
      </c>
      <c r="O66" s="105">
        <f>[7]May!O66</f>
        <v>0</v>
      </c>
      <c r="P66" s="104">
        <f>[7]Ene!P66</f>
        <v>0</v>
      </c>
      <c r="Q66" s="105">
        <f>[7]Jun!Q66</f>
        <v>0</v>
      </c>
      <c r="R66" s="104">
        <f>[7]Ene!R66</f>
        <v>0</v>
      </c>
      <c r="S66" s="106"/>
      <c r="T66" s="104">
        <f>[7]Ene!T66</f>
        <v>0</v>
      </c>
      <c r="U66" s="103"/>
      <c r="V66" s="104">
        <f>[7]Ene!V66</f>
        <v>0</v>
      </c>
      <c r="W66" s="103"/>
      <c r="X66" s="104">
        <f>[7]Ene!X66</f>
        <v>0</v>
      </c>
      <c r="Y66" s="103"/>
      <c r="Z66" s="104">
        <f>[7]Ene!Z66</f>
        <v>0</v>
      </c>
      <c r="AA66" s="103"/>
      <c r="AB66" s="104">
        <f>[7]Ene!AB66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'[7]Ficha Anual 2025'!A78</f>
        <v>Elaboró</v>
      </c>
      <c r="C80" s="130"/>
      <c r="E80" s="131"/>
      <c r="F80" s="131"/>
      <c r="G80" s="131"/>
      <c r="H80" s="131"/>
      <c r="J80" s="129" t="str">
        <f>'[7]Ficha Anual 2025'!D78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'[7]Ficha Anual 2025'!G78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'[7]Ficha Anual 2025'!A81</f>
        <v>C. ERIC HERRERA SANLUIS</v>
      </c>
      <c r="C83" s="140"/>
      <c r="E83" s="127"/>
      <c r="F83" s="127"/>
      <c r="H83" s="127"/>
      <c r="J83" s="138" t="str">
        <f>'[7]Ficha Anual 2025'!D81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'[7]Ficha Anual 2025'!G81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'[7]Ficha Anual 2025'!A82</f>
        <v>DIRECTOR DE SERVICIOS PUBLICOS</v>
      </c>
      <c r="C84" s="142"/>
      <c r="E84" s="2"/>
      <c r="F84" s="2"/>
      <c r="G84" s="2"/>
      <c r="H84" s="2"/>
      <c r="J84" s="143" t="str">
        <f>'[7]Ficha Anual 2025'!D82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'[7]Ficha Anual 2025'!G82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4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showRuler="0" zoomScale="85" zoomScaleNormal="85" zoomScaleSheetLayoutView="80" zoomScalePageLayoutView="81" workbookViewId="0">
      <selection activeCell="S67" sqref="S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4" t="str">
        <f>'[8]Ficha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5.25" customHeight="1" x14ac:dyDescent="0.2">
      <c r="A15" s="38" t="str">
        <f>'[8]Ficha Anual 2025'!A15</f>
        <v>C 1</v>
      </c>
      <c r="B15" s="39" t="str">
        <f>'[8]Ficha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'[8]Ficha Anual 2025'!A16</f>
        <v>C1A1</v>
      </c>
      <c r="B16" s="46" t="str">
        <f>'[8]Ficha Anual 2025'!B16</f>
        <v xml:space="preserve">REALIZAR ACTIVIDADES DEPORTIVAS EN TODAS LAS CATEGORIAS </v>
      </c>
      <c r="C16" s="46"/>
      <c r="D16" s="47" t="str">
        <f>'[8]Ficha Anual 2025'!E16</f>
        <v>EVENTO</v>
      </c>
      <c r="E16" s="48">
        <f>F16+H16+J16+L16+N16+P16++R16+T16+V16+X16+Z16+AB16</f>
        <v>10</v>
      </c>
      <c r="F16" s="49">
        <f>[8]Ene!F16</f>
        <v>1</v>
      </c>
      <c r="G16" s="50">
        <f>[8]Ene!G16</f>
        <v>12</v>
      </c>
      <c r="H16" s="49">
        <f>[8]Ene!H16</f>
        <v>0</v>
      </c>
      <c r="I16" s="50">
        <f>[8]Feb!I16</f>
        <v>13</v>
      </c>
      <c r="J16" s="49">
        <f>[8]Ene!J16</f>
        <v>1</v>
      </c>
      <c r="K16" s="50">
        <f>[8]Mar!K16</f>
        <v>16</v>
      </c>
      <c r="L16" s="49">
        <f>[8]Ene!L16</f>
        <v>1</v>
      </c>
      <c r="M16" s="50">
        <f>[8]Abr!M16</f>
        <v>25</v>
      </c>
      <c r="N16" s="49">
        <f>[8]Ene!N16</f>
        <v>1</v>
      </c>
      <c r="O16" s="50">
        <f>[8]May!O16</f>
        <v>20</v>
      </c>
      <c r="P16" s="49">
        <f>[8]Ene!P16</f>
        <v>1</v>
      </c>
      <c r="Q16" s="50">
        <f>[8]Jun!Q16</f>
        <v>16</v>
      </c>
      <c r="R16" s="49">
        <f>[8]Ene!R16</f>
        <v>1</v>
      </c>
      <c r="S16" s="50">
        <v>25</v>
      </c>
      <c r="T16" s="49">
        <f>[8]Ene!T16</f>
        <v>0</v>
      </c>
      <c r="U16" s="51"/>
      <c r="V16" s="49">
        <f>[8]Ene!V16</f>
        <v>1</v>
      </c>
      <c r="W16" s="51"/>
      <c r="X16" s="49">
        <f>[8]Ene!X16</f>
        <v>1</v>
      </c>
      <c r="Y16" s="51"/>
      <c r="Z16" s="49">
        <f>[8]Ene!Z16</f>
        <v>1</v>
      </c>
      <c r="AA16" s="51"/>
      <c r="AB16" s="49">
        <f>[8]Ene!AB16</f>
        <v>1</v>
      </c>
      <c r="AC16" s="51"/>
      <c r="AD16" s="52">
        <f t="shared" ref="AD16:AE66" si="0">F16+H16+J16+L16+N16+P16+R16+T16+V16+X16+Z16+AB16</f>
        <v>10</v>
      </c>
      <c r="AE16" s="52">
        <f t="shared" si="0"/>
        <v>127</v>
      </c>
      <c r="AF16" s="53">
        <f t="shared" ref="AF16:AF66" si="1">+AE16/E16</f>
        <v>12.7</v>
      </c>
      <c r="AG16" s="53">
        <f t="shared" ref="AG16:AG66" si="2">100%-AF16</f>
        <v>-11.7</v>
      </c>
      <c r="AH16" s="54"/>
      <c r="AI16" s="55"/>
    </row>
    <row r="17" spans="1:35" s="56" customFormat="1" ht="20.100000000000001" customHeight="1" x14ac:dyDescent="0.2">
      <c r="A17" s="45" t="str">
        <f>'[8]Ficha Anual 2025'!A17</f>
        <v>C1A2</v>
      </c>
      <c r="B17" s="46" t="str">
        <f>'[8]Ficha Anual 2025'!B17</f>
        <v>IMPLEMENTAR CURSOS CON INSTRUCTORES BIEN CAPACITADOS</v>
      </c>
      <c r="C17" s="46"/>
      <c r="D17" s="47" t="str">
        <f>'[8]Ficha Anual 2025'!E17</f>
        <v>APOYO</v>
      </c>
      <c r="E17" s="48">
        <f t="shared" ref="E17:E53" si="3">F17+H17+J17+L17+N17+P17++R17+T17+V17+X17+Z17+AB17</f>
        <v>10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3</v>
      </c>
      <c r="N17" s="49">
        <f>[8]Ene!N17</f>
        <v>1</v>
      </c>
      <c r="O17" s="50">
        <f>[8]May!O17</f>
        <v>3</v>
      </c>
      <c r="P17" s="49">
        <f>[8]Ene!P17</f>
        <v>1</v>
      </c>
      <c r="Q17" s="50">
        <f>[8]Jun!Q17</f>
        <v>1</v>
      </c>
      <c r="R17" s="49">
        <f>[8]Ene!R17</f>
        <v>1</v>
      </c>
      <c r="S17" s="50">
        <v>4</v>
      </c>
      <c r="T17" s="49">
        <f>[8]Ene!T17</f>
        <v>0</v>
      </c>
      <c r="U17" s="51"/>
      <c r="V17" s="49">
        <f>[8]Ene!V17</f>
        <v>1</v>
      </c>
      <c r="W17" s="51"/>
      <c r="X17" s="49">
        <f>[8]Ene!X17</f>
        <v>1</v>
      </c>
      <c r="Y17" s="51"/>
      <c r="Z17" s="49">
        <f>[8]Ene!Z17</f>
        <v>1</v>
      </c>
      <c r="AA17" s="51"/>
      <c r="AB17" s="49">
        <f>[8]Ene!AB17</f>
        <v>0</v>
      </c>
      <c r="AC17" s="51"/>
      <c r="AD17" s="52">
        <f t="shared" si="0"/>
        <v>10</v>
      </c>
      <c r="AE17" s="52">
        <f t="shared" si="0"/>
        <v>14</v>
      </c>
      <c r="AF17" s="53">
        <f t="shared" si="1"/>
        <v>1.4</v>
      </c>
      <c r="AG17" s="53">
        <f t="shared" si="2"/>
        <v>-0.39999999999999991</v>
      </c>
      <c r="AH17" s="57"/>
      <c r="AI17" s="58"/>
    </row>
    <row r="18" spans="1:35" s="56" customFormat="1" ht="27" customHeight="1" x14ac:dyDescent="0.2">
      <c r="A18" s="45" t="str">
        <f>'[8]Ficha Anual 2025'!A18</f>
        <v>C1A3</v>
      </c>
      <c r="B18" s="46" t="str">
        <f>'[8]Ficha Anual 2025'!B18</f>
        <v xml:space="preserve">OTORGAR APOYOS DEPORTIVOS A LAS DIFERENTES INSTITUCIONES Y EQUIPOS DEPORTIVOS </v>
      </c>
      <c r="C18" s="46"/>
      <c r="D18" s="47" t="str">
        <f>'[8]Ficha Anual 2025'!E18</f>
        <v>REDES SOCIALES</v>
      </c>
      <c r="E18" s="48">
        <f t="shared" si="3"/>
        <v>24</v>
      </c>
      <c r="F18" s="49">
        <f>[8]Ene!F18</f>
        <v>2</v>
      </c>
      <c r="G18" s="50">
        <f>[8]Ene!G18</f>
        <v>0</v>
      </c>
      <c r="H18" s="49">
        <f>[8]Ene!H18</f>
        <v>2</v>
      </c>
      <c r="I18" s="50">
        <f>[8]Feb!I18</f>
        <v>2</v>
      </c>
      <c r="J18" s="49">
        <f>[8]Ene!J18</f>
        <v>2</v>
      </c>
      <c r="K18" s="50">
        <f>[8]Mar!K18</f>
        <v>2</v>
      </c>
      <c r="L18" s="49">
        <f>[8]Ene!L18</f>
        <v>2</v>
      </c>
      <c r="M18" s="50">
        <f>[8]Abr!M18</f>
        <v>1</v>
      </c>
      <c r="N18" s="49">
        <f>[8]Ene!N18</f>
        <v>2</v>
      </c>
      <c r="O18" s="50">
        <f>[8]May!O18</f>
        <v>1</v>
      </c>
      <c r="P18" s="49">
        <f>[8]Ene!P18</f>
        <v>2</v>
      </c>
      <c r="Q18" s="50">
        <f>[8]Jun!Q18</f>
        <v>0</v>
      </c>
      <c r="R18" s="49">
        <f>[8]Ene!R18</f>
        <v>2</v>
      </c>
      <c r="S18" s="50">
        <v>0</v>
      </c>
      <c r="T18" s="49">
        <f>[8]Ene!T18</f>
        <v>2</v>
      </c>
      <c r="U18" s="51"/>
      <c r="V18" s="49">
        <f>[8]Ene!V18</f>
        <v>2</v>
      </c>
      <c r="W18" s="51"/>
      <c r="X18" s="49">
        <f>[8]Ene!X18</f>
        <v>2</v>
      </c>
      <c r="Y18" s="51"/>
      <c r="Z18" s="49">
        <f>[8]Ene!Z18</f>
        <v>2</v>
      </c>
      <c r="AA18" s="51"/>
      <c r="AB18" s="49">
        <f>[8]Ene!AB18</f>
        <v>2</v>
      </c>
      <c r="AC18" s="51"/>
      <c r="AD18" s="52">
        <f t="shared" si="0"/>
        <v>24</v>
      </c>
      <c r="AE18" s="52">
        <f t="shared" si="0"/>
        <v>6</v>
      </c>
      <c r="AF18" s="53">
        <f t="shared" si="1"/>
        <v>0.25</v>
      </c>
      <c r="AG18" s="53">
        <f t="shared" si="2"/>
        <v>0.75</v>
      </c>
      <c r="AH18" s="57"/>
      <c r="AI18" s="58"/>
    </row>
    <row r="19" spans="1:35" s="56" customFormat="1" ht="24.75" customHeight="1" x14ac:dyDescent="0.2">
      <c r="A19" s="45" t="str">
        <f>'[8]Ficha Anual 2025'!A19</f>
        <v>C1A4</v>
      </c>
      <c r="B19" s="46" t="str">
        <f>'[8]Ficha Anual 2025'!B19</f>
        <v xml:space="preserve">DIFUNDIR MEDIANTE CUALQUIER MEDIO LOS DEPORTES QUE SE LLEVAN A CABO </v>
      </c>
      <c r="C19" s="46"/>
      <c r="D19" s="47" t="str">
        <f>'[8]Ficha Anual 2025'!E19</f>
        <v>DIFUSION</v>
      </c>
      <c r="E19" s="48">
        <f t="shared" si="3"/>
        <v>24</v>
      </c>
      <c r="F19" s="49">
        <f>[8]Ene!F19</f>
        <v>2</v>
      </c>
      <c r="G19" s="50">
        <f>[8]Ene!G19</f>
        <v>16</v>
      </c>
      <c r="H19" s="49">
        <f>[8]Ene!H19</f>
        <v>2</v>
      </c>
      <c r="I19" s="50">
        <f>[8]Feb!I19</f>
        <v>16</v>
      </c>
      <c r="J19" s="49">
        <f>[8]Ene!J19</f>
        <v>2</v>
      </c>
      <c r="K19" s="50">
        <f>[8]Mar!K19</f>
        <v>16</v>
      </c>
      <c r="L19" s="49">
        <f>[8]Ene!L19</f>
        <v>2</v>
      </c>
      <c r="M19" s="50">
        <f>[8]Abr!M19</f>
        <v>7</v>
      </c>
      <c r="N19" s="49">
        <f>[8]Ene!N19</f>
        <v>2</v>
      </c>
      <c r="O19" s="50">
        <f>[8]May!O19</f>
        <v>7</v>
      </c>
      <c r="P19" s="49">
        <f>[8]Ene!P19</f>
        <v>2</v>
      </c>
      <c r="Q19" s="50">
        <f>[8]Jun!Q19</f>
        <v>7</v>
      </c>
      <c r="R19" s="49">
        <f>[8]Ene!R19</f>
        <v>2</v>
      </c>
      <c r="S19" s="50">
        <v>7</v>
      </c>
      <c r="T19" s="49">
        <f>[8]Ene!T19</f>
        <v>2</v>
      </c>
      <c r="U19" s="51"/>
      <c r="V19" s="49">
        <f>[8]Ene!V19</f>
        <v>2</v>
      </c>
      <c r="W19" s="51"/>
      <c r="X19" s="49">
        <f>[8]Ene!X19</f>
        <v>2</v>
      </c>
      <c r="Y19" s="51"/>
      <c r="Z19" s="49">
        <f>[8]Ene!Z19</f>
        <v>2</v>
      </c>
      <c r="AA19" s="51"/>
      <c r="AB19" s="49">
        <f>[8]Ene!AB19</f>
        <v>2</v>
      </c>
      <c r="AC19" s="51"/>
      <c r="AD19" s="52">
        <f t="shared" si="0"/>
        <v>24</v>
      </c>
      <c r="AE19" s="52">
        <f t="shared" si="0"/>
        <v>76</v>
      </c>
      <c r="AF19" s="53">
        <f t="shared" si="1"/>
        <v>3.1666666666666665</v>
      </c>
      <c r="AG19" s="53">
        <f t="shared" si="2"/>
        <v>-2.1666666666666665</v>
      </c>
      <c r="AH19" s="57"/>
      <c r="AI19" s="58"/>
    </row>
    <row r="20" spans="1:35" s="56" customFormat="1" ht="20.100000000000001" customHeight="1" x14ac:dyDescent="0.2">
      <c r="A20" s="45" t="str">
        <f>'[8]Ficha Anual 2025'!A20</f>
        <v>C1A5</v>
      </c>
      <c r="B20" s="46" t="str">
        <f>'[8]Ficha Anual 2025'!B20</f>
        <v xml:space="preserve">DAR MANTENIMIENTO A ESPACIOS DEPORTIVOS </v>
      </c>
      <c r="C20" s="46"/>
      <c r="D20" s="47" t="str">
        <f>'[8]Ficha Anual 2025'!E20</f>
        <v>MANTENIMIENTO</v>
      </c>
      <c r="E20" s="48">
        <f t="shared" si="3"/>
        <v>12</v>
      </c>
      <c r="F20" s="49">
        <f>[8]Ene!F20</f>
        <v>1</v>
      </c>
      <c r="G20" s="50">
        <f>[8]Ene!G20</f>
        <v>4</v>
      </c>
      <c r="H20" s="49">
        <f>[8]Ene!H20</f>
        <v>1</v>
      </c>
      <c r="I20" s="50">
        <f>[8]Feb!I20</f>
        <v>4</v>
      </c>
      <c r="J20" s="49">
        <f>[8]Ene!J20</f>
        <v>1</v>
      </c>
      <c r="K20" s="50">
        <f>[8]Mar!K20</f>
        <v>4</v>
      </c>
      <c r="L20" s="49">
        <f>[8]Ene!L20</f>
        <v>1</v>
      </c>
      <c r="M20" s="50">
        <f>[8]Abr!M20</f>
        <v>5</v>
      </c>
      <c r="N20" s="49">
        <f>[8]Ene!N20</f>
        <v>1</v>
      </c>
      <c r="O20" s="50">
        <f>[8]May!O20</f>
        <v>5</v>
      </c>
      <c r="P20" s="49">
        <f>[8]Ene!P20</f>
        <v>1</v>
      </c>
      <c r="Q20" s="50">
        <f>[8]Jun!Q20</f>
        <v>5</v>
      </c>
      <c r="R20" s="49">
        <f>[8]Ene!R20</f>
        <v>1</v>
      </c>
      <c r="S20" s="50">
        <v>4</v>
      </c>
      <c r="T20" s="49">
        <f>[8]Ene!T20</f>
        <v>1</v>
      </c>
      <c r="U20" s="51"/>
      <c r="V20" s="49">
        <f>[8]Ene!V20</f>
        <v>1</v>
      </c>
      <c r="W20" s="51"/>
      <c r="X20" s="49">
        <f>[8]Ene!X20</f>
        <v>1</v>
      </c>
      <c r="Y20" s="51"/>
      <c r="Z20" s="49">
        <f>[8]Ene!Z20</f>
        <v>1</v>
      </c>
      <c r="AA20" s="51"/>
      <c r="AB20" s="49">
        <f>[8]Ene!AB20</f>
        <v>1</v>
      </c>
      <c r="AC20" s="51"/>
      <c r="AD20" s="52">
        <f t="shared" si="0"/>
        <v>12</v>
      </c>
      <c r="AE20" s="52">
        <f t="shared" si="0"/>
        <v>31</v>
      </c>
      <c r="AF20" s="53">
        <f t="shared" si="1"/>
        <v>2.5833333333333335</v>
      </c>
      <c r="AG20" s="53">
        <f t="shared" si="2"/>
        <v>-1.5833333333333335</v>
      </c>
      <c r="AH20" s="57"/>
      <c r="AI20" s="58"/>
    </row>
    <row r="21" spans="1:35" s="56" customFormat="1" ht="20.100000000000001" hidden="1" customHeight="1" x14ac:dyDescent="0.2">
      <c r="A21" s="45" t="e">
        <f>'[8]Ficha Anual 2025'!#REF!</f>
        <v>#REF!</v>
      </c>
      <c r="B21" s="59" t="e">
        <f>'[8]Ficha Anual 2025'!#REF!</f>
        <v>#REF!</v>
      </c>
      <c r="C21" s="59"/>
      <c r="D21" s="47" t="e">
        <f>'[8]Ficha Anual 2025'!#REF!</f>
        <v>#REF!</v>
      </c>
      <c r="E21" s="48">
        <f t="shared" si="3"/>
        <v>24</v>
      </c>
      <c r="F21" s="49">
        <f>[8]Ene!F19</f>
        <v>2</v>
      </c>
      <c r="G21" s="50">
        <f>[8]Ene!G19</f>
        <v>16</v>
      </c>
      <c r="H21" s="49">
        <f>[8]Ene!H19</f>
        <v>2</v>
      </c>
      <c r="I21" s="51">
        <f>[8]Feb!I21</f>
        <v>0</v>
      </c>
      <c r="J21" s="49">
        <f>[8]Ene!J19</f>
        <v>2</v>
      </c>
      <c r="K21" s="51">
        <f>[8]Mar!K21</f>
        <v>0</v>
      </c>
      <c r="L21" s="49">
        <f>[8]Ene!L19</f>
        <v>2</v>
      </c>
      <c r="M21" s="51">
        <f>[8]Abr!M21</f>
        <v>0</v>
      </c>
      <c r="N21" s="49">
        <f>[8]Ene!N19</f>
        <v>2</v>
      </c>
      <c r="O21" s="51">
        <f>[8]May!O21</f>
        <v>0</v>
      </c>
      <c r="P21" s="49">
        <f>[8]Ene!P19</f>
        <v>2</v>
      </c>
      <c r="Q21" s="51">
        <f>[8]Jun!Q21</f>
        <v>0</v>
      </c>
      <c r="R21" s="49">
        <f>[8]Ene!R19</f>
        <v>2</v>
      </c>
      <c r="S21" s="51"/>
      <c r="T21" s="49">
        <f>[8]Ene!T19</f>
        <v>2</v>
      </c>
      <c r="U21" s="51"/>
      <c r="V21" s="49">
        <f>[8]Ene!V19</f>
        <v>2</v>
      </c>
      <c r="W21" s="51"/>
      <c r="X21" s="49">
        <f>[8]Ene!X19</f>
        <v>2</v>
      </c>
      <c r="Y21" s="51"/>
      <c r="Z21" s="49">
        <f>[8]Ene!Z19</f>
        <v>2</v>
      </c>
      <c r="AA21" s="51"/>
      <c r="AB21" s="49">
        <f>[8]Ene!AB19</f>
        <v>2</v>
      </c>
      <c r="AC21" s="51"/>
      <c r="AD21" s="52">
        <f t="shared" si="0"/>
        <v>24</v>
      </c>
      <c r="AE21" s="52">
        <f t="shared" si="0"/>
        <v>16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e">
        <f>'[8]Ficha Anual 2025'!#REF!</f>
        <v>#REF!</v>
      </c>
      <c r="B22" s="59" t="e">
        <f>'[8]Ficha Anual 2025'!#REF!</f>
        <v>#REF!</v>
      </c>
      <c r="C22" s="59"/>
      <c r="D22" s="47" t="e">
        <f>'[8]Ficha Anual 2025'!#REF!</f>
        <v>#REF!</v>
      </c>
      <c r="E22" s="48">
        <f t="shared" si="3"/>
        <v>12</v>
      </c>
      <c r="F22" s="49">
        <f>[8]Ene!F20</f>
        <v>1</v>
      </c>
      <c r="G22" s="50">
        <f>[8]Ene!G20</f>
        <v>4</v>
      </c>
      <c r="H22" s="49">
        <f>[8]Ene!H20</f>
        <v>1</v>
      </c>
      <c r="I22" s="51">
        <f>[8]Feb!I22</f>
        <v>0</v>
      </c>
      <c r="J22" s="49">
        <f>[8]Ene!J20</f>
        <v>1</v>
      </c>
      <c r="K22" s="51">
        <f>[8]Mar!K22</f>
        <v>0</v>
      </c>
      <c r="L22" s="49">
        <f>[8]Ene!L20</f>
        <v>1</v>
      </c>
      <c r="M22" s="51">
        <f>[8]Abr!M22</f>
        <v>0</v>
      </c>
      <c r="N22" s="49">
        <f>[8]Ene!N20</f>
        <v>1</v>
      </c>
      <c r="O22" s="51">
        <f>[8]May!O22</f>
        <v>0</v>
      </c>
      <c r="P22" s="49">
        <f>[8]Ene!P20</f>
        <v>1</v>
      </c>
      <c r="Q22" s="51">
        <f>[8]Jun!Q22</f>
        <v>0</v>
      </c>
      <c r="R22" s="49">
        <f>[8]Ene!R20</f>
        <v>1</v>
      </c>
      <c r="S22" s="51"/>
      <c r="T22" s="49">
        <f>[8]Ene!T20</f>
        <v>1</v>
      </c>
      <c r="U22" s="51"/>
      <c r="V22" s="49">
        <f>[8]Ene!V20</f>
        <v>1</v>
      </c>
      <c r="W22" s="51"/>
      <c r="X22" s="49">
        <f>[8]Ene!X20</f>
        <v>1</v>
      </c>
      <c r="Y22" s="51"/>
      <c r="Z22" s="49">
        <f>[8]Ene!Z20</f>
        <v>1</v>
      </c>
      <c r="AA22" s="51"/>
      <c r="AB22" s="49">
        <f>[8]Ene!AB20</f>
        <v>1</v>
      </c>
      <c r="AC22" s="51"/>
      <c r="AD22" s="52">
        <f t="shared" si="0"/>
        <v>12</v>
      </c>
      <c r="AE22" s="52">
        <f t="shared" si="0"/>
        <v>4</v>
      </c>
      <c r="AF22" s="53">
        <f t="shared" si="1"/>
        <v>0.33333333333333331</v>
      </c>
      <c r="AG22" s="53">
        <f t="shared" si="2"/>
        <v>0.66666666666666674</v>
      </c>
      <c r="AH22" s="57"/>
      <c r="AI22" s="58"/>
    </row>
    <row r="23" spans="1:35" s="56" customFormat="1" ht="20.100000000000001" hidden="1" customHeight="1" x14ac:dyDescent="0.2">
      <c r="A23" s="45" t="e">
        <f>'[8]Ficha Anual 2025'!#REF!</f>
        <v>#REF!</v>
      </c>
      <c r="B23" s="59" t="e">
        <f>'[8]Ficha Anual 2025'!#REF!</f>
        <v>#REF!</v>
      </c>
      <c r="C23" s="59"/>
      <c r="D23" s="47" t="e">
        <f>'[8]Ficha Anual 2025'!#REF!</f>
        <v>#REF!</v>
      </c>
      <c r="E23" s="48">
        <f t="shared" si="3"/>
        <v>0</v>
      </c>
      <c r="F23" s="49">
        <f>[8]Ene!F21</f>
        <v>0</v>
      </c>
      <c r="G23" s="50">
        <f>[8]Ene!G21</f>
        <v>0</v>
      </c>
      <c r="H23" s="49">
        <f>[8]Ene!H21</f>
        <v>0</v>
      </c>
      <c r="I23" s="51">
        <f>[8]Feb!I23</f>
        <v>0</v>
      </c>
      <c r="J23" s="49">
        <f>[8]Ene!J21</f>
        <v>0</v>
      </c>
      <c r="K23" s="51">
        <f>[8]Mar!K23</f>
        <v>0</v>
      </c>
      <c r="L23" s="49">
        <f>[8]Ene!L21</f>
        <v>0</v>
      </c>
      <c r="M23" s="51">
        <f>[8]Abr!M23</f>
        <v>0</v>
      </c>
      <c r="N23" s="49">
        <f>[8]Ene!N21</f>
        <v>0</v>
      </c>
      <c r="O23" s="51">
        <f>[8]May!O23</f>
        <v>0</v>
      </c>
      <c r="P23" s="49">
        <f>[8]Ene!P21</f>
        <v>0</v>
      </c>
      <c r="Q23" s="51">
        <f>[8]Jun!Q23</f>
        <v>0</v>
      </c>
      <c r="R23" s="49">
        <f>[8]Ene!R21</f>
        <v>0</v>
      </c>
      <c r="S23" s="51"/>
      <c r="T23" s="49">
        <f>[8]Ene!T21</f>
        <v>0</v>
      </c>
      <c r="U23" s="51"/>
      <c r="V23" s="49">
        <f>[8]Ene!V21</f>
        <v>0</v>
      </c>
      <c r="W23" s="51"/>
      <c r="X23" s="49">
        <f>[8]Ene!X21</f>
        <v>0</v>
      </c>
      <c r="Y23" s="51"/>
      <c r="Z23" s="49">
        <f>[8]Ene!Z21</f>
        <v>0</v>
      </c>
      <c r="AA23" s="51"/>
      <c r="AB23" s="49">
        <f>[8]Ene!AB21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'[8]Ficha Anual 2025'!#REF!</f>
        <v>#REF!</v>
      </c>
      <c r="B24" s="59" t="e">
        <f>'[8]Ficha Anual 2025'!#REF!</f>
        <v>#REF!</v>
      </c>
      <c r="C24" s="59"/>
      <c r="D24" s="47" t="e">
        <f>'[8]Ficha Anual 2025'!#REF!</f>
        <v>#REF!</v>
      </c>
      <c r="E24" s="48">
        <f t="shared" si="3"/>
        <v>0</v>
      </c>
      <c r="F24" s="49">
        <f>[8]Ene!F22</f>
        <v>0</v>
      </c>
      <c r="G24" s="50">
        <f>[8]Ene!G22</f>
        <v>0</v>
      </c>
      <c r="H24" s="49">
        <f>[8]Ene!H22</f>
        <v>0</v>
      </c>
      <c r="I24" s="51">
        <f>[8]Feb!I24</f>
        <v>0</v>
      </c>
      <c r="J24" s="49">
        <f>[8]Ene!J22</f>
        <v>0</v>
      </c>
      <c r="K24" s="51">
        <f>[8]Mar!K24</f>
        <v>0</v>
      </c>
      <c r="L24" s="49">
        <f>[8]Ene!L22</f>
        <v>0</v>
      </c>
      <c r="M24" s="51">
        <f>[8]Abr!M24</f>
        <v>0</v>
      </c>
      <c r="N24" s="49">
        <f>[8]Ene!N22</f>
        <v>0</v>
      </c>
      <c r="O24" s="51">
        <f>[8]May!O24</f>
        <v>0</v>
      </c>
      <c r="P24" s="49">
        <f>[8]Ene!P22</f>
        <v>0</v>
      </c>
      <c r="Q24" s="51">
        <f>[8]Jun!Q24</f>
        <v>0</v>
      </c>
      <c r="R24" s="49">
        <f>[8]Ene!R22</f>
        <v>0</v>
      </c>
      <c r="S24" s="51"/>
      <c r="T24" s="49">
        <f>[8]Ene!T22</f>
        <v>0</v>
      </c>
      <c r="U24" s="51"/>
      <c r="V24" s="49">
        <f>[8]Ene!V22</f>
        <v>0</v>
      </c>
      <c r="W24" s="51"/>
      <c r="X24" s="49">
        <f>[8]Ene!X22</f>
        <v>0</v>
      </c>
      <c r="Y24" s="51"/>
      <c r="Z24" s="49">
        <f>[8]Ene!Z22</f>
        <v>0</v>
      </c>
      <c r="AA24" s="51"/>
      <c r="AB24" s="49">
        <f>[8]Ene!AB22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'[8]Ficha Anual 2025'!#REF!</f>
        <v>#REF!</v>
      </c>
      <c r="B25" s="59" t="e">
        <f>'[8]Ficha Anual 2025'!#REF!</f>
        <v>#REF!</v>
      </c>
      <c r="C25" s="59"/>
      <c r="D25" s="47" t="e">
        <f>'[8]Ficha Anual 2025'!#REF!</f>
        <v>#REF!</v>
      </c>
      <c r="E25" s="48">
        <f t="shared" si="3"/>
        <v>0</v>
      </c>
      <c r="F25" s="49">
        <f>[8]Ene!F23</f>
        <v>0</v>
      </c>
      <c r="G25" s="50">
        <f>[8]Ene!G23</f>
        <v>0</v>
      </c>
      <c r="H25" s="49">
        <f>[8]Ene!H23</f>
        <v>0</v>
      </c>
      <c r="I25" s="48">
        <f>[8]Feb!I25</f>
        <v>0</v>
      </c>
      <c r="J25" s="49">
        <f>[8]Ene!J23</f>
        <v>0</v>
      </c>
      <c r="K25" s="48">
        <f>[8]Mar!K25</f>
        <v>0</v>
      </c>
      <c r="L25" s="49">
        <f>[8]Ene!L23</f>
        <v>0</v>
      </c>
      <c r="M25" s="48">
        <f>[8]Abr!M25</f>
        <v>0</v>
      </c>
      <c r="N25" s="49">
        <f>[8]Ene!N23</f>
        <v>0</v>
      </c>
      <c r="O25" s="48">
        <f>[8]May!O25</f>
        <v>0</v>
      </c>
      <c r="P25" s="49">
        <f>[8]Ene!P23</f>
        <v>0</v>
      </c>
      <c r="Q25" s="48">
        <f>[8]Jun!Q25</f>
        <v>0</v>
      </c>
      <c r="R25" s="49">
        <f>[8]Ene!R23</f>
        <v>0</v>
      </c>
      <c r="S25" s="48"/>
      <c r="T25" s="49">
        <f>[8]Ene!T23</f>
        <v>0</v>
      </c>
      <c r="U25" s="48"/>
      <c r="V25" s="49">
        <f>[8]Ene!V23</f>
        <v>0</v>
      </c>
      <c r="W25" s="48"/>
      <c r="X25" s="49">
        <f>[8]Ene!X23</f>
        <v>0</v>
      </c>
      <c r="Y25" s="48"/>
      <c r="Z25" s="49">
        <f>[8]Ene!Z23</f>
        <v>0</v>
      </c>
      <c r="AA25" s="48"/>
      <c r="AB25" s="49">
        <f>[8]Ene!AB23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'[8]Ficha Anual 2025'!#REF!</f>
        <v>#REF!</v>
      </c>
      <c r="B26" s="59" t="e">
        <f>'[8]Ficha Anual 2025'!#REF!</f>
        <v>#REF!</v>
      </c>
      <c r="C26" s="59"/>
      <c r="D26" s="47" t="e">
        <f>'[8]Ficha Anual 2025'!#REF!</f>
        <v>#REF!</v>
      </c>
      <c r="E26" s="48">
        <f t="shared" si="3"/>
        <v>0</v>
      </c>
      <c r="F26" s="147">
        <f>[8]Ene!F24</f>
        <v>0</v>
      </c>
      <c r="G26" s="147">
        <f>[8]Ene!G24</f>
        <v>0</v>
      </c>
      <c r="H26" s="147">
        <f>[8]Ene!H24</f>
        <v>0</v>
      </c>
      <c r="I26" s="147">
        <f>[8]Feb!I26</f>
        <v>0</v>
      </c>
      <c r="J26" s="147">
        <f>[8]Ene!J24</f>
        <v>0</v>
      </c>
      <c r="K26" s="147">
        <f>[8]Mar!K26</f>
        <v>0</v>
      </c>
      <c r="L26" s="147">
        <f>[8]Ene!L24</f>
        <v>0</v>
      </c>
      <c r="M26" s="147">
        <f>[8]Abr!M26</f>
        <v>0</v>
      </c>
      <c r="N26" s="147">
        <f>[8]Ene!N24</f>
        <v>0</v>
      </c>
      <c r="O26" s="147">
        <f>[8]May!O26</f>
        <v>0</v>
      </c>
      <c r="P26" s="147">
        <f>[8]Ene!P24</f>
        <v>0</v>
      </c>
      <c r="Q26" s="147">
        <f>[8]Jun!Q26</f>
        <v>0</v>
      </c>
      <c r="R26" s="147">
        <f>[8]Ene!R24</f>
        <v>0</v>
      </c>
      <c r="S26" s="147"/>
      <c r="T26" s="147">
        <f>[8]Ene!T24</f>
        <v>0</v>
      </c>
      <c r="U26" s="147"/>
      <c r="V26" s="147">
        <f>[8]Ene!V24</f>
        <v>0</v>
      </c>
      <c r="W26" s="147"/>
      <c r="X26" s="147">
        <f>[8]Ene!X24</f>
        <v>0</v>
      </c>
      <c r="Y26" s="147"/>
      <c r="Z26" s="147">
        <f>[8]Ene!Z24</f>
        <v>0</v>
      </c>
      <c r="AA26" s="147"/>
      <c r="AB26" s="147">
        <f>[8]Ene!AB24</f>
        <v>0</v>
      </c>
      <c r="AC26" s="147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'[8]Ficha Anual 2025'!#REF!</f>
        <v>#REF!</v>
      </c>
      <c r="B27" s="59" t="e">
        <f>'[8]Ficha Anual 2025'!#REF!</f>
        <v>#REF!</v>
      </c>
      <c r="C27" s="59"/>
      <c r="D27" s="47" t="e">
        <f>'[8]Ficha Anual 2025'!#REF!</f>
        <v>#REF!</v>
      </c>
      <c r="E27" s="48">
        <f t="shared" si="3"/>
        <v>0</v>
      </c>
      <c r="F27" s="49">
        <f>[8]Ene!F25</f>
        <v>0</v>
      </c>
      <c r="G27" s="50">
        <f>[8]Ene!G25</f>
        <v>0</v>
      </c>
      <c r="H27" s="49">
        <f>[8]Ene!H25</f>
        <v>0</v>
      </c>
      <c r="I27" s="48">
        <f>[8]Feb!I27</f>
        <v>0</v>
      </c>
      <c r="J27" s="49">
        <f>[8]Ene!J25</f>
        <v>0</v>
      </c>
      <c r="K27" s="48">
        <f>[8]Mar!K27</f>
        <v>0</v>
      </c>
      <c r="L27" s="49">
        <f>[8]Ene!L25</f>
        <v>0</v>
      </c>
      <c r="M27" s="48">
        <f>[8]Abr!M27</f>
        <v>0</v>
      </c>
      <c r="N27" s="49">
        <f>[8]Ene!N25</f>
        <v>0</v>
      </c>
      <c r="O27" s="48">
        <f>[8]May!O27</f>
        <v>0</v>
      </c>
      <c r="P27" s="49">
        <f>[8]Ene!P25</f>
        <v>0</v>
      </c>
      <c r="Q27" s="48">
        <f>[8]Jun!Q27</f>
        <v>0</v>
      </c>
      <c r="R27" s="49">
        <f>[8]Ene!R25</f>
        <v>0</v>
      </c>
      <c r="S27" s="48"/>
      <c r="T27" s="49">
        <f>[8]Ene!T25</f>
        <v>0</v>
      </c>
      <c r="U27" s="48"/>
      <c r="V27" s="49">
        <f>[8]Ene!V25</f>
        <v>0</v>
      </c>
      <c r="W27" s="48"/>
      <c r="X27" s="49">
        <f>[8]Ene!X25</f>
        <v>0</v>
      </c>
      <c r="Y27" s="48"/>
      <c r="Z27" s="49">
        <f>[8]Ene!Z25</f>
        <v>0</v>
      </c>
      <c r="AA27" s="48"/>
      <c r="AB27" s="49">
        <f>[8]Ene!AB25</f>
        <v>0</v>
      </c>
      <c r="AC27" s="48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'[8]Ficha Anual 2025'!A21</f>
        <v>C 2</v>
      </c>
      <c r="B28" s="61" t="str">
        <f>'[8]Ficha Anual 2025'!B21</f>
        <v>REALIZAR  ACTIVIDADES RECREATIVAS</v>
      </c>
      <c r="C28" s="61"/>
      <c r="D28" s="62"/>
      <c r="E28" s="63"/>
      <c r="F28" s="166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8"/>
      <c r="AD28" s="65"/>
      <c r="AE28" s="65"/>
      <c r="AF28" s="65"/>
      <c r="AG28" s="65"/>
      <c r="AH28" s="65"/>
      <c r="AI28" s="66"/>
    </row>
    <row r="29" spans="1:35" s="56" customFormat="1" ht="30.75" customHeight="1" x14ac:dyDescent="0.2">
      <c r="A29" s="45" t="str">
        <f>'[8]Ficha Anual 2025'!A22</f>
        <v>C2A1</v>
      </c>
      <c r="B29" s="46" t="str">
        <f>'[8]Ficha Anual 2025'!B22</f>
        <v>IMPLEMENTAR ACTIVIDADES FISICAS PARA LA INTEGRACION FAMILIAR</v>
      </c>
      <c r="C29" s="46"/>
      <c r="D29" s="47" t="str">
        <f>'[8]Ficha Anual 2025'!E22</f>
        <v>CLASES</v>
      </c>
      <c r="E29" s="48">
        <f t="shared" si="3"/>
        <v>250</v>
      </c>
      <c r="F29" s="49">
        <f>[8]Ene!F27</f>
        <v>0</v>
      </c>
      <c r="G29" s="50">
        <f>[8]Ene!G27</f>
        <v>1</v>
      </c>
      <c r="H29" s="49">
        <f>[8]Ene!H27</f>
        <v>0</v>
      </c>
      <c r="I29" s="50">
        <f>[8]Feb!I29</f>
        <v>2</v>
      </c>
      <c r="J29" s="49">
        <f>[8]Ene!J27</f>
        <v>0</v>
      </c>
      <c r="K29" s="50">
        <f>[8]Mar!K29</f>
        <v>1</v>
      </c>
      <c r="L29" s="49">
        <f>[8]Ene!L27</f>
        <v>0</v>
      </c>
      <c r="M29" s="50">
        <f>[8]Abr!M29</f>
        <v>4</v>
      </c>
      <c r="N29" s="49">
        <f>[8]Ene!N27</f>
        <v>0</v>
      </c>
      <c r="O29" s="50">
        <f>[8]May!O29</f>
        <v>4</v>
      </c>
      <c r="P29" s="49">
        <f>[8]Ene!P27</f>
        <v>0</v>
      </c>
      <c r="Q29" s="50">
        <f>[8]Jun!Q29</f>
        <v>4</v>
      </c>
      <c r="R29" s="49">
        <f>[8]Ene!R27</f>
        <v>250</v>
      </c>
      <c r="S29" s="50">
        <v>1</v>
      </c>
      <c r="T29" s="49">
        <f>[8]Ene!T27</f>
        <v>0</v>
      </c>
      <c r="U29" s="51"/>
      <c r="V29" s="49">
        <f>[8]Ene!V27</f>
        <v>0</v>
      </c>
      <c r="W29" s="51"/>
      <c r="X29" s="49">
        <f>[8]Ene!X27</f>
        <v>0</v>
      </c>
      <c r="Y29" s="51"/>
      <c r="Z29" s="49">
        <f>[8]Ene!Z27</f>
        <v>0</v>
      </c>
      <c r="AA29" s="51"/>
      <c r="AB29" s="49">
        <f>[8]Ene!AB27</f>
        <v>0</v>
      </c>
      <c r="AC29" s="51"/>
      <c r="AD29" s="52">
        <f t="shared" si="0"/>
        <v>250</v>
      </c>
      <c r="AE29" s="52">
        <f t="shared" si="0"/>
        <v>17</v>
      </c>
      <c r="AF29" s="53">
        <f t="shared" si="1"/>
        <v>6.8000000000000005E-2</v>
      </c>
      <c r="AG29" s="53">
        <f t="shared" si="2"/>
        <v>0.93199999999999994</v>
      </c>
      <c r="AH29" s="54"/>
      <c r="AI29" s="55"/>
    </row>
    <row r="30" spans="1:35" s="56" customFormat="1" ht="20.100000000000001" customHeight="1" x14ac:dyDescent="0.2">
      <c r="A30" s="45" t="str">
        <f>'[8]Ficha Anual 2025'!A23</f>
        <v>C2A2</v>
      </c>
      <c r="B30" s="46" t="str">
        <f>'[8]Ficha Anual 2025'!B23</f>
        <v>IMPLEMENTAR CURSOS DE VERANO</v>
      </c>
      <c r="C30" s="46"/>
      <c r="D30" s="47" t="str">
        <f>'[8]Ficha Anual 2025'!E23</f>
        <v>EVENTO</v>
      </c>
      <c r="E30" s="48">
        <f t="shared" si="3"/>
        <v>4</v>
      </c>
      <c r="F30" s="49">
        <f>[8]Ene!F28</f>
        <v>1</v>
      </c>
      <c r="G30" s="50">
        <f>[8]Ene!G28</f>
        <v>0</v>
      </c>
      <c r="H30" s="49">
        <f>[8]Ene!H28</f>
        <v>0</v>
      </c>
      <c r="I30" s="50">
        <f>[8]Feb!I30</f>
        <v>0</v>
      </c>
      <c r="J30" s="49">
        <f>[8]Ene!J28</f>
        <v>1</v>
      </c>
      <c r="K30" s="50">
        <f>[8]Mar!K30</f>
        <v>0</v>
      </c>
      <c r="L30" s="49">
        <f>[8]Ene!L28</f>
        <v>0</v>
      </c>
      <c r="M30" s="50">
        <f>[8]Abr!M30</f>
        <v>0</v>
      </c>
      <c r="N30" s="49">
        <f>[8]Ene!N28</f>
        <v>1</v>
      </c>
      <c r="O30" s="50">
        <f>[8]May!O30</f>
        <v>0</v>
      </c>
      <c r="P30" s="49">
        <f>[8]Ene!P28</f>
        <v>0</v>
      </c>
      <c r="Q30" s="50">
        <f>[8]Jun!Q30</f>
        <v>0</v>
      </c>
      <c r="R30" s="49">
        <f>[8]Ene!R28</f>
        <v>1</v>
      </c>
      <c r="S30" s="50">
        <v>0</v>
      </c>
      <c r="T30" s="49">
        <f>[8]Ene!T28</f>
        <v>0</v>
      </c>
      <c r="U30" s="51"/>
      <c r="V30" s="49">
        <f>[8]Ene!V28</f>
        <v>0</v>
      </c>
      <c r="W30" s="51"/>
      <c r="X30" s="49">
        <f>[8]Ene!X28</f>
        <v>0</v>
      </c>
      <c r="Y30" s="51"/>
      <c r="Z30" s="49">
        <f>[8]Ene!Z28</f>
        <v>0</v>
      </c>
      <c r="AA30" s="51"/>
      <c r="AB30" s="49">
        <f>[8]Ene!AB28</f>
        <v>0</v>
      </c>
      <c r="AC30" s="51"/>
      <c r="AD30" s="52">
        <f t="shared" si="0"/>
        <v>4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0.100000000000001" customHeight="1" x14ac:dyDescent="0.2">
      <c r="A31" s="45" t="str">
        <f>'[8]Ficha Anual 2025'!A24</f>
        <v>C2A3</v>
      </c>
      <c r="B31" s="46" t="str">
        <f>'[8]Ficha Anual 2025'!B24</f>
        <v>REALIZAR EXCURSIONES A DIFERENTES LUGARES</v>
      </c>
      <c r="C31" s="46"/>
      <c r="D31" s="47" t="str">
        <f>'[8]Ficha Anual 2025'!E24</f>
        <v>VIAJES</v>
      </c>
      <c r="E31" s="48">
        <f t="shared" si="3"/>
        <v>11</v>
      </c>
      <c r="F31" s="49">
        <f>[8]Ene!F29</f>
        <v>1</v>
      </c>
      <c r="G31" s="50">
        <f>[8]Ene!G29</f>
        <v>0</v>
      </c>
      <c r="H31" s="49">
        <f>[8]Ene!H29</f>
        <v>0</v>
      </c>
      <c r="I31" s="50">
        <f>[8]Feb!I31</f>
        <v>0</v>
      </c>
      <c r="J31" s="49">
        <f>[8]Ene!J29</f>
        <v>1</v>
      </c>
      <c r="K31" s="50">
        <f>[8]Mar!K31</f>
        <v>0</v>
      </c>
      <c r="L31" s="49">
        <f>[8]Ene!L29</f>
        <v>1</v>
      </c>
      <c r="M31" s="50">
        <f>[8]Abr!M31</f>
        <v>0</v>
      </c>
      <c r="N31" s="49">
        <f>[8]Ene!N29</f>
        <v>1</v>
      </c>
      <c r="O31" s="50">
        <f>[8]May!O31</f>
        <v>0</v>
      </c>
      <c r="P31" s="49">
        <f>[8]Ene!P29</f>
        <v>1</v>
      </c>
      <c r="Q31" s="50">
        <f>[8]Jun!Q31</f>
        <v>0</v>
      </c>
      <c r="R31" s="49">
        <f>[8]Ene!R29</f>
        <v>1</v>
      </c>
      <c r="S31" s="50">
        <v>0</v>
      </c>
      <c r="T31" s="49">
        <f>[8]Ene!T29</f>
        <v>1</v>
      </c>
      <c r="U31" s="51"/>
      <c r="V31" s="49">
        <f>[8]Ene!V29</f>
        <v>1</v>
      </c>
      <c r="W31" s="51"/>
      <c r="X31" s="49">
        <f>[8]Ene!X29</f>
        <v>1</v>
      </c>
      <c r="Y31" s="51"/>
      <c r="Z31" s="49">
        <f>[8]Ene!Z29</f>
        <v>1</v>
      </c>
      <c r="AA31" s="51"/>
      <c r="AB31" s="49">
        <f>[8]Ene!AB29</f>
        <v>1</v>
      </c>
      <c r="AC31" s="51"/>
      <c r="AD31" s="52">
        <f t="shared" si="0"/>
        <v>11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'[8]Ficha Anual 2025'!A25</f>
        <v>C2A4</v>
      </c>
      <c r="B32" s="46">
        <f>'[8]Ficha Anual 2025'!B25</f>
        <v>0</v>
      </c>
      <c r="C32" s="46"/>
      <c r="D32" s="47">
        <f>'[8]Ficha Anual 2025'!E25</f>
        <v>0</v>
      </c>
      <c r="E32" s="48">
        <f t="shared" si="3"/>
        <v>0</v>
      </c>
      <c r="F32" s="49">
        <f>[8]Ene!F30</f>
        <v>0</v>
      </c>
      <c r="G32" s="50">
        <f>[8]Ene!G30</f>
        <v>0</v>
      </c>
      <c r="H32" s="49">
        <f>[8]Ene!H30</f>
        <v>0</v>
      </c>
      <c r="I32" s="51" t="e">
        <f>[8]Feb!#REF!</f>
        <v>#REF!</v>
      </c>
      <c r="J32" s="49">
        <v>0</v>
      </c>
      <c r="K32" s="51" t="e">
        <f>[8]Mar!#REF!</f>
        <v>#REF!</v>
      </c>
      <c r="L32" s="49">
        <f>[8]Ene!L30</f>
        <v>0</v>
      </c>
      <c r="M32" s="51" t="e">
        <f>[8]Abr!#REF!</f>
        <v>#REF!</v>
      </c>
      <c r="N32" s="49">
        <v>0</v>
      </c>
      <c r="O32" s="51" t="e">
        <f>[8]May!#REF!</f>
        <v>#REF!</v>
      </c>
      <c r="P32" s="49">
        <f>[8]Ene!P30</f>
        <v>0</v>
      </c>
      <c r="Q32" s="51" t="e">
        <f>[8]Jun!#REF!</f>
        <v>#REF!</v>
      </c>
      <c r="R32" s="49">
        <v>0</v>
      </c>
      <c r="S32" s="51">
        <v>0</v>
      </c>
      <c r="T32" s="49">
        <f>[8]Ene!T30</f>
        <v>0</v>
      </c>
      <c r="U32" s="51"/>
      <c r="V32" s="49">
        <v>0</v>
      </c>
      <c r="W32" s="51"/>
      <c r="X32" s="49">
        <f>[8]Ene!X30</f>
        <v>0</v>
      </c>
      <c r="Y32" s="51"/>
      <c r="Z32" s="49">
        <v>0</v>
      </c>
      <c r="AA32" s="51"/>
      <c r="AB32" s="49">
        <v>0</v>
      </c>
      <c r="AC32" s="51"/>
      <c r="AD32" s="52">
        <f t="shared" si="0"/>
        <v>0</v>
      </c>
      <c r="AE32" s="52" t="e">
        <f t="shared" si="0"/>
        <v>#REF!</v>
      </c>
      <c r="AF32" s="53" t="e">
        <f t="shared" si="1"/>
        <v>#REF!</v>
      </c>
      <c r="AG32" s="53" t="e">
        <f t="shared" si="2"/>
        <v>#REF!</v>
      </c>
      <c r="AH32" s="57"/>
      <c r="AI32" s="58"/>
    </row>
    <row r="33" spans="1:35" s="56" customFormat="1" ht="20.100000000000001" hidden="1" customHeight="1" x14ac:dyDescent="0.2">
      <c r="A33" s="45">
        <f>'[8]Ficha Anual 2025'!A26</f>
        <v>0</v>
      </c>
      <c r="B33" s="59">
        <f>'[8]Ficha Anual 2025'!B26</f>
        <v>0</v>
      </c>
      <c r="C33" s="59"/>
      <c r="D33" s="47">
        <f>'[8]Ficha Anual 2025'!E26</f>
        <v>0</v>
      </c>
      <c r="E33" s="48">
        <f t="shared" si="3"/>
        <v>0</v>
      </c>
      <c r="F33" s="49">
        <f>[8]Ene!F31</f>
        <v>0</v>
      </c>
      <c r="G33" s="50">
        <f>[8]Ene!G31</f>
        <v>0</v>
      </c>
      <c r="H33" s="49">
        <f>[8]Ene!H31</f>
        <v>0</v>
      </c>
      <c r="I33" s="51">
        <f>[8]Feb!I32</f>
        <v>0</v>
      </c>
      <c r="J33" s="49">
        <f>[8]Ene!J31</f>
        <v>0</v>
      </c>
      <c r="K33" s="51">
        <f>[8]Mar!K32</f>
        <v>0</v>
      </c>
      <c r="L33" s="49">
        <f>[8]Ene!L31</f>
        <v>0</v>
      </c>
      <c r="M33" s="51">
        <f>[8]Abr!M32</f>
        <v>0</v>
      </c>
      <c r="N33" s="49">
        <f>[8]Ene!N31</f>
        <v>0</v>
      </c>
      <c r="O33" s="51">
        <f>[8]May!O32</f>
        <v>0</v>
      </c>
      <c r="P33" s="49">
        <f>[8]Ene!P31</f>
        <v>0</v>
      </c>
      <c r="Q33" s="51">
        <f>[8]Jun!Q32</f>
        <v>0</v>
      </c>
      <c r="R33" s="49">
        <f>[8]Ene!R31</f>
        <v>0</v>
      </c>
      <c r="S33" s="51"/>
      <c r="T33" s="49">
        <f>[8]Ene!T31</f>
        <v>0</v>
      </c>
      <c r="U33" s="51"/>
      <c r="V33" s="49">
        <f>[8]Ene!V31</f>
        <v>0</v>
      </c>
      <c r="W33" s="51"/>
      <c r="X33" s="49">
        <f>[8]Ene!X31</f>
        <v>0</v>
      </c>
      <c r="Y33" s="51"/>
      <c r="Z33" s="49">
        <f>[8]Ene!Z31</f>
        <v>0</v>
      </c>
      <c r="AA33" s="51"/>
      <c r="AB33" s="49">
        <f>[8]Ene!AB31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'[8]Ficha Anual 2025'!A27</f>
        <v>0</v>
      </c>
      <c r="B34" s="59">
        <f>'[8]Ficha Anual 2025'!B27</f>
        <v>0</v>
      </c>
      <c r="C34" s="59"/>
      <c r="D34" s="47">
        <f>'[8]Ficha Anual 2025'!E27</f>
        <v>0</v>
      </c>
      <c r="E34" s="48">
        <f t="shared" si="3"/>
        <v>0</v>
      </c>
      <c r="F34" s="49">
        <f>[8]Ene!F32</f>
        <v>0</v>
      </c>
      <c r="G34" s="50">
        <f>[8]Ene!G32</f>
        <v>0</v>
      </c>
      <c r="H34" s="49">
        <f>[8]Ene!H32</f>
        <v>0</v>
      </c>
      <c r="I34" s="51">
        <f>[8]Feb!I33</f>
        <v>0</v>
      </c>
      <c r="J34" s="49">
        <f>[8]Ene!J32</f>
        <v>0</v>
      </c>
      <c r="K34" s="51">
        <f>[8]Mar!K33</f>
        <v>0</v>
      </c>
      <c r="L34" s="49">
        <f>[8]Ene!L32</f>
        <v>0</v>
      </c>
      <c r="M34" s="51">
        <f>[8]Abr!M33</f>
        <v>0</v>
      </c>
      <c r="N34" s="49">
        <f>[8]Ene!N32</f>
        <v>0</v>
      </c>
      <c r="O34" s="51">
        <f>[8]May!O33</f>
        <v>0</v>
      </c>
      <c r="P34" s="49">
        <f>[8]Ene!P32</f>
        <v>0</v>
      </c>
      <c r="Q34" s="51">
        <f>[8]Jun!Q33</f>
        <v>0</v>
      </c>
      <c r="R34" s="49">
        <f>[8]Ene!R32</f>
        <v>0</v>
      </c>
      <c r="S34" s="51"/>
      <c r="T34" s="49">
        <f>[8]Ene!T32</f>
        <v>0</v>
      </c>
      <c r="U34" s="51"/>
      <c r="V34" s="49">
        <f>[8]Ene!V32</f>
        <v>0</v>
      </c>
      <c r="W34" s="51"/>
      <c r="X34" s="49">
        <f>[8]Ene!X32</f>
        <v>0</v>
      </c>
      <c r="Y34" s="51"/>
      <c r="Z34" s="49">
        <f>[8]Ene!Z32</f>
        <v>0</v>
      </c>
      <c r="AA34" s="51"/>
      <c r="AB34" s="49">
        <f>[8]Ene!AB32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'[8]Ficha Anual 2025'!A28</f>
        <v>0</v>
      </c>
      <c r="B35" s="59">
        <f>'[8]Ficha Anual 2025'!B28</f>
        <v>0</v>
      </c>
      <c r="C35" s="59"/>
      <c r="D35" s="47">
        <f>'[8]Ficha Anual 2025'!E28</f>
        <v>0</v>
      </c>
      <c r="E35" s="48">
        <f t="shared" si="3"/>
        <v>0</v>
      </c>
      <c r="F35" s="49">
        <f>[8]Ene!F33</f>
        <v>0</v>
      </c>
      <c r="G35" s="50">
        <f>[8]Ene!G33</f>
        <v>0</v>
      </c>
      <c r="H35" s="49">
        <f>[8]Ene!H33</f>
        <v>0</v>
      </c>
      <c r="I35" s="51">
        <f>[8]Feb!I34</f>
        <v>0</v>
      </c>
      <c r="J35" s="49">
        <f>[8]Ene!J33</f>
        <v>0</v>
      </c>
      <c r="K35" s="51">
        <f>[8]Mar!K34</f>
        <v>0</v>
      </c>
      <c r="L35" s="49">
        <f>[8]Ene!L33</f>
        <v>0</v>
      </c>
      <c r="M35" s="51">
        <f>[8]Abr!M34</f>
        <v>0</v>
      </c>
      <c r="N35" s="49">
        <f>[8]Ene!N33</f>
        <v>0</v>
      </c>
      <c r="O35" s="51">
        <f>[8]May!O34</f>
        <v>0</v>
      </c>
      <c r="P35" s="49">
        <f>[8]Ene!P33</f>
        <v>0</v>
      </c>
      <c r="Q35" s="51">
        <f>[8]Jun!Q34</f>
        <v>0</v>
      </c>
      <c r="R35" s="49">
        <f>[8]Ene!R33</f>
        <v>0</v>
      </c>
      <c r="S35" s="51"/>
      <c r="T35" s="49">
        <f>[8]Ene!T33</f>
        <v>0</v>
      </c>
      <c r="U35" s="51"/>
      <c r="V35" s="49">
        <f>[8]Ene!V33</f>
        <v>0</v>
      </c>
      <c r="W35" s="51"/>
      <c r="X35" s="49">
        <f>[8]Ene!X33</f>
        <v>0</v>
      </c>
      <c r="Y35" s="51"/>
      <c r="Z35" s="49">
        <f>[8]Ene!Z33</f>
        <v>0</v>
      </c>
      <c r="AA35" s="51"/>
      <c r="AB35" s="49">
        <f>[8]Ene!AB33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'[8]Ficha Anual 2025'!A29</f>
        <v>0</v>
      </c>
      <c r="B36" s="59">
        <f>'[8]Ficha Anual 2025'!B29</f>
        <v>0</v>
      </c>
      <c r="C36" s="59"/>
      <c r="D36" s="47">
        <f>'[8]Ficha Anual 2025'!E29</f>
        <v>0</v>
      </c>
      <c r="E36" s="48">
        <f t="shared" si="3"/>
        <v>0</v>
      </c>
      <c r="F36" s="49">
        <f>[8]Ene!F34</f>
        <v>0</v>
      </c>
      <c r="G36" s="50">
        <f>[8]Ene!G34</f>
        <v>0</v>
      </c>
      <c r="H36" s="49">
        <f>[8]Ene!H34</f>
        <v>0</v>
      </c>
      <c r="I36" s="51">
        <f>[8]Feb!I35</f>
        <v>0</v>
      </c>
      <c r="J36" s="49">
        <f>[8]Ene!J34</f>
        <v>0</v>
      </c>
      <c r="K36" s="51">
        <f>[8]Mar!K35</f>
        <v>0</v>
      </c>
      <c r="L36" s="49">
        <f>[8]Ene!L34</f>
        <v>0</v>
      </c>
      <c r="M36" s="51">
        <f>[8]Abr!M35</f>
        <v>0</v>
      </c>
      <c r="N36" s="49">
        <f>[8]Ene!N34</f>
        <v>0</v>
      </c>
      <c r="O36" s="51">
        <f>[8]May!O35</f>
        <v>0</v>
      </c>
      <c r="P36" s="49">
        <f>[8]Ene!P34</f>
        <v>0</v>
      </c>
      <c r="Q36" s="51">
        <f>[8]Jun!Q35</f>
        <v>0</v>
      </c>
      <c r="R36" s="49">
        <f>[8]Ene!R34</f>
        <v>0</v>
      </c>
      <c r="S36" s="51"/>
      <c r="T36" s="49">
        <f>[8]Ene!T34</f>
        <v>0</v>
      </c>
      <c r="U36" s="51"/>
      <c r="V36" s="49">
        <f>[8]Ene!V34</f>
        <v>0</v>
      </c>
      <c r="W36" s="51"/>
      <c r="X36" s="49">
        <f>[8]Ene!X34</f>
        <v>0</v>
      </c>
      <c r="Y36" s="51"/>
      <c r="Z36" s="49">
        <f>[8]Ene!Z34</f>
        <v>0</v>
      </c>
      <c r="AA36" s="51"/>
      <c r="AB36" s="49">
        <f>[8]Ene!AB34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'[8]Ficha Anual 2025'!A30</f>
        <v>0</v>
      </c>
      <c r="B37" s="59">
        <f>'[8]Ficha Anual 2025'!B30</f>
        <v>0</v>
      </c>
      <c r="C37" s="59"/>
      <c r="D37" s="47">
        <f>'[8]Ficha Anual 2025'!E30</f>
        <v>0</v>
      </c>
      <c r="E37" s="48">
        <f t="shared" si="3"/>
        <v>0</v>
      </c>
      <c r="F37" s="49">
        <f>[8]Ene!F35</f>
        <v>0</v>
      </c>
      <c r="G37" s="50">
        <f>[8]Ene!G35</f>
        <v>0</v>
      </c>
      <c r="H37" s="49">
        <f>[8]Ene!H35</f>
        <v>0</v>
      </c>
      <c r="I37" s="51">
        <f>[8]Feb!I36</f>
        <v>0</v>
      </c>
      <c r="J37" s="49">
        <f>[8]Ene!J35</f>
        <v>0</v>
      </c>
      <c r="K37" s="51">
        <f>[8]Mar!K36</f>
        <v>0</v>
      </c>
      <c r="L37" s="49">
        <f>[8]Ene!L35</f>
        <v>0</v>
      </c>
      <c r="M37" s="51">
        <f>[8]Abr!M36</f>
        <v>0</v>
      </c>
      <c r="N37" s="49">
        <f>[8]Ene!N35</f>
        <v>0</v>
      </c>
      <c r="O37" s="51">
        <f>[8]May!O36</f>
        <v>0</v>
      </c>
      <c r="P37" s="49">
        <f>[8]Ene!P35</f>
        <v>0</v>
      </c>
      <c r="Q37" s="51">
        <f>[8]Jun!Q36</f>
        <v>0</v>
      </c>
      <c r="R37" s="49">
        <f>[8]Ene!R35</f>
        <v>0</v>
      </c>
      <c r="S37" s="51"/>
      <c r="T37" s="49">
        <f>[8]Ene!T35</f>
        <v>0</v>
      </c>
      <c r="U37" s="51"/>
      <c r="V37" s="49">
        <f>[8]Ene!V35</f>
        <v>0</v>
      </c>
      <c r="W37" s="51"/>
      <c r="X37" s="49">
        <f>[8]Ene!X35</f>
        <v>0</v>
      </c>
      <c r="Y37" s="51"/>
      <c r="Z37" s="49">
        <f>[8]Ene!Z35</f>
        <v>0</v>
      </c>
      <c r="AA37" s="51"/>
      <c r="AB37" s="49">
        <f>[8]Ene!AB35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'[8]Ficha Anual 2025'!A31</f>
        <v>0</v>
      </c>
      <c r="B38" s="59">
        <f>'[8]Ficha Anual 2025'!B31</f>
        <v>0</v>
      </c>
      <c r="C38" s="59"/>
      <c r="D38" s="47">
        <f>'[8]Ficha Anual 2025'!E31</f>
        <v>0</v>
      </c>
      <c r="E38" s="48">
        <f t="shared" si="3"/>
        <v>0</v>
      </c>
      <c r="F38" s="149">
        <f>[8]Ene!F36</f>
        <v>0</v>
      </c>
      <c r="G38" s="70">
        <f>[8]Ene!G36</f>
        <v>0</v>
      </c>
      <c r="H38" s="149">
        <f>[8]Ene!H36</f>
        <v>0</v>
      </c>
      <c r="I38" s="71">
        <f>[8]Feb!I37</f>
        <v>0</v>
      </c>
      <c r="J38" s="149">
        <f>[8]Ene!J36</f>
        <v>0</v>
      </c>
      <c r="K38" s="71">
        <f>[8]Mar!K37</f>
        <v>0</v>
      </c>
      <c r="L38" s="149">
        <f>[8]Ene!L36</f>
        <v>0</v>
      </c>
      <c r="M38" s="71">
        <f>[8]Abr!M37</f>
        <v>0</v>
      </c>
      <c r="N38" s="149">
        <f>[8]Ene!N36</f>
        <v>0</v>
      </c>
      <c r="O38" s="71">
        <f>[8]May!O37</f>
        <v>0</v>
      </c>
      <c r="P38" s="149">
        <f>[8]Ene!P36</f>
        <v>0</v>
      </c>
      <c r="Q38" s="71">
        <f>[8]Jun!Q37</f>
        <v>0</v>
      </c>
      <c r="R38" s="149">
        <f>[8]Ene!R36</f>
        <v>0</v>
      </c>
      <c r="S38" s="71"/>
      <c r="T38" s="149">
        <f>[8]Ene!T36</f>
        <v>0</v>
      </c>
      <c r="U38" s="71"/>
      <c r="V38" s="149">
        <f>[8]Ene!V36</f>
        <v>0</v>
      </c>
      <c r="W38" s="71"/>
      <c r="X38" s="149">
        <f>[8]Ene!X36</f>
        <v>0</v>
      </c>
      <c r="Y38" s="71"/>
      <c r="Z38" s="149">
        <f>[8]Ene!Z36</f>
        <v>0</v>
      </c>
      <c r="AA38" s="71"/>
      <c r="AB38" s="149">
        <f>[8]Ene!AB36</f>
        <v>0</v>
      </c>
      <c r="AC38" s="7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'[8]Ficha Anual 2025'!A32</f>
        <v>0</v>
      </c>
      <c r="B39" s="59">
        <f>'[8]Ficha Anual 2025'!B32</f>
        <v>0</v>
      </c>
      <c r="C39" s="59"/>
      <c r="D39" s="47">
        <f>'[8]Ficha Anual 2025'!E32</f>
        <v>0</v>
      </c>
      <c r="E39" s="48">
        <f t="shared" si="3"/>
        <v>0</v>
      </c>
      <c r="F39" s="150">
        <f>[8]Ene!F37</f>
        <v>0</v>
      </c>
      <c r="G39" s="150">
        <f>[8]Ene!G37</f>
        <v>0</v>
      </c>
      <c r="H39" s="150">
        <f>[8]Ene!H37</f>
        <v>0</v>
      </c>
      <c r="I39" s="150">
        <f>[8]Feb!I38</f>
        <v>0</v>
      </c>
      <c r="J39" s="150">
        <f>[8]Ene!J37</f>
        <v>0</v>
      </c>
      <c r="K39" s="150">
        <f>[8]Mar!K38</f>
        <v>0</v>
      </c>
      <c r="L39" s="150">
        <f>[8]Ene!L37</f>
        <v>0</v>
      </c>
      <c r="M39" s="150">
        <f>[8]Abr!M38</f>
        <v>0</v>
      </c>
      <c r="N39" s="150">
        <f>[8]Ene!N37</f>
        <v>0</v>
      </c>
      <c r="O39" s="150">
        <f>[8]May!O38</f>
        <v>0</v>
      </c>
      <c r="P39" s="150">
        <f>[8]Ene!P37</f>
        <v>0</v>
      </c>
      <c r="Q39" s="150">
        <f>[8]Jun!Q38</f>
        <v>0</v>
      </c>
      <c r="R39" s="150">
        <f>[8]Ene!R37</f>
        <v>0</v>
      </c>
      <c r="S39" s="150"/>
      <c r="T39" s="150">
        <f>[8]Ene!T37</f>
        <v>0</v>
      </c>
      <c r="U39" s="150"/>
      <c r="V39" s="150">
        <f>[8]Ene!V37</f>
        <v>0</v>
      </c>
      <c r="W39" s="150"/>
      <c r="X39" s="150">
        <f>[8]Ene!X37</f>
        <v>0</v>
      </c>
      <c r="Y39" s="150"/>
      <c r="Z39" s="150">
        <f>[8]Ene!Z37</f>
        <v>0</v>
      </c>
      <c r="AA39" s="150"/>
      <c r="AB39" s="150">
        <f>[8]Ene!AB37</f>
        <v>0</v>
      </c>
      <c r="AC39" s="150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'[8]Ficha Anual 2025'!A33</f>
        <v>0</v>
      </c>
      <c r="B40" s="68">
        <f>'[8]Ficha Anual 2025'!B33</f>
        <v>0</v>
      </c>
      <c r="C40" s="68"/>
      <c r="D40" s="69">
        <f>'[8]Ficha Anual 2025'!E33</f>
        <v>0</v>
      </c>
      <c r="E40" s="48">
        <f t="shared" si="3"/>
        <v>0</v>
      </c>
      <c r="F40" s="169">
        <f>[8]Ene!F38</f>
        <v>0</v>
      </c>
      <c r="G40" s="170">
        <f>[8]Ene!G38</f>
        <v>0</v>
      </c>
      <c r="H40" s="170">
        <f>[8]Ene!H38</f>
        <v>0</v>
      </c>
      <c r="I40" s="170">
        <f>[8]Feb!I39</f>
        <v>0</v>
      </c>
      <c r="J40" s="170">
        <f>[8]Ene!J38</f>
        <v>0</v>
      </c>
      <c r="K40" s="170">
        <f>[8]Mar!K39</f>
        <v>0</v>
      </c>
      <c r="L40" s="170">
        <f>[8]Ene!L38</f>
        <v>0</v>
      </c>
      <c r="M40" s="170">
        <f>[8]Abr!M39</f>
        <v>0</v>
      </c>
      <c r="N40" s="170">
        <f>[8]Ene!N38</f>
        <v>0</v>
      </c>
      <c r="O40" s="170">
        <f>[8]May!O39</f>
        <v>0</v>
      </c>
      <c r="P40" s="170">
        <f>[8]Ene!P38</f>
        <v>0</v>
      </c>
      <c r="Q40" s="170">
        <f>[8]Jun!Q39</f>
        <v>0</v>
      </c>
      <c r="R40" s="170">
        <f>[8]Ene!R38</f>
        <v>0</v>
      </c>
      <c r="S40" s="170"/>
      <c r="T40" s="170">
        <f>[8]Ene!T38</f>
        <v>0</v>
      </c>
      <c r="U40" s="170"/>
      <c r="V40" s="170">
        <f>[8]Ene!V38</f>
        <v>0</v>
      </c>
      <c r="W40" s="170"/>
      <c r="X40" s="170">
        <f>[8]Ene!X38</f>
        <v>0</v>
      </c>
      <c r="Y40" s="170"/>
      <c r="Z40" s="170">
        <f>[8]Ene!Z38</f>
        <v>0</v>
      </c>
      <c r="AA40" s="170"/>
      <c r="AB40" s="170">
        <f>[8]Ene!AB38</f>
        <v>0</v>
      </c>
      <c r="AC40" s="1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'[8]Ficha Anual 2025'!A34</f>
        <v>C 3</v>
      </c>
      <c r="B41" s="75" t="str">
        <f>'[8]Ficha Anual 2025'!B34</f>
        <v>AUMENTAR LAS ACTIVIDADES CULTURALES</v>
      </c>
      <c r="C41" s="75"/>
      <c r="D41" s="76"/>
      <c r="E41" s="77"/>
      <c r="F41" s="16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1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'[8]Ficha Anual 2025'!A35</f>
        <v>C3A1</v>
      </c>
      <c r="B42" s="82" t="str">
        <f>'[8]Ficha Anual 2025'!B35</f>
        <v xml:space="preserve">RELIZAR EVENTO DE CARNAVAL </v>
      </c>
      <c r="C42" s="82"/>
      <c r="D42" s="83" t="str">
        <f>'[8]Ficha Anual 2025'!E35</f>
        <v>EVENTO</v>
      </c>
      <c r="E42" s="48">
        <f t="shared" si="3"/>
        <v>1</v>
      </c>
      <c r="F42" s="49">
        <f>[8]Ene!F40</f>
        <v>0</v>
      </c>
      <c r="G42" s="50">
        <f>[8]Ene!G40</f>
        <v>0</v>
      </c>
      <c r="H42" s="49">
        <f>[8]Ene!H40</f>
        <v>0</v>
      </c>
      <c r="I42" s="50">
        <f>[8]Feb!I41</f>
        <v>1</v>
      </c>
      <c r="J42" s="49">
        <f>[8]Ene!J40</f>
        <v>0</v>
      </c>
      <c r="K42" s="50">
        <f>[8]Mar!K41</f>
        <v>1</v>
      </c>
      <c r="L42" s="49">
        <f>[8]Ene!L40</f>
        <v>0</v>
      </c>
      <c r="M42" s="50">
        <f>[8]Abr!M41</f>
        <v>0</v>
      </c>
      <c r="N42" s="49">
        <f>[8]Ene!N40</f>
        <v>0</v>
      </c>
      <c r="O42" s="50">
        <f>[8]May!O41</f>
        <v>0</v>
      </c>
      <c r="P42" s="49">
        <f>[8]Ene!P40</f>
        <v>1</v>
      </c>
      <c r="Q42" s="50">
        <f>[8]Jun!Q41</f>
        <v>0</v>
      </c>
      <c r="R42" s="49">
        <f>[8]Ene!R40</f>
        <v>0</v>
      </c>
      <c r="S42" s="50">
        <v>0</v>
      </c>
      <c r="T42" s="49">
        <f>[8]Ene!T40</f>
        <v>0</v>
      </c>
      <c r="U42" s="88"/>
      <c r="V42" s="153">
        <f>[8]Ene!V40</f>
        <v>0</v>
      </c>
      <c r="W42" s="88"/>
      <c r="X42" s="153">
        <f>[8]Ene!X40</f>
        <v>0</v>
      </c>
      <c r="Y42" s="88"/>
      <c r="Z42" s="153">
        <f>[8]Ene!Z40</f>
        <v>0</v>
      </c>
      <c r="AA42" s="88"/>
      <c r="AB42" s="153">
        <f>[8]Ene!AB40</f>
        <v>0</v>
      </c>
      <c r="AC42" s="88"/>
      <c r="AD42" s="52">
        <f t="shared" si="0"/>
        <v>1</v>
      </c>
      <c r="AE42" s="52">
        <f t="shared" si="0"/>
        <v>2</v>
      </c>
      <c r="AF42" s="53">
        <f t="shared" si="1"/>
        <v>2</v>
      </c>
      <c r="AG42" s="53">
        <f t="shared" si="2"/>
        <v>-1</v>
      </c>
      <c r="AH42" s="86"/>
      <c r="AI42" s="87"/>
    </row>
    <row r="43" spans="1:35" s="56" customFormat="1" ht="20.100000000000001" customHeight="1" x14ac:dyDescent="0.2">
      <c r="A43" s="81" t="str">
        <f>'[8]Ficha Anual 2025'!A36</f>
        <v>C3A2</v>
      </c>
      <c r="B43" s="82" t="str">
        <f>'[8]Ficha Anual 2025'!B36</f>
        <v xml:space="preserve">REALIZAR FERIA ANUAL </v>
      </c>
      <c r="C43" s="82"/>
      <c r="D43" s="83" t="str">
        <f>'[8]Ficha Anual 2025'!E36</f>
        <v>EVENTO</v>
      </c>
      <c r="E43" s="48">
        <f t="shared" si="3"/>
        <v>4</v>
      </c>
      <c r="F43" s="49">
        <f>[8]Ene!F41</f>
        <v>1</v>
      </c>
      <c r="G43" s="50">
        <f>[8]Ene!G41</f>
        <v>0</v>
      </c>
      <c r="H43" s="49">
        <f>[8]Ene!H41</f>
        <v>0</v>
      </c>
      <c r="I43" s="50">
        <f>[8]Feb!I42</f>
        <v>0</v>
      </c>
      <c r="J43" s="49">
        <f>[8]Ene!J41</f>
        <v>0</v>
      </c>
      <c r="K43" s="50">
        <f>[8]Mar!K42</f>
        <v>1</v>
      </c>
      <c r="L43" s="49">
        <f>[8]Ene!L41</f>
        <v>1</v>
      </c>
      <c r="M43" s="50">
        <f>[8]Abr!M42</f>
        <v>0</v>
      </c>
      <c r="N43" s="49">
        <f>[8]Ene!N41</f>
        <v>0</v>
      </c>
      <c r="O43" s="50">
        <f>[8]May!O42</f>
        <v>0</v>
      </c>
      <c r="P43" s="49">
        <f>[8]Ene!P41</f>
        <v>0</v>
      </c>
      <c r="Q43" s="50">
        <f>[8]Jun!Q42</f>
        <v>0</v>
      </c>
      <c r="R43" s="49">
        <f>[8]Ene!R41</f>
        <v>1</v>
      </c>
      <c r="S43" s="50">
        <v>0</v>
      </c>
      <c r="T43" s="49">
        <f>[8]Ene!T41</f>
        <v>0</v>
      </c>
      <c r="U43" s="88"/>
      <c r="V43" s="153">
        <f>[8]Ene!V41</f>
        <v>1</v>
      </c>
      <c r="W43" s="88"/>
      <c r="X43" s="153">
        <f>[8]Ene!X41</f>
        <v>0</v>
      </c>
      <c r="Y43" s="88"/>
      <c r="Z43" s="153">
        <f>[8]Ene!Z41</f>
        <v>0</v>
      </c>
      <c r="AA43" s="88"/>
      <c r="AB43" s="153">
        <f>[8]Ene!AB41</f>
        <v>0</v>
      </c>
      <c r="AC43" s="88"/>
      <c r="AD43" s="52">
        <f t="shared" si="0"/>
        <v>4</v>
      </c>
      <c r="AE43" s="52">
        <f t="shared" si="0"/>
        <v>1</v>
      </c>
      <c r="AF43" s="53">
        <f t="shared" si="1"/>
        <v>0.25</v>
      </c>
      <c r="AG43" s="53">
        <f t="shared" si="2"/>
        <v>0.75</v>
      </c>
      <c r="AH43" s="89"/>
      <c r="AI43" s="90"/>
    </row>
    <row r="44" spans="1:35" s="56" customFormat="1" ht="36.75" customHeight="1" x14ac:dyDescent="0.2">
      <c r="A44" s="81" t="str">
        <f>'[8]Ficha Anual 2025'!A37</f>
        <v>C3A3</v>
      </c>
      <c r="B44" s="82" t="str">
        <f>'[8]Ficha Anual 2025'!B37</f>
        <v xml:space="preserve">REALIZAR EVENTOS CIVICOS Y SOCIALES (REYES, DIA DEL NIÑO, DIA DE LA MADRE, DIA DEL MAESTRO , DIA DEL ABUELO FIESTAS PATRIAS Y F. DECEMBRINAS ) </v>
      </c>
      <c r="C44" s="82"/>
      <c r="D44" s="83" t="str">
        <f>'[8]Ficha Anual 2025'!E37</f>
        <v>EVENTOS</v>
      </c>
      <c r="E44" s="48">
        <f t="shared" si="3"/>
        <v>4</v>
      </c>
      <c r="F44" s="49">
        <f>[8]Ene!F42</f>
        <v>1</v>
      </c>
      <c r="G44" s="50">
        <f>[8]Ene!G42</f>
        <v>1</v>
      </c>
      <c r="H44" s="49">
        <f>[8]Ene!H42</f>
        <v>0</v>
      </c>
      <c r="I44" s="50">
        <f>[8]Feb!I43</f>
        <v>1</v>
      </c>
      <c r="J44" s="49">
        <f>[8]Ene!J42</f>
        <v>0</v>
      </c>
      <c r="K44" s="50">
        <f>[8]Mar!K43</f>
        <v>1</v>
      </c>
      <c r="L44" s="49">
        <f>[8]Ene!L42</f>
        <v>1</v>
      </c>
      <c r="M44" s="50">
        <f>[8]Abr!M43</f>
        <v>2</v>
      </c>
      <c r="N44" s="49">
        <f>[8]Ene!N42</f>
        <v>0</v>
      </c>
      <c r="O44" s="50">
        <f>[8]May!O43</f>
        <v>3</v>
      </c>
      <c r="P44" s="49">
        <f>[8]Ene!P42</f>
        <v>0</v>
      </c>
      <c r="Q44" s="50">
        <f>[8]Jun!Q43</f>
        <v>3</v>
      </c>
      <c r="R44" s="49">
        <f>[8]Ene!R42</f>
        <v>1</v>
      </c>
      <c r="S44" s="50">
        <v>1</v>
      </c>
      <c r="T44" s="49">
        <f>[8]Ene!T42</f>
        <v>0</v>
      </c>
      <c r="U44" s="88"/>
      <c r="V44" s="153">
        <f>[8]Ene!V42</f>
        <v>1</v>
      </c>
      <c r="W44" s="88"/>
      <c r="X44" s="153">
        <f>[8]Ene!X42</f>
        <v>0</v>
      </c>
      <c r="Y44" s="88"/>
      <c r="Z44" s="153">
        <f>[8]Ene!Z42</f>
        <v>0</v>
      </c>
      <c r="AA44" s="88"/>
      <c r="AB44" s="153">
        <f>[8]Ene!AB42</f>
        <v>0</v>
      </c>
      <c r="AC44" s="88"/>
      <c r="AD44" s="52">
        <f t="shared" si="0"/>
        <v>4</v>
      </c>
      <c r="AE44" s="52">
        <f t="shared" si="0"/>
        <v>12</v>
      </c>
      <c r="AF44" s="53">
        <f t="shared" si="1"/>
        <v>3</v>
      </c>
      <c r="AG44" s="53">
        <f t="shared" si="2"/>
        <v>-2</v>
      </c>
      <c r="AH44" s="91"/>
      <c r="AI44" s="92"/>
    </row>
    <row r="45" spans="1:35" s="56" customFormat="1" ht="20.100000000000001" customHeight="1" x14ac:dyDescent="0.2">
      <c r="A45" s="81" t="str">
        <f>'[8]Ficha Anual 2025'!A38</f>
        <v>C3A4</v>
      </c>
      <c r="B45" s="82" t="str">
        <f>'[8]Ficha Anual 2025'!B38</f>
        <v>IMPLEMENTAR TALLERES CULTURALES A LA POBLACION</v>
      </c>
      <c r="C45" s="82"/>
      <c r="D45" s="83" t="str">
        <f>'[8]Ficha Anual 2025'!E38</f>
        <v>TALLERES</v>
      </c>
      <c r="E45" s="48">
        <f t="shared" si="3"/>
        <v>7</v>
      </c>
      <c r="F45" s="49">
        <f>[8]Ene!F43</f>
        <v>2</v>
      </c>
      <c r="G45" s="50">
        <f>[8]Ene!G43</f>
        <v>0</v>
      </c>
      <c r="H45" s="49">
        <f>[8]Ene!H43</f>
        <v>0</v>
      </c>
      <c r="I45" s="50">
        <f>[8]Feb!I44</f>
        <v>0</v>
      </c>
      <c r="J45" s="49">
        <f>[8]Ene!J43</f>
        <v>0</v>
      </c>
      <c r="K45" s="50">
        <f>[8]Mar!K44</f>
        <v>0</v>
      </c>
      <c r="L45" s="49">
        <f>[8]Ene!L43</f>
        <v>0</v>
      </c>
      <c r="M45" s="50">
        <f>[8]Abr!M44</f>
        <v>2</v>
      </c>
      <c r="N45" s="49">
        <f>[8]Ene!N43</f>
        <v>0</v>
      </c>
      <c r="O45" s="50">
        <f>[8]May!O44</f>
        <v>1</v>
      </c>
      <c r="P45" s="49">
        <f>[8]Ene!P43</f>
        <v>0</v>
      </c>
      <c r="Q45" s="50">
        <f>[8]Jun!Q44</f>
        <v>3</v>
      </c>
      <c r="R45" s="49">
        <f>[8]Ene!R43</f>
        <v>2</v>
      </c>
      <c r="S45" s="50">
        <v>0</v>
      </c>
      <c r="T45" s="49">
        <f>[8]Ene!T43</f>
        <v>0</v>
      </c>
      <c r="U45" s="88"/>
      <c r="V45" s="153">
        <f>[8]Ene!V43</f>
        <v>2</v>
      </c>
      <c r="W45" s="88"/>
      <c r="X45" s="153">
        <f>[8]Ene!X43</f>
        <v>0</v>
      </c>
      <c r="Y45" s="88"/>
      <c r="Z45" s="153">
        <f>[8]Ene!Z43</f>
        <v>1</v>
      </c>
      <c r="AA45" s="88"/>
      <c r="AB45" s="153">
        <f>[8]Ene!AB43</f>
        <v>0</v>
      </c>
      <c r="AC45" s="88"/>
      <c r="AD45" s="52">
        <f t="shared" si="0"/>
        <v>7</v>
      </c>
      <c r="AE45" s="52">
        <f t="shared" si="0"/>
        <v>6</v>
      </c>
      <c r="AF45" s="53">
        <f t="shared" si="1"/>
        <v>0.8571428571428571</v>
      </c>
      <c r="AG45" s="53">
        <f t="shared" si="2"/>
        <v>0.1428571428571429</v>
      </c>
      <c r="AH45" s="91"/>
      <c r="AI45" s="92"/>
    </row>
    <row r="46" spans="1:35" s="56" customFormat="1" ht="20.100000000000001" hidden="1" customHeight="1" x14ac:dyDescent="0.2">
      <c r="A46" s="81">
        <f>'[8]Ficha Anual 2025'!A39</f>
        <v>0</v>
      </c>
      <c r="B46" s="93">
        <f>'[8]Ficha Anual 2025'!B39</f>
        <v>0</v>
      </c>
      <c r="C46" s="93"/>
      <c r="D46" s="83">
        <f>'[8]Ficha Anual 2025'!E39</f>
        <v>0</v>
      </c>
      <c r="E46" s="48">
        <f t="shared" si="3"/>
        <v>0</v>
      </c>
      <c r="F46" s="153">
        <f>[8]Ene!F44</f>
        <v>0</v>
      </c>
      <c r="G46" s="84">
        <f>[8]Ene!G44</f>
        <v>0</v>
      </c>
      <c r="H46" s="153">
        <f>[8]Ene!H44</f>
        <v>0</v>
      </c>
      <c r="I46" s="88">
        <f>[8]Feb!I45</f>
        <v>0</v>
      </c>
      <c r="J46" s="153">
        <f>[8]Ene!J44</f>
        <v>0</v>
      </c>
      <c r="K46" s="88">
        <f>[8]Mar!K45</f>
        <v>0</v>
      </c>
      <c r="L46" s="153">
        <f>[8]Ene!L44</f>
        <v>0</v>
      </c>
      <c r="M46" s="88">
        <f>[8]Abr!M45</f>
        <v>0</v>
      </c>
      <c r="N46" s="153">
        <f>[8]Ene!N44</f>
        <v>0</v>
      </c>
      <c r="O46" s="88">
        <f>[8]May!O45</f>
        <v>0</v>
      </c>
      <c r="P46" s="153">
        <f>[8]Ene!P44</f>
        <v>0</v>
      </c>
      <c r="Q46" s="88">
        <f>[8]Jun!Q45</f>
        <v>0</v>
      </c>
      <c r="R46" s="153">
        <f>[8]Ene!R44</f>
        <v>0</v>
      </c>
      <c r="S46" s="88"/>
      <c r="T46" s="153">
        <f>[8]Ene!T44</f>
        <v>0</v>
      </c>
      <c r="U46" s="88"/>
      <c r="V46" s="153">
        <f>[8]Ene!V44</f>
        <v>0</v>
      </c>
      <c r="W46" s="88"/>
      <c r="X46" s="153">
        <f>[8]Ene!X44</f>
        <v>0</v>
      </c>
      <c r="Y46" s="88"/>
      <c r="Z46" s="153">
        <f>[8]Ene!Z44</f>
        <v>0</v>
      </c>
      <c r="AA46" s="88"/>
      <c r="AB46" s="153">
        <f>[8]Ene!AB44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'[8]Ficha Anual 2025'!A40</f>
        <v>0</v>
      </c>
      <c r="B47" s="93">
        <f>'[8]Ficha Anual 2025'!B40</f>
        <v>0</v>
      </c>
      <c r="C47" s="93"/>
      <c r="D47" s="83">
        <f>'[8]Ficha Anual 2025'!E40</f>
        <v>0</v>
      </c>
      <c r="E47" s="48">
        <f t="shared" si="3"/>
        <v>0</v>
      </c>
      <c r="F47" s="153">
        <f>[8]Ene!F45</f>
        <v>0</v>
      </c>
      <c r="G47" s="84">
        <f>[8]Ene!G45</f>
        <v>0</v>
      </c>
      <c r="H47" s="153">
        <f>[8]Ene!H45</f>
        <v>0</v>
      </c>
      <c r="I47" s="88">
        <f>[8]Feb!I46</f>
        <v>0</v>
      </c>
      <c r="J47" s="153">
        <f>[8]Ene!J45</f>
        <v>0</v>
      </c>
      <c r="K47" s="88">
        <f>[8]Mar!K46</f>
        <v>0</v>
      </c>
      <c r="L47" s="153">
        <f>[8]Ene!L45</f>
        <v>0</v>
      </c>
      <c r="M47" s="88">
        <f>[8]Abr!M46</f>
        <v>0</v>
      </c>
      <c r="N47" s="153">
        <f>[8]Ene!N45</f>
        <v>0</v>
      </c>
      <c r="O47" s="88">
        <f>[8]May!O46</f>
        <v>0</v>
      </c>
      <c r="P47" s="153">
        <f>[8]Ene!P45</f>
        <v>0</v>
      </c>
      <c r="Q47" s="88">
        <f>[8]Jun!Q46</f>
        <v>0</v>
      </c>
      <c r="R47" s="153">
        <f>[8]Ene!R45</f>
        <v>0</v>
      </c>
      <c r="S47" s="88"/>
      <c r="T47" s="153">
        <f>[8]Ene!T45</f>
        <v>0</v>
      </c>
      <c r="U47" s="88"/>
      <c r="V47" s="153">
        <f>[8]Ene!V45</f>
        <v>0</v>
      </c>
      <c r="W47" s="88"/>
      <c r="X47" s="153">
        <f>[8]Ene!X45</f>
        <v>0</v>
      </c>
      <c r="Y47" s="88"/>
      <c r="Z47" s="153">
        <f>[8]Ene!Z45</f>
        <v>0</v>
      </c>
      <c r="AA47" s="88"/>
      <c r="AB47" s="153">
        <f>[8]Ene!AB45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'[8]Ficha Anual 2025'!A41</f>
        <v>0</v>
      </c>
      <c r="B48" s="93">
        <f>'[8]Ficha Anual 2025'!B41</f>
        <v>0</v>
      </c>
      <c r="C48" s="93"/>
      <c r="D48" s="83">
        <f>'[8]Ficha Anual 2025'!E41</f>
        <v>0</v>
      </c>
      <c r="E48" s="48">
        <f t="shared" si="3"/>
        <v>0</v>
      </c>
      <c r="F48" s="153">
        <f>[8]Ene!F46</f>
        <v>0</v>
      </c>
      <c r="G48" s="84">
        <f>[8]Ene!G46</f>
        <v>0</v>
      </c>
      <c r="H48" s="153">
        <f>[8]Ene!H46</f>
        <v>0</v>
      </c>
      <c r="I48" s="88">
        <f>[8]Feb!I47</f>
        <v>0</v>
      </c>
      <c r="J48" s="153">
        <f>[8]Ene!J46</f>
        <v>0</v>
      </c>
      <c r="K48" s="88">
        <f>[8]Mar!K47</f>
        <v>0</v>
      </c>
      <c r="L48" s="153">
        <f>[8]Ene!L46</f>
        <v>0</v>
      </c>
      <c r="M48" s="88">
        <f>[8]Abr!M47</f>
        <v>0</v>
      </c>
      <c r="N48" s="153">
        <f>[8]Ene!N46</f>
        <v>0</v>
      </c>
      <c r="O48" s="88">
        <f>[8]May!O47</f>
        <v>0</v>
      </c>
      <c r="P48" s="153">
        <f>[8]Ene!P46</f>
        <v>0</v>
      </c>
      <c r="Q48" s="88">
        <f>[8]Jun!Q47</f>
        <v>0</v>
      </c>
      <c r="R48" s="153">
        <f>[8]Ene!R46</f>
        <v>0</v>
      </c>
      <c r="S48" s="88"/>
      <c r="T48" s="153">
        <f>[8]Ene!T46</f>
        <v>0</v>
      </c>
      <c r="U48" s="88"/>
      <c r="V48" s="153">
        <f>[8]Ene!V46</f>
        <v>0</v>
      </c>
      <c r="W48" s="88"/>
      <c r="X48" s="153">
        <f>[8]Ene!X46</f>
        <v>0</v>
      </c>
      <c r="Y48" s="88"/>
      <c r="Z48" s="153">
        <f>[8]Ene!Z46</f>
        <v>0</v>
      </c>
      <c r="AA48" s="88"/>
      <c r="AB48" s="153">
        <f>[8]Ene!AB46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'[8]Ficha Anual 2025'!A42</f>
        <v>0</v>
      </c>
      <c r="B49" s="93">
        <f>'[8]Ficha Anual 2025'!B42</f>
        <v>0</v>
      </c>
      <c r="C49" s="93"/>
      <c r="D49" s="83">
        <f>'[8]Ficha Anual 2025'!E42</f>
        <v>0</v>
      </c>
      <c r="E49" s="48">
        <f t="shared" si="3"/>
        <v>0</v>
      </c>
      <c r="F49" s="153">
        <f>[8]Ene!F47</f>
        <v>0</v>
      </c>
      <c r="G49" s="84">
        <f>[8]Ene!G47</f>
        <v>0</v>
      </c>
      <c r="H49" s="153">
        <f>[8]Ene!H47</f>
        <v>0</v>
      </c>
      <c r="I49" s="88">
        <f>[8]Feb!I48</f>
        <v>0</v>
      </c>
      <c r="J49" s="153">
        <f>[8]Ene!J47</f>
        <v>0</v>
      </c>
      <c r="K49" s="88">
        <f>[8]Mar!K48</f>
        <v>0</v>
      </c>
      <c r="L49" s="153">
        <f>[8]Ene!L47</f>
        <v>0</v>
      </c>
      <c r="M49" s="88">
        <f>[8]Abr!M48</f>
        <v>0</v>
      </c>
      <c r="N49" s="153">
        <f>[8]Ene!N47</f>
        <v>0</v>
      </c>
      <c r="O49" s="88">
        <f>[8]May!O48</f>
        <v>0</v>
      </c>
      <c r="P49" s="153">
        <f>[8]Ene!P47</f>
        <v>0</v>
      </c>
      <c r="Q49" s="88">
        <f>[8]Jun!Q48</f>
        <v>0</v>
      </c>
      <c r="R49" s="153">
        <f>[8]Ene!R47</f>
        <v>0</v>
      </c>
      <c r="S49" s="88"/>
      <c r="T49" s="153">
        <f>[8]Ene!T47</f>
        <v>0</v>
      </c>
      <c r="U49" s="88"/>
      <c r="V49" s="153">
        <f>[8]Ene!V47</f>
        <v>0</v>
      </c>
      <c r="W49" s="88"/>
      <c r="X49" s="153">
        <f>[8]Ene!X47</f>
        <v>0</v>
      </c>
      <c r="Y49" s="88"/>
      <c r="Z49" s="153">
        <f>[8]Ene!Z47</f>
        <v>0</v>
      </c>
      <c r="AA49" s="88"/>
      <c r="AB49" s="153">
        <f>[8]Ene!AB47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'[8]Ficha Anual 2025'!A43</f>
        <v>0</v>
      </c>
      <c r="B50" s="93">
        <f>'[8]Ficha Anual 2025'!B43</f>
        <v>0</v>
      </c>
      <c r="C50" s="93"/>
      <c r="D50" s="83">
        <f>'[8]Ficha Anual 2025'!E43</f>
        <v>0</v>
      </c>
      <c r="E50" s="48">
        <f t="shared" si="3"/>
        <v>0</v>
      </c>
      <c r="F50" s="153">
        <f>[8]Ene!F48</f>
        <v>0</v>
      </c>
      <c r="G50" s="84">
        <f>[8]Ene!G48</f>
        <v>0</v>
      </c>
      <c r="H50" s="153">
        <f>[8]Ene!H48</f>
        <v>0</v>
      </c>
      <c r="I50" s="85">
        <f>[8]Feb!I49</f>
        <v>0</v>
      </c>
      <c r="J50" s="153">
        <f>[8]Ene!J48</f>
        <v>0</v>
      </c>
      <c r="K50" s="85">
        <f>[8]Mar!K49</f>
        <v>0</v>
      </c>
      <c r="L50" s="153">
        <f>[8]Ene!L48</f>
        <v>0</v>
      </c>
      <c r="M50" s="85">
        <f>[8]Abr!M49</f>
        <v>0</v>
      </c>
      <c r="N50" s="153">
        <f>[8]Ene!N48</f>
        <v>0</v>
      </c>
      <c r="O50" s="85">
        <f>[8]May!O49</f>
        <v>0</v>
      </c>
      <c r="P50" s="153">
        <f>[8]Ene!P48</f>
        <v>0</v>
      </c>
      <c r="Q50" s="85">
        <f>[8]Jun!Q49</f>
        <v>0</v>
      </c>
      <c r="R50" s="153">
        <f>[8]Ene!R48</f>
        <v>0</v>
      </c>
      <c r="S50" s="85"/>
      <c r="T50" s="153">
        <f>[8]Ene!T48</f>
        <v>0</v>
      </c>
      <c r="U50" s="85"/>
      <c r="V50" s="153">
        <f>[8]Ene!V48</f>
        <v>0</v>
      </c>
      <c r="W50" s="85"/>
      <c r="X50" s="153">
        <f>[8]Ene!X48</f>
        <v>0</v>
      </c>
      <c r="Y50" s="85"/>
      <c r="Z50" s="153">
        <f>[8]Ene!Z48</f>
        <v>0</v>
      </c>
      <c r="AA50" s="85"/>
      <c r="AB50" s="153">
        <f>[8]Ene!AB48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'[8]Ficha Anual 2025'!A44</f>
        <v>0</v>
      </c>
      <c r="B51" s="93">
        <f>'[8]Ficha Anual 2025'!B44</f>
        <v>0</v>
      </c>
      <c r="C51" s="93"/>
      <c r="D51" s="83">
        <f>'[8]Ficha Anual 2025'!E44</f>
        <v>0</v>
      </c>
      <c r="E51" s="48">
        <f t="shared" si="3"/>
        <v>0</v>
      </c>
      <c r="F51" s="153">
        <f>[8]Ene!F49</f>
        <v>0</v>
      </c>
      <c r="G51" s="84">
        <f>[8]Ene!G49</f>
        <v>0</v>
      </c>
      <c r="H51" s="153">
        <f>[8]Ene!H49</f>
        <v>0</v>
      </c>
      <c r="I51" s="85">
        <f>[8]Feb!I50</f>
        <v>0</v>
      </c>
      <c r="J51" s="153">
        <f>[8]Ene!J49</f>
        <v>0</v>
      </c>
      <c r="K51" s="85">
        <f>[8]Mar!K50</f>
        <v>0</v>
      </c>
      <c r="L51" s="153">
        <f>[8]Ene!L49</f>
        <v>0</v>
      </c>
      <c r="M51" s="85">
        <f>[8]Abr!M50</f>
        <v>0</v>
      </c>
      <c r="N51" s="153">
        <f>[8]Ene!N49</f>
        <v>0</v>
      </c>
      <c r="O51" s="85">
        <f>[8]May!O50</f>
        <v>0</v>
      </c>
      <c r="P51" s="153">
        <f>[8]Ene!P49</f>
        <v>0</v>
      </c>
      <c r="Q51" s="85">
        <f>[8]Jun!Q50</f>
        <v>0</v>
      </c>
      <c r="R51" s="153">
        <f>[8]Ene!R49</f>
        <v>0</v>
      </c>
      <c r="S51" s="85"/>
      <c r="T51" s="153">
        <f>[8]Ene!T49</f>
        <v>0</v>
      </c>
      <c r="U51" s="85"/>
      <c r="V51" s="153">
        <f>[8]Ene!V49</f>
        <v>0</v>
      </c>
      <c r="W51" s="85"/>
      <c r="X51" s="153">
        <f>[8]Ene!X49</f>
        <v>0</v>
      </c>
      <c r="Y51" s="85"/>
      <c r="Z51" s="153">
        <f>[8]Ene!Z49</f>
        <v>0</v>
      </c>
      <c r="AA51" s="85"/>
      <c r="AB51" s="153">
        <f>[8]Ene!AB49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'[8]Ficha Anual 2025'!A45</f>
        <v>0</v>
      </c>
      <c r="B52" s="93">
        <f>'[8]Ficha Anual 2025'!B45</f>
        <v>0</v>
      </c>
      <c r="C52" s="93"/>
      <c r="D52" s="83">
        <f>'[8]Ficha Anual 2025'!E45</f>
        <v>0</v>
      </c>
      <c r="E52" s="48">
        <f t="shared" si="3"/>
        <v>0</v>
      </c>
      <c r="F52" s="154">
        <f>[8]Ene!F50</f>
        <v>0</v>
      </c>
      <c r="G52" s="155">
        <f>[8]Ene!G50</f>
        <v>0</v>
      </c>
      <c r="H52" s="155">
        <f>[8]Ene!H50</f>
        <v>0</v>
      </c>
      <c r="I52" s="155">
        <f>[8]Feb!I51</f>
        <v>0</v>
      </c>
      <c r="J52" s="155">
        <f>[8]Ene!J50</f>
        <v>0</v>
      </c>
      <c r="K52" s="155">
        <f>[8]Mar!K51</f>
        <v>0</v>
      </c>
      <c r="L52" s="155">
        <f>[8]Ene!L50</f>
        <v>0</v>
      </c>
      <c r="M52" s="155">
        <f>[8]Abr!M51</f>
        <v>0</v>
      </c>
      <c r="N52" s="155">
        <f>[8]Ene!N50</f>
        <v>0</v>
      </c>
      <c r="O52" s="155">
        <f>[8]May!O51</f>
        <v>0</v>
      </c>
      <c r="P52" s="155">
        <f>[8]Ene!P50</f>
        <v>0</v>
      </c>
      <c r="Q52" s="155">
        <f>[8]Jun!Q51</f>
        <v>0</v>
      </c>
      <c r="R52" s="155">
        <f>[8]Ene!R50</f>
        <v>0</v>
      </c>
      <c r="S52" s="155"/>
      <c r="T52" s="155">
        <f>[8]Ene!T50</f>
        <v>0</v>
      </c>
      <c r="U52" s="155"/>
      <c r="V52" s="155">
        <f>[8]Ene!V50</f>
        <v>0</v>
      </c>
      <c r="W52" s="155"/>
      <c r="X52" s="155">
        <f>[8]Ene!X50</f>
        <v>0</v>
      </c>
      <c r="Y52" s="155"/>
      <c r="Z52" s="155">
        <f>[8]Ene!Z50</f>
        <v>0</v>
      </c>
      <c r="AA52" s="155"/>
      <c r="AB52" s="155">
        <f>[8]Ene!AB50</f>
        <v>0</v>
      </c>
      <c r="AC52" s="156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'[8]Ficha Anual 2025'!A46</f>
        <v>0</v>
      </c>
      <c r="B53" s="93">
        <f>'[8]Ficha Anual 2025'!B46</f>
        <v>0</v>
      </c>
      <c r="C53" s="93"/>
      <c r="D53" s="83">
        <f>'[8]Ficha Anual 2025'!E46</f>
        <v>0</v>
      </c>
      <c r="E53" s="48">
        <f t="shared" si="3"/>
        <v>0</v>
      </c>
      <c r="F53" s="169">
        <f>[8]Ene!F51</f>
        <v>0</v>
      </c>
      <c r="G53" s="170">
        <f>[8]Ene!G51</f>
        <v>0</v>
      </c>
      <c r="H53" s="170">
        <f>[8]Ene!H51</f>
        <v>0</v>
      </c>
      <c r="I53" s="170">
        <f>[8]Feb!I52</f>
        <v>0</v>
      </c>
      <c r="J53" s="170">
        <f>[8]Ene!J51</f>
        <v>0</v>
      </c>
      <c r="K53" s="170">
        <f>[8]Mar!K52</f>
        <v>0</v>
      </c>
      <c r="L53" s="170">
        <f>[8]Ene!L51</f>
        <v>0</v>
      </c>
      <c r="M53" s="170">
        <f>[8]Abr!M52</f>
        <v>0</v>
      </c>
      <c r="N53" s="170">
        <f>[8]Ene!N51</f>
        <v>0</v>
      </c>
      <c r="O53" s="170">
        <f>[8]May!O52</f>
        <v>0</v>
      </c>
      <c r="P53" s="170">
        <f>[8]Ene!P51</f>
        <v>0</v>
      </c>
      <c r="Q53" s="170">
        <f>[8]Jun!Q52</f>
        <v>0</v>
      </c>
      <c r="R53" s="170">
        <f>[8]Ene!R51</f>
        <v>0</v>
      </c>
      <c r="S53" s="170"/>
      <c r="T53" s="170">
        <f>[8]Ene!T51</f>
        <v>0</v>
      </c>
      <c r="U53" s="170"/>
      <c r="V53" s="170">
        <f>[8]Ene!V51</f>
        <v>0</v>
      </c>
      <c r="W53" s="170"/>
      <c r="X53" s="170">
        <f>[8]Ene!X51</f>
        <v>0</v>
      </c>
      <c r="Y53" s="170"/>
      <c r="Z53" s="170">
        <f>[8]Ene!Z51</f>
        <v>0</v>
      </c>
      <c r="AA53" s="170"/>
      <c r="AB53" s="170">
        <f>[8]Ene!AB51</f>
        <v>0</v>
      </c>
      <c r="AC53" s="171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'[8]Ficha Anual 2025'!A47</f>
        <v>C 4</v>
      </c>
      <c r="B54" s="75" t="str">
        <f>'[8]Ficha Anual 2025'!B47</f>
        <v>AUMENTAR EL NIVEL EDUCATIVO DE LA POBLACION</v>
      </c>
      <c r="C54" s="75"/>
      <c r="D54" s="76"/>
      <c r="E54" s="77"/>
      <c r="F54" s="172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4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'[8]Ficha Anual 2025'!A48</f>
        <v>C4A1</v>
      </c>
      <c r="B55" s="82" t="str">
        <f>'[8]Ficha Anual 2025'!B48</f>
        <v>OTORGAR APOYOS A INSTITUCIONES EDUCATIVAS</v>
      </c>
      <c r="C55" s="82"/>
      <c r="D55" s="83" t="str">
        <f>'[8]Ficha Anual 2025'!E48</f>
        <v>APOYOS</v>
      </c>
      <c r="E55" s="85">
        <f t="shared" ref="E55:E66" si="4">F55+H55+J55+L55+N55+P55++R55+T55+V55+X55+Z55+AB55</f>
        <v>10</v>
      </c>
      <c r="F55" s="49">
        <f>[8]Ene!F53</f>
        <v>0</v>
      </c>
      <c r="G55" s="50">
        <f>[8]Ene!G53</f>
        <v>1</v>
      </c>
      <c r="H55" s="49">
        <f>[8]Ene!H53</f>
        <v>0</v>
      </c>
      <c r="I55" s="50">
        <f>[8]Feb!I54</f>
        <v>0</v>
      </c>
      <c r="J55" s="49">
        <f>[8]Ene!J53</f>
        <v>1</v>
      </c>
      <c r="K55" s="50">
        <f>[8]Mar!K54</f>
        <v>1</v>
      </c>
      <c r="L55" s="49">
        <f>[8]Ene!L53</f>
        <v>1</v>
      </c>
      <c r="M55" s="50">
        <f>[8]Abr!M54</f>
        <v>3</v>
      </c>
      <c r="N55" s="49">
        <f>[8]Ene!N53</f>
        <v>1</v>
      </c>
      <c r="O55" s="50">
        <f>[8]May!O54</f>
        <v>3</v>
      </c>
      <c r="P55" s="49">
        <f>[8]Ene!P53</f>
        <v>1</v>
      </c>
      <c r="Q55" s="50">
        <f>[8]Jun!Q54</f>
        <v>3</v>
      </c>
      <c r="R55" s="49">
        <f>[8]Ene!R53</f>
        <v>1</v>
      </c>
      <c r="S55" s="50">
        <v>3</v>
      </c>
      <c r="T55" s="49">
        <f>[8]Ene!T53</f>
        <v>1</v>
      </c>
      <c r="U55" s="51"/>
      <c r="V55" s="49">
        <f>[8]Ene!V53</f>
        <v>1</v>
      </c>
      <c r="W55" s="51"/>
      <c r="X55" s="49">
        <f>[8]Ene!X53</f>
        <v>1</v>
      </c>
      <c r="Y55" s="51"/>
      <c r="Z55" s="49">
        <f>[8]Ene!Z53</f>
        <v>1</v>
      </c>
      <c r="AA55" s="51"/>
      <c r="AB55" s="49">
        <f>[8]Ene!AB53</f>
        <v>1</v>
      </c>
      <c r="AC55" s="51"/>
      <c r="AD55" s="52">
        <f t="shared" si="0"/>
        <v>10</v>
      </c>
      <c r="AE55" s="52">
        <f t="shared" si="0"/>
        <v>14</v>
      </c>
      <c r="AF55" s="53">
        <f t="shared" si="1"/>
        <v>1.4</v>
      </c>
      <c r="AG55" s="53">
        <f t="shared" si="2"/>
        <v>-0.39999999999999991</v>
      </c>
      <c r="AH55" s="91"/>
      <c r="AI55" s="92"/>
    </row>
    <row r="56" spans="1:35" s="56" customFormat="1" ht="34.5" customHeight="1" x14ac:dyDescent="0.2">
      <c r="A56" s="81" t="str">
        <f>'[8]Ficha Anual 2025'!A49</f>
        <v>C4A2</v>
      </c>
      <c r="B56" s="82" t="str">
        <f>'[8]Ficha Anual 2025'!B49</f>
        <v>DIFUNDIR DE LOS SERVICIOS QUE PRESTA LA BIBLIOTECA MUNICIPAL</v>
      </c>
      <c r="C56" s="82"/>
      <c r="D56" s="83" t="str">
        <f>'[8]Ficha Anual 2025'!E49</f>
        <v>DIFUSION</v>
      </c>
      <c r="E56" s="85">
        <f t="shared" si="4"/>
        <v>24</v>
      </c>
      <c r="F56" s="49">
        <f>[8]Ene!F54</f>
        <v>2</v>
      </c>
      <c r="G56" s="50">
        <f>[8]Ene!G54</f>
        <v>0</v>
      </c>
      <c r="H56" s="49">
        <f>[8]Ene!H54</f>
        <v>2</v>
      </c>
      <c r="I56" s="50">
        <f>[8]Feb!I55</f>
        <v>1</v>
      </c>
      <c r="J56" s="49">
        <f>[8]Ene!J54</f>
        <v>2</v>
      </c>
      <c r="K56" s="50">
        <f>[8]Mar!K55</f>
        <v>2</v>
      </c>
      <c r="L56" s="49">
        <f>[8]Ene!L54</f>
        <v>2</v>
      </c>
      <c r="M56" s="50">
        <f>[8]Abr!M55</f>
        <v>2</v>
      </c>
      <c r="N56" s="49">
        <f>[8]Ene!N54</f>
        <v>2</v>
      </c>
      <c r="O56" s="50">
        <f>[8]May!O55</f>
        <v>2</v>
      </c>
      <c r="P56" s="49">
        <f>[8]Ene!P54</f>
        <v>2</v>
      </c>
      <c r="Q56" s="50">
        <f>[8]Jun!Q55</f>
        <v>2</v>
      </c>
      <c r="R56" s="49">
        <f>[8]Ene!R54</f>
        <v>2</v>
      </c>
      <c r="S56" s="50">
        <v>2</v>
      </c>
      <c r="T56" s="49">
        <f>[8]Ene!T54</f>
        <v>2</v>
      </c>
      <c r="U56" s="51"/>
      <c r="V56" s="49">
        <f>[8]Ene!V54</f>
        <v>2</v>
      </c>
      <c r="W56" s="51"/>
      <c r="X56" s="49">
        <f>[8]Ene!X54</f>
        <v>2</v>
      </c>
      <c r="Y56" s="51"/>
      <c r="Z56" s="49">
        <f>[8]Ene!Z54</f>
        <v>2</v>
      </c>
      <c r="AA56" s="51"/>
      <c r="AB56" s="49">
        <f>[8]Ene!AB54</f>
        <v>2</v>
      </c>
      <c r="AC56" s="51"/>
      <c r="AD56" s="52">
        <f t="shared" si="0"/>
        <v>24</v>
      </c>
      <c r="AE56" s="52">
        <f t="shared" si="0"/>
        <v>11</v>
      </c>
      <c r="AF56" s="53">
        <f t="shared" si="1"/>
        <v>0.45833333333333331</v>
      </c>
      <c r="AG56" s="53">
        <f t="shared" si="2"/>
        <v>0.54166666666666674</v>
      </c>
      <c r="AH56" s="91"/>
      <c r="AI56" s="92"/>
    </row>
    <row r="57" spans="1:35" s="56" customFormat="1" ht="20.100000000000001" hidden="1" customHeight="1" x14ac:dyDescent="0.2">
      <c r="A57" s="81">
        <f>'[8]Ficha Anual 2025'!A50</f>
        <v>0</v>
      </c>
      <c r="B57" s="93">
        <f>'[8]Ficha Anual 2025'!B50</f>
        <v>0</v>
      </c>
      <c r="C57" s="93"/>
      <c r="D57" s="83">
        <f>'[8]Ficha Anual 2025'!E50</f>
        <v>0</v>
      </c>
      <c r="E57" s="85">
        <f t="shared" si="4"/>
        <v>0</v>
      </c>
      <c r="F57" s="51">
        <f>[8]Ene!F55</f>
        <v>0</v>
      </c>
      <c r="G57" s="48">
        <f>[8]Ene!G55</f>
        <v>0</v>
      </c>
      <c r="H57" s="51">
        <f>[8]Ene!H55</f>
        <v>0</v>
      </c>
      <c r="I57" s="48">
        <f>[8]Feb!I56</f>
        <v>0</v>
      </c>
      <c r="J57" s="51">
        <f>[8]Ene!J55</f>
        <v>0</v>
      </c>
      <c r="K57" s="48">
        <f>[8]Mar!K56</f>
        <v>0</v>
      </c>
      <c r="L57" s="51">
        <f>[8]Ene!L55</f>
        <v>0</v>
      </c>
      <c r="M57" s="48">
        <f>[8]Abr!M56</f>
        <v>0</v>
      </c>
      <c r="N57" s="51">
        <f>[8]Ene!N55</f>
        <v>0</v>
      </c>
      <c r="O57" s="48">
        <f>[8]May!O56</f>
        <v>0</v>
      </c>
      <c r="P57" s="51">
        <f>[8]Ene!P55</f>
        <v>0</v>
      </c>
      <c r="Q57" s="48">
        <f>[8]Jun!Q56</f>
        <v>0</v>
      </c>
      <c r="R57" s="51">
        <f>[8]Ene!R55</f>
        <v>0</v>
      </c>
      <c r="S57" s="84"/>
      <c r="T57" s="51">
        <f>[8]Ene!T55</f>
        <v>0</v>
      </c>
      <c r="U57" s="85"/>
      <c r="V57" s="51">
        <f>[8]Ene!V55</f>
        <v>0</v>
      </c>
      <c r="W57" s="85"/>
      <c r="X57" s="51">
        <f>[8]Ene!X55</f>
        <v>0</v>
      </c>
      <c r="Y57" s="85"/>
      <c r="Z57" s="51">
        <f>[8]Ene!Z55</f>
        <v>0</v>
      </c>
      <c r="AA57" s="85"/>
      <c r="AB57" s="51">
        <f>[8]Ene!AB55</f>
        <v>0</v>
      </c>
      <c r="AC57" s="88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91"/>
      <c r="AI57" s="92"/>
    </row>
    <row r="58" spans="1:35" s="56" customFormat="1" ht="20.100000000000001" hidden="1" customHeight="1" x14ac:dyDescent="0.2">
      <c r="A58" s="81">
        <f>'[8]Ficha Anual 2025'!A51</f>
        <v>0</v>
      </c>
      <c r="B58" s="93">
        <f>'[8]Ficha Anual 2025'!B51</f>
        <v>0</v>
      </c>
      <c r="C58" s="93"/>
      <c r="D58" s="83">
        <f>'[8]Ficha Anual 2025'!E51</f>
        <v>0</v>
      </c>
      <c r="E58" s="85">
        <f t="shared" si="4"/>
        <v>0</v>
      </c>
      <c r="F58" s="51">
        <f>[8]Ene!F56</f>
        <v>0</v>
      </c>
      <c r="G58" s="48">
        <f>[8]Ene!G56</f>
        <v>0</v>
      </c>
      <c r="H58" s="51">
        <f>[8]Ene!H56</f>
        <v>0</v>
      </c>
      <c r="I58" s="48">
        <f>[8]Feb!I57</f>
        <v>0</v>
      </c>
      <c r="J58" s="51">
        <f>[8]Ene!J56</f>
        <v>0</v>
      </c>
      <c r="K58" s="48">
        <f>[8]Mar!K57</f>
        <v>0</v>
      </c>
      <c r="L58" s="51">
        <f>[8]Ene!L56</f>
        <v>0</v>
      </c>
      <c r="M58" s="48">
        <f>[8]Abr!M57</f>
        <v>0</v>
      </c>
      <c r="N58" s="51">
        <f>[8]Ene!N56</f>
        <v>0</v>
      </c>
      <c r="O58" s="48">
        <f>[8]May!O57</f>
        <v>0</v>
      </c>
      <c r="P58" s="51">
        <f>[8]Ene!P56</f>
        <v>0</v>
      </c>
      <c r="Q58" s="48">
        <f>[8]Jun!Q57</f>
        <v>0</v>
      </c>
      <c r="R58" s="51">
        <f>[8]Ene!R56</f>
        <v>0</v>
      </c>
      <c r="S58" s="84"/>
      <c r="T58" s="51">
        <f>[8]Ene!T56</f>
        <v>0</v>
      </c>
      <c r="U58" s="85"/>
      <c r="V58" s="51">
        <f>[8]Ene!V56</f>
        <v>0</v>
      </c>
      <c r="W58" s="85"/>
      <c r="X58" s="51">
        <f>[8]Ene!X56</f>
        <v>0</v>
      </c>
      <c r="Y58" s="85"/>
      <c r="Z58" s="51">
        <f>[8]Ene!Z56</f>
        <v>0</v>
      </c>
      <c r="AA58" s="85"/>
      <c r="AB58" s="51">
        <f>[8]Ene!AB56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'[8]Ficha Anual 2025'!A52</f>
        <v>0</v>
      </c>
      <c r="B59" s="93">
        <f>'[8]Ficha Anual 2025'!B52</f>
        <v>0</v>
      </c>
      <c r="C59" s="93"/>
      <c r="D59" s="83">
        <f>'[8]Ficha Anual 2025'!E52</f>
        <v>0</v>
      </c>
      <c r="E59" s="85">
        <f t="shared" si="4"/>
        <v>0</v>
      </c>
      <c r="F59" s="51">
        <f>[8]Ene!F57</f>
        <v>0</v>
      </c>
      <c r="G59" s="48">
        <f>[8]Ene!G57</f>
        <v>0</v>
      </c>
      <c r="H59" s="51">
        <f>[8]Ene!H57</f>
        <v>0</v>
      </c>
      <c r="I59" s="48">
        <f>[8]Feb!I58</f>
        <v>0</v>
      </c>
      <c r="J59" s="51">
        <f>[8]Ene!J57</f>
        <v>0</v>
      </c>
      <c r="K59" s="48">
        <f>[8]Mar!K58</f>
        <v>0</v>
      </c>
      <c r="L59" s="51">
        <f>[8]Ene!L57</f>
        <v>0</v>
      </c>
      <c r="M59" s="48">
        <f>[8]Abr!M58</f>
        <v>0</v>
      </c>
      <c r="N59" s="51">
        <f>[8]Ene!N57</f>
        <v>0</v>
      </c>
      <c r="O59" s="48">
        <f>[8]May!O58</f>
        <v>0</v>
      </c>
      <c r="P59" s="51">
        <f>[8]Ene!P57</f>
        <v>0</v>
      </c>
      <c r="Q59" s="48">
        <f>[8]Jun!Q58</f>
        <v>0</v>
      </c>
      <c r="R59" s="51">
        <f>[8]Ene!R57</f>
        <v>0</v>
      </c>
      <c r="S59" s="84"/>
      <c r="T59" s="51">
        <f>[8]Ene!T57</f>
        <v>0</v>
      </c>
      <c r="U59" s="85"/>
      <c r="V59" s="51">
        <f>[8]Ene!V57</f>
        <v>0</v>
      </c>
      <c r="W59" s="85"/>
      <c r="X59" s="51">
        <f>[8]Ene!X57</f>
        <v>0</v>
      </c>
      <c r="Y59" s="85"/>
      <c r="Z59" s="51">
        <f>[8]Ene!Z57</f>
        <v>0</v>
      </c>
      <c r="AA59" s="85"/>
      <c r="AB59" s="51">
        <f>[8]Ene!AB57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'[8]Ficha Anual 2025'!A53</f>
        <v>0</v>
      </c>
      <c r="B60" s="93">
        <f>'[8]Ficha Anual 2025'!B53</f>
        <v>0</v>
      </c>
      <c r="C60" s="93"/>
      <c r="D60" s="83">
        <f>'[8]Ficha Anual 2025'!E53</f>
        <v>0</v>
      </c>
      <c r="E60" s="85">
        <f t="shared" si="4"/>
        <v>0</v>
      </c>
      <c r="F60" s="51">
        <f>[8]Ene!F58</f>
        <v>0</v>
      </c>
      <c r="G60" s="48">
        <f>[8]Ene!G58</f>
        <v>0</v>
      </c>
      <c r="H60" s="51">
        <f>[8]Ene!H58</f>
        <v>0</v>
      </c>
      <c r="I60" s="48">
        <f>[8]Feb!I59</f>
        <v>0</v>
      </c>
      <c r="J60" s="51">
        <f>[8]Ene!J58</f>
        <v>0</v>
      </c>
      <c r="K60" s="48">
        <f>[8]Mar!K59</f>
        <v>0</v>
      </c>
      <c r="L60" s="51">
        <f>[8]Ene!L58</f>
        <v>0</v>
      </c>
      <c r="M60" s="48">
        <f>[8]Abr!M59</f>
        <v>0</v>
      </c>
      <c r="N60" s="51">
        <f>[8]Ene!N58</f>
        <v>0</v>
      </c>
      <c r="O60" s="48">
        <f>[8]May!O59</f>
        <v>0</v>
      </c>
      <c r="P60" s="51">
        <f>[8]Ene!P58</f>
        <v>0</v>
      </c>
      <c r="Q60" s="48">
        <f>[8]Jun!Q59</f>
        <v>0</v>
      </c>
      <c r="R60" s="51">
        <f>[8]Ene!R58</f>
        <v>0</v>
      </c>
      <c r="S60" s="84"/>
      <c r="T60" s="51">
        <f>[8]Ene!T58</f>
        <v>0</v>
      </c>
      <c r="U60" s="85"/>
      <c r="V60" s="51">
        <f>[8]Ene!V58</f>
        <v>0</v>
      </c>
      <c r="W60" s="85"/>
      <c r="X60" s="51">
        <f>[8]Ene!X58</f>
        <v>0</v>
      </c>
      <c r="Y60" s="85"/>
      <c r="Z60" s="51">
        <f>[8]Ene!Z58</f>
        <v>0</v>
      </c>
      <c r="AA60" s="85"/>
      <c r="AB60" s="51">
        <f>[8]Ene!AB58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'[8]Ficha Anual 2025'!A54</f>
        <v>0</v>
      </c>
      <c r="B61" s="93">
        <f>'[8]Ficha Anual 2025'!B54</f>
        <v>0</v>
      </c>
      <c r="C61" s="93"/>
      <c r="D61" s="83">
        <f>'[8]Ficha Anual 2025'!E54</f>
        <v>0</v>
      </c>
      <c r="E61" s="85">
        <f t="shared" si="4"/>
        <v>0</v>
      </c>
      <c r="F61" s="51">
        <f>[8]Ene!F59</f>
        <v>0</v>
      </c>
      <c r="G61" s="48">
        <f>[8]Ene!G59</f>
        <v>0</v>
      </c>
      <c r="H61" s="51">
        <f>[8]Ene!H59</f>
        <v>0</v>
      </c>
      <c r="I61" s="48">
        <f>[8]Feb!I60</f>
        <v>0</v>
      </c>
      <c r="J61" s="51">
        <f>[8]Ene!J59</f>
        <v>0</v>
      </c>
      <c r="K61" s="48">
        <f>[8]Mar!K60</f>
        <v>0</v>
      </c>
      <c r="L61" s="51">
        <f>[8]Ene!L59</f>
        <v>0</v>
      </c>
      <c r="M61" s="48">
        <f>[8]Abr!M60</f>
        <v>0</v>
      </c>
      <c r="N61" s="51">
        <f>[8]Ene!N59</f>
        <v>0</v>
      </c>
      <c r="O61" s="48">
        <f>[8]May!O60</f>
        <v>0</v>
      </c>
      <c r="P61" s="51">
        <f>[8]Ene!P59</f>
        <v>0</v>
      </c>
      <c r="Q61" s="48">
        <f>[8]Jun!Q60</f>
        <v>0</v>
      </c>
      <c r="R61" s="51">
        <f>[8]Ene!R59</f>
        <v>0</v>
      </c>
      <c r="S61" s="84"/>
      <c r="T61" s="51">
        <f>[8]Ene!T59</f>
        <v>0</v>
      </c>
      <c r="U61" s="85"/>
      <c r="V61" s="51">
        <f>[8]Ene!V59</f>
        <v>0</v>
      </c>
      <c r="W61" s="85"/>
      <c r="X61" s="51">
        <f>[8]Ene!X59</f>
        <v>0</v>
      </c>
      <c r="Y61" s="85"/>
      <c r="Z61" s="51">
        <f>[8]Ene!Z59</f>
        <v>0</v>
      </c>
      <c r="AA61" s="85"/>
      <c r="AB61" s="51">
        <f>[8]Ene!AB59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'[8]Ficha Anual 2025'!A55</f>
        <v>0</v>
      </c>
      <c r="B62" s="93">
        <f>'[8]Ficha Anual 2025'!B55</f>
        <v>0</v>
      </c>
      <c r="C62" s="93"/>
      <c r="D62" s="83">
        <f>'[8]Ficha Anual 2025'!E55</f>
        <v>0</v>
      </c>
      <c r="E62" s="85">
        <f t="shared" si="4"/>
        <v>0</v>
      </c>
      <c r="F62" s="51">
        <f>[8]Ene!F60</f>
        <v>0</v>
      </c>
      <c r="G62" s="48">
        <f>[8]Ene!G60</f>
        <v>0</v>
      </c>
      <c r="H62" s="51">
        <f>[8]Ene!H60</f>
        <v>0</v>
      </c>
      <c r="I62" s="48">
        <f>[8]Feb!I61</f>
        <v>0</v>
      </c>
      <c r="J62" s="51">
        <f>[8]Ene!J60</f>
        <v>0</v>
      </c>
      <c r="K62" s="48">
        <f>[8]Mar!K61</f>
        <v>0</v>
      </c>
      <c r="L62" s="51">
        <f>[8]Ene!L60</f>
        <v>0</v>
      </c>
      <c r="M62" s="48">
        <f>[8]Abr!M61</f>
        <v>0</v>
      </c>
      <c r="N62" s="51">
        <f>[8]Ene!N60</f>
        <v>0</v>
      </c>
      <c r="O62" s="48">
        <f>[8]May!O61</f>
        <v>0</v>
      </c>
      <c r="P62" s="51">
        <f>[8]Ene!P60</f>
        <v>0</v>
      </c>
      <c r="Q62" s="48">
        <f>[8]Jun!Q61</f>
        <v>0</v>
      </c>
      <c r="R62" s="51">
        <f>[8]Ene!R60</f>
        <v>0</v>
      </c>
      <c r="S62" s="84"/>
      <c r="T62" s="51">
        <f>[8]Ene!T60</f>
        <v>0</v>
      </c>
      <c r="U62" s="85"/>
      <c r="V62" s="51">
        <f>[8]Ene!V60</f>
        <v>0</v>
      </c>
      <c r="W62" s="85"/>
      <c r="X62" s="51">
        <f>[8]Ene!X60</f>
        <v>0</v>
      </c>
      <c r="Y62" s="85"/>
      <c r="Z62" s="51">
        <f>[8]Ene!Z60</f>
        <v>0</v>
      </c>
      <c r="AA62" s="85"/>
      <c r="AB62" s="51">
        <f>[8]Ene!AB60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'[8]Ficha Anual 2025'!A56</f>
        <v>0</v>
      </c>
      <c r="B63" s="93">
        <f>'[8]Ficha Anual 2025'!B56</f>
        <v>0</v>
      </c>
      <c r="C63" s="93"/>
      <c r="D63" s="83">
        <f>'[8]Ficha Anual 2025'!E56</f>
        <v>0</v>
      </c>
      <c r="E63" s="85">
        <f t="shared" si="4"/>
        <v>0</v>
      </c>
      <c r="F63" s="51">
        <f>[8]Ene!F61</f>
        <v>0</v>
      </c>
      <c r="G63" s="48">
        <f>[8]Ene!G61</f>
        <v>0</v>
      </c>
      <c r="H63" s="51">
        <f>[8]Ene!H61</f>
        <v>0</v>
      </c>
      <c r="I63" s="48">
        <f>[8]Feb!I62</f>
        <v>0</v>
      </c>
      <c r="J63" s="51">
        <f>[8]Ene!J61</f>
        <v>0</v>
      </c>
      <c r="K63" s="48">
        <f>[8]Mar!K62</f>
        <v>0</v>
      </c>
      <c r="L63" s="51">
        <f>[8]Ene!L61</f>
        <v>0</v>
      </c>
      <c r="M63" s="48">
        <f>[8]Abr!M62</f>
        <v>0</v>
      </c>
      <c r="N63" s="51">
        <f>[8]Ene!N61</f>
        <v>0</v>
      </c>
      <c r="O63" s="48">
        <f>[8]May!O62</f>
        <v>0</v>
      </c>
      <c r="P63" s="51">
        <f>[8]Ene!P61</f>
        <v>0</v>
      </c>
      <c r="Q63" s="48">
        <f>[8]Jun!Q62</f>
        <v>0</v>
      </c>
      <c r="R63" s="51">
        <f>[8]Ene!R61</f>
        <v>0</v>
      </c>
      <c r="S63" s="84"/>
      <c r="T63" s="51">
        <f>[8]Ene!T61</f>
        <v>0</v>
      </c>
      <c r="U63" s="85"/>
      <c r="V63" s="51">
        <f>[8]Ene!V61</f>
        <v>0</v>
      </c>
      <c r="W63" s="85"/>
      <c r="X63" s="51">
        <f>[8]Ene!X61</f>
        <v>0</v>
      </c>
      <c r="Y63" s="85"/>
      <c r="Z63" s="51">
        <f>[8]Ene!Z61</f>
        <v>0</v>
      </c>
      <c r="AA63" s="85"/>
      <c r="AB63" s="51">
        <f>[8]Ene!AB61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'[8]Ficha Anual 2025'!A57</f>
        <v>0</v>
      </c>
      <c r="B64" s="93">
        <f>'[8]Ficha Anual 2025'!B57</f>
        <v>0</v>
      </c>
      <c r="C64" s="93"/>
      <c r="D64" s="83">
        <f>'[8]Ficha Anual 2025'!E57</f>
        <v>0</v>
      </c>
      <c r="E64" s="85">
        <f t="shared" si="4"/>
        <v>0</v>
      </c>
      <c r="F64" s="51">
        <f>[8]Ene!F62</f>
        <v>0</v>
      </c>
      <c r="G64" s="48">
        <f>[8]Ene!G62</f>
        <v>0</v>
      </c>
      <c r="H64" s="51">
        <f>[8]Ene!H62</f>
        <v>0</v>
      </c>
      <c r="I64" s="48">
        <f>[8]Feb!I63</f>
        <v>0</v>
      </c>
      <c r="J64" s="51">
        <f>[8]Ene!J62</f>
        <v>0</v>
      </c>
      <c r="K64" s="48">
        <f>[8]Mar!K63</f>
        <v>0</v>
      </c>
      <c r="L64" s="51">
        <f>[8]Ene!L62</f>
        <v>0</v>
      </c>
      <c r="M64" s="48">
        <f>[8]Abr!M63</f>
        <v>0</v>
      </c>
      <c r="N64" s="51">
        <f>[8]Ene!N62</f>
        <v>0</v>
      </c>
      <c r="O64" s="48">
        <f>[8]May!O63</f>
        <v>0</v>
      </c>
      <c r="P64" s="51">
        <f>[8]Ene!P62</f>
        <v>0</v>
      </c>
      <c r="Q64" s="48">
        <f>[8]Jun!Q63</f>
        <v>0</v>
      </c>
      <c r="R64" s="51">
        <f>[8]Ene!R62</f>
        <v>0</v>
      </c>
      <c r="S64" s="84"/>
      <c r="T64" s="51">
        <f>[8]Ene!T62</f>
        <v>0</v>
      </c>
      <c r="U64" s="85"/>
      <c r="V64" s="51">
        <f>[8]Ene!V62</f>
        <v>0</v>
      </c>
      <c r="W64" s="85"/>
      <c r="X64" s="51">
        <f>[8]Ene!X62</f>
        <v>0</v>
      </c>
      <c r="Y64" s="85"/>
      <c r="Z64" s="51">
        <f>[8]Ene!Z62</f>
        <v>0</v>
      </c>
      <c r="AA64" s="85"/>
      <c r="AB64" s="51">
        <f>[8]Ene!AB62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'[8]Ficha Anual 2025'!A58</f>
        <v>0</v>
      </c>
      <c r="B65" s="93">
        <f>'[8]Ficha Anual 2025'!B58</f>
        <v>0</v>
      </c>
      <c r="C65" s="93"/>
      <c r="D65" s="83">
        <f>'[8]Ficha Anual 2025'!E58</f>
        <v>0</v>
      </c>
      <c r="E65" s="85">
        <f t="shared" si="4"/>
        <v>0</v>
      </c>
      <c r="F65" s="51">
        <f>[8]Ene!F63</f>
        <v>0</v>
      </c>
      <c r="G65" s="48">
        <f>[8]Ene!G63</f>
        <v>0</v>
      </c>
      <c r="H65" s="51">
        <f>[8]Ene!H63</f>
        <v>0</v>
      </c>
      <c r="I65" s="48">
        <f>[8]Feb!I64</f>
        <v>0</v>
      </c>
      <c r="J65" s="51">
        <f>[8]Ene!J63</f>
        <v>0</v>
      </c>
      <c r="K65" s="48">
        <f>[8]Mar!K64</f>
        <v>0</v>
      </c>
      <c r="L65" s="51">
        <f>[8]Ene!L63</f>
        <v>0</v>
      </c>
      <c r="M65" s="48">
        <f>[8]Abr!M64</f>
        <v>0</v>
      </c>
      <c r="N65" s="51">
        <f>[8]Ene!N63</f>
        <v>0</v>
      </c>
      <c r="O65" s="48">
        <f>[8]May!O64</f>
        <v>0</v>
      </c>
      <c r="P65" s="51">
        <f>[8]Ene!P63</f>
        <v>0</v>
      </c>
      <c r="Q65" s="48">
        <f>[8]Jun!Q64</f>
        <v>0</v>
      </c>
      <c r="R65" s="51">
        <f>[8]Ene!R63</f>
        <v>0</v>
      </c>
      <c r="S65" s="84"/>
      <c r="T65" s="51">
        <f>[8]Ene!T63</f>
        <v>0</v>
      </c>
      <c r="U65" s="85"/>
      <c r="V65" s="51">
        <f>[8]Ene!V63</f>
        <v>0</v>
      </c>
      <c r="W65" s="85"/>
      <c r="X65" s="51">
        <f>[8]Ene!X63</f>
        <v>0</v>
      </c>
      <c r="Y65" s="85"/>
      <c r="Z65" s="51">
        <f>[8]Ene!Z63</f>
        <v>0</v>
      </c>
      <c r="AA65" s="85"/>
      <c r="AB65" s="51">
        <f>[8]Ene!AB63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'[8]Ficha Anual 2025'!A59</f>
        <v>0</v>
      </c>
      <c r="B66" s="101">
        <f>'[8]Ficha Anual 2025'!B59</f>
        <v>0</v>
      </c>
      <c r="C66" s="101"/>
      <c r="D66" s="102">
        <f>'[8]Ficha Anual 2025'!E59</f>
        <v>0</v>
      </c>
      <c r="E66" s="103">
        <f t="shared" si="4"/>
        <v>0</v>
      </c>
      <c r="F66" s="104">
        <f>[8]Ene!F64</f>
        <v>0</v>
      </c>
      <c r="G66" s="105">
        <f>[8]Ene!G64</f>
        <v>0</v>
      </c>
      <c r="H66" s="104">
        <f>[8]Ene!H64</f>
        <v>0</v>
      </c>
      <c r="I66" s="105">
        <f>[8]Feb!I65</f>
        <v>0</v>
      </c>
      <c r="J66" s="104">
        <f>[8]Ene!J64</f>
        <v>0</v>
      </c>
      <c r="K66" s="105">
        <f>[8]Mar!K65</f>
        <v>0</v>
      </c>
      <c r="L66" s="104">
        <f>[8]Ene!L64</f>
        <v>0</v>
      </c>
      <c r="M66" s="105">
        <f>[8]Abr!M65</f>
        <v>0</v>
      </c>
      <c r="N66" s="104">
        <f>[8]Ene!N64</f>
        <v>0</v>
      </c>
      <c r="O66" s="105">
        <f>[8]May!O65</f>
        <v>0</v>
      </c>
      <c r="P66" s="104">
        <f>[8]Ene!P64</f>
        <v>0</v>
      </c>
      <c r="Q66" s="105">
        <f>[8]Jun!Q65</f>
        <v>0</v>
      </c>
      <c r="R66" s="104">
        <f>[8]Ene!R64</f>
        <v>0</v>
      </c>
      <c r="S66" s="106"/>
      <c r="T66" s="104">
        <f>[8]Ene!T64</f>
        <v>0</v>
      </c>
      <c r="U66" s="103"/>
      <c r="V66" s="104">
        <f>[8]Ene!V64</f>
        <v>0</v>
      </c>
      <c r="W66" s="103"/>
      <c r="X66" s="104">
        <f>[8]Ene!X64</f>
        <v>0</v>
      </c>
      <c r="Y66" s="103"/>
      <c r="Z66" s="104">
        <f>[8]Ene!Z64</f>
        <v>0</v>
      </c>
      <c r="AA66" s="103"/>
      <c r="AB66" s="104">
        <f>[8]Ene!AB64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'[8]Ficha Anual 2025'!A67</f>
        <v>Elaboró</v>
      </c>
      <c r="C80" s="130"/>
      <c r="E80" s="131"/>
      <c r="F80" s="131"/>
      <c r="G80" s="131"/>
      <c r="H80" s="131"/>
      <c r="J80" s="129" t="str">
        <f>'[8]Ficha Anual 2025'!D67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'[8]Ficha Anual 2025'!G67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'[8]Ficha Anual 2025'!A70</f>
        <v>C. NANCY BELEN SANLUIS CARCAÑO</v>
      </c>
      <c r="C83" s="140"/>
      <c r="E83" s="127"/>
      <c r="F83" s="127"/>
      <c r="H83" s="127"/>
      <c r="J83" s="138" t="str">
        <f>'[8]Ficha Anual 2025'!D70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'[8]Ficha Anual 2025'!G70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'[8]Ficha Anual 2025'!A71</f>
        <v>COORDINADORA DE DEPORTE</v>
      </c>
      <c r="C84" s="142"/>
      <c r="E84" s="2"/>
      <c r="F84" s="2"/>
      <c r="G84" s="2"/>
      <c r="H84" s="2"/>
      <c r="J84" s="143" t="str">
        <f>'[8]Ficha Anual 2025'!D71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'[8]Ficha Anual 2025'!G71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61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7:C67"/>
    <mergeCell ref="AH67:AI67"/>
    <mergeCell ref="B80:C80"/>
    <mergeCell ref="J80:S80"/>
    <mergeCell ref="AA80:AI80"/>
    <mergeCell ref="B81:C81"/>
    <mergeCell ref="J81:S81"/>
    <mergeCell ref="AA81:AI81"/>
    <mergeCell ref="B64:C64"/>
    <mergeCell ref="AH64:AI64"/>
    <mergeCell ref="B65:C65"/>
    <mergeCell ref="AH65:AI65"/>
    <mergeCell ref="B66:C66"/>
    <mergeCell ref="AH66:AI66"/>
    <mergeCell ref="B61:C61"/>
    <mergeCell ref="AH61:AI61"/>
    <mergeCell ref="B62:C62"/>
    <mergeCell ref="AH62:AI62"/>
    <mergeCell ref="B63:C63"/>
    <mergeCell ref="AH63:AI63"/>
    <mergeCell ref="B58:C58"/>
    <mergeCell ref="AH58:AI58"/>
    <mergeCell ref="B59:C59"/>
    <mergeCell ref="AH59:AI59"/>
    <mergeCell ref="B60:C60"/>
    <mergeCell ref="AH60:AI60"/>
    <mergeCell ref="B55:C55"/>
    <mergeCell ref="AH55:AI55"/>
    <mergeCell ref="B56:C56"/>
    <mergeCell ref="AH56:AI56"/>
    <mergeCell ref="B57:C57"/>
    <mergeCell ref="AH57:AI57"/>
    <mergeCell ref="B53:C53"/>
    <mergeCell ref="F53:AC53"/>
    <mergeCell ref="AH53:AI53"/>
    <mergeCell ref="B54:C54"/>
    <mergeCell ref="F54:AC54"/>
    <mergeCell ref="AD54:AI54"/>
    <mergeCell ref="B50:C50"/>
    <mergeCell ref="AH50:AI50"/>
    <mergeCell ref="B51:C51"/>
    <mergeCell ref="AH51:AI51"/>
    <mergeCell ref="B52:C52"/>
    <mergeCell ref="F52:AC52"/>
    <mergeCell ref="AH52:AI52"/>
    <mergeCell ref="B47:C47"/>
    <mergeCell ref="AH47:AI47"/>
    <mergeCell ref="B48:C48"/>
    <mergeCell ref="AH48:AI48"/>
    <mergeCell ref="B49:C49"/>
    <mergeCell ref="AH49:AI49"/>
    <mergeCell ref="B44:C44"/>
    <mergeCell ref="AH44:AI44"/>
    <mergeCell ref="B45:C45"/>
    <mergeCell ref="AH45:AI45"/>
    <mergeCell ref="B46:C46"/>
    <mergeCell ref="AH46:AI46"/>
    <mergeCell ref="B41:C41"/>
    <mergeCell ref="F41:AC41"/>
    <mergeCell ref="AD41:AI41"/>
    <mergeCell ref="B42:C42"/>
    <mergeCell ref="AH42:AI42"/>
    <mergeCell ref="B43:C43"/>
    <mergeCell ref="AH43:AI43"/>
    <mergeCell ref="B39:C39"/>
    <mergeCell ref="F39:AC39"/>
    <mergeCell ref="AH39:AI39"/>
    <mergeCell ref="B40:C40"/>
    <mergeCell ref="F40:AC40"/>
    <mergeCell ref="AH40:AI40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5"/>
  <sheetViews>
    <sheetView tabSelected="1" showRuler="0" topLeftCell="A21" zoomScaleNormal="100" zoomScaleSheetLayoutView="80" zoomScalePageLayoutView="81" workbookViewId="0">
      <selection activeCell="S67" sqref="S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9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4" t="str">
        <f>'[9]Ficha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INCREMENTAR LA ATENCION A LA INTEGRACION FAMILIAR</v>
      </c>
      <c r="C15" s="39"/>
      <c r="D15" s="40"/>
      <c r="E15" s="40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'[9]Ficha Anual 2025'!A16</f>
        <v>C1A1</v>
      </c>
      <c r="B16" s="46" t="str">
        <f>'[9]Ficha Anual 2025'!B16</f>
        <v>REALIZAR TALLERES PARA LA INTEGRACION FAMILIAR</v>
      </c>
      <c r="C16" s="46"/>
      <c r="D16" s="47" t="str">
        <f>'[9]Ficha Anual 2025'!E16</f>
        <v>TALLERES</v>
      </c>
      <c r="E16" s="48">
        <f>F16+H16+J16+L16+N16+P16++R16+T16+V16+X16+Z16+AB16</f>
        <v>5</v>
      </c>
      <c r="F16" s="49">
        <f>[9]Ene!F16</f>
        <v>0</v>
      </c>
      <c r="G16" s="50">
        <f>[9]Ene!G16</f>
        <v>0</v>
      </c>
      <c r="H16" s="49">
        <f>[9]Ene!H16</f>
        <v>0</v>
      </c>
      <c r="I16" s="50">
        <f>[9]Feb!I16</f>
        <v>0</v>
      </c>
      <c r="J16" s="49">
        <f>[9]Ene!J16</f>
        <v>1</v>
      </c>
      <c r="K16" s="50">
        <f>[9]Mar!K16</f>
        <v>0</v>
      </c>
      <c r="L16" s="49">
        <f>[9]Ene!L16</f>
        <v>1</v>
      </c>
      <c r="M16" s="50">
        <f>[9]Abr!M16</f>
        <v>0</v>
      </c>
      <c r="N16" s="49">
        <f>[9]Ene!N16</f>
        <v>1</v>
      </c>
      <c r="O16" s="50">
        <f>[9]May!O16</f>
        <v>0</v>
      </c>
      <c r="P16" s="49">
        <f>[9]Ene!P16</f>
        <v>0</v>
      </c>
      <c r="Q16" s="50">
        <f>[9]Jun!Q16</f>
        <v>0</v>
      </c>
      <c r="R16" s="49">
        <f>[9]Ene!R16</f>
        <v>0</v>
      </c>
      <c r="S16" s="50">
        <v>1</v>
      </c>
      <c r="T16" s="49">
        <f>[9]Ene!T16</f>
        <v>1</v>
      </c>
      <c r="U16" s="51"/>
      <c r="V16" s="49">
        <f>[9]Ene!V16</f>
        <v>0</v>
      </c>
      <c r="W16" s="51"/>
      <c r="X16" s="49">
        <f>[9]Ene!X16</f>
        <v>0</v>
      </c>
      <c r="Y16" s="51"/>
      <c r="Z16" s="49">
        <f>[9]Ene!Z16</f>
        <v>1</v>
      </c>
      <c r="AA16" s="51"/>
      <c r="AB16" s="49">
        <f>[9]Ene!AB16</f>
        <v>0</v>
      </c>
      <c r="AC16" s="51"/>
      <c r="AD16" s="52">
        <f t="shared" ref="AD16:AE66" si="0">F16+H16+J16+L16+N16+P16+R16+T16+V16+X16+Z16+AB16</f>
        <v>5</v>
      </c>
      <c r="AE16" s="52">
        <f t="shared" si="0"/>
        <v>1</v>
      </c>
      <c r="AF16" s="53">
        <f t="shared" ref="AF16:AF66" si="1">+AE16/E16</f>
        <v>0.2</v>
      </c>
      <c r="AG16" s="53">
        <f t="shared" ref="AG16:AG66" si="2">100%-AF16</f>
        <v>0.8</v>
      </c>
      <c r="AH16" s="54"/>
      <c r="AI16" s="55"/>
    </row>
    <row r="17" spans="1:35" s="56" customFormat="1" ht="20.100000000000001" customHeight="1" x14ac:dyDescent="0.2">
      <c r="A17" s="45" t="str">
        <f>'[9]Ficha Anual 2025'!A17</f>
        <v>C1A2</v>
      </c>
      <c r="B17" s="46" t="str">
        <f>'[9]Ficha Anual 2025'!B17</f>
        <v>IMPLEMENTAR PLATICAS DE ADICCIONES A JÓVENES</v>
      </c>
      <c r="C17" s="46"/>
      <c r="D17" s="47" t="str">
        <f>'[9]Ficha Anual 2025'!E17</f>
        <v>PLATICAS</v>
      </c>
      <c r="E17" s="48">
        <f t="shared" ref="E17:E53" si="3">F17+H17+J17+L17+N17+P17++R17+T17+V17+X17+Z17+AB17</f>
        <v>12</v>
      </c>
      <c r="F17" s="49">
        <f>[9]Ene!F17</f>
        <v>0</v>
      </c>
      <c r="G17" s="50">
        <f>[9]Ene!G17</f>
        <v>0</v>
      </c>
      <c r="H17" s="49">
        <f>[9]Ene!H17</f>
        <v>1</v>
      </c>
      <c r="I17" s="50">
        <f>[9]Feb!I17</f>
        <v>0</v>
      </c>
      <c r="J17" s="49">
        <f>[9]Ene!J17</f>
        <v>0</v>
      </c>
      <c r="K17" s="50">
        <f>[9]Mar!K17</f>
        <v>0</v>
      </c>
      <c r="L17" s="49">
        <f>[9]Ene!L17</f>
        <v>1</v>
      </c>
      <c r="M17" s="50">
        <f>[9]Abr!M17</f>
        <v>0</v>
      </c>
      <c r="N17" s="49">
        <f>[9]Ene!N17</f>
        <v>1</v>
      </c>
      <c r="O17" s="50">
        <f>[9]May!O17</f>
        <v>0</v>
      </c>
      <c r="P17" s="49">
        <f>[9]Ene!P17</f>
        <v>1</v>
      </c>
      <c r="Q17" s="50">
        <f>[9]Jun!Q17</f>
        <v>0</v>
      </c>
      <c r="R17" s="49">
        <f>[9]Ene!R17</f>
        <v>1</v>
      </c>
      <c r="S17" s="50">
        <v>0</v>
      </c>
      <c r="T17" s="49">
        <f>[9]Ene!T17</f>
        <v>1</v>
      </c>
      <c r="U17" s="51"/>
      <c r="V17" s="49">
        <f>[9]Ene!V17</f>
        <v>1</v>
      </c>
      <c r="W17" s="51"/>
      <c r="X17" s="49">
        <f>[9]Ene!X17</f>
        <v>2</v>
      </c>
      <c r="Y17" s="51"/>
      <c r="Z17" s="49">
        <f>[9]Ene!Z17</f>
        <v>1</v>
      </c>
      <c r="AA17" s="51"/>
      <c r="AB17" s="49">
        <f>[9]Ene!AB17</f>
        <v>2</v>
      </c>
      <c r="AC17" s="51"/>
      <c r="AD17" s="52">
        <f t="shared" si="0"/>
        <v>12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0.100000000000001" customHeight="1" x14ac:dyDescent="0.2">
      <c r="A18" s="45" t="str">
        <f>'[9]Ficha Anual 2025'!A18</f>
        <v>C1A3</v>
      </c>
      <c r="B18" s="46" t="str">
        <f>'[9]Ficha Anual 2025'!B18</f>
        <v>BRINDAR ORIENTACION PSICOLOGICA</v>
      </c>
      <c r="C18" s="46"/>
      <c r="D18" s="47" t="str">
        <f>'[9]Ficha Anual 2025'!E18</f>
        <v>ASESORIAS</v>
      </c>
      <c r="E18" s="48">
        <f t="shared" si="3"/>
        <v>1800</v>
      </c>
      <c r="F18" s="49">
        <f>[9]Ene!F18</f>
        <v>150</v>
      </c>
      <c r="G18" s="50">
        <f>[9]Ene!G18</f>
        <v>120</v>
      </c>
      <c r="H18" s="49">
        <f>[9]Ene!H18</f>
        <v>150</v>
      </c>
      <c r="I18" s="50">
        <f>[9]Feb!I18</f>
        <v>120</v>
      </c>
      <c r="J18" s="49">
        <f>[9]Ene!J18</f>
        <v>150</v>
      </c>
      <c r="K18" s="50">
        <f>[9]Mar!K18</f>
        <v>120</v>
      </c>
      <c r="L18" s="49">
        <f>[9]Ene!L18</f>
        <v>150</v>
      </c>
      <c r="M18" s="50">
        <f>[9]Abr!M18</f>
        <v>120</v>
      </c>
      <c r="N18" s="49">
        <f>[9]Ene!N18</f>
        <v>150</v>
      </c>
      <c r="O18" s="50">
        <f>[9]May!O18</f>
        <v>120</v>
      </c>
      <c r="P18" s="49">
        <f>[9]Ene!P18</f>
        <v>150</v>
      </c>
      <c r="Q18" s="50">
        <f>[9]Jun!Q18</f>
        <v>0</v>
      </c>
      <c r="R18" s="49">
        <f>[9]Ene!R18</f>
        <v>150</v>
      </c>
      <c r="S18" s="50">
        <v>150</v>
      </c>
      <c r="T18" s="49">
        <f>[9]Ene!T18</f>
        <v>150</v>
      </c>
      <c r="U18" s="51"/>
      <c r="V18" s="49">
        <f>[9]Ene!V18</f>
        <v>150</v>
      </c>
      <c r="W18" s="51"/>
      <c r="X18" s="49">
        <f>[9]Ene!X18</f>
        <v>150</v>
      </c>
      <c r="Y18" s="51"/>
      <c r="Z18" s="49">
        <f>[9]Ene!Z18</f>
        <v>150</v>
      </c>
      <c r="AA18" s="51"/>
      <c r="AB18" s="49">
        <f>[9]Ene!AB18</f>
        <v>150</v>
      </c>
      <c r="AC18" s="51"/>
      <c r="AD18" s="52">
        <f t="shared" si="0"/>
        <v>1800</v>
      </c>
      <c r="AE18" s="52">
        <f t="shared" si="0"/>
        <v>750</v>
      </c>
      <c r="AF18" s="53">
        <f t="shared" si="1"/>
        <v>0.41666666666666669</v>
      </c>
      <c r="AG18" s="53">
        <f t="shared" si="2"/>
        <v>0.58333333333333326</v>
      </c>
      <c r="AH18" s="57"/>
      <c r="AI18" s="58"/>
    </row>
    <row r="19" spans="1:35" s="56" customFormat="1" ht="20.100000000000001" customHeight="1" x14ac:dyDescent="0.2">
      <c r="A19" s="45" t="str">
        <f>'[9]Ficha Anual 2025'!A19</f>
        <v>C1A4</v>
      </c>
      <c r="B19" s="46" t="str">
        <f>'[9]Ficha Anual 2025'!B19</f>
        <v>FESTEJAR FECHAS ALUSIVAS</v>
      </c>
      <c r="C19" s="46"/>
      <c r="D19" s="47" t="str">
        <f>'[9]Ficha Anual 2025'!E19</f>
        <v>EVENTOS</v>
      </c>
      <c r="E19" s="48">
        <f t="shared" si="3"/>
        <v>7</v>
      </c>
      <c r="F19" s="49">
        <f>[9]Ene!F19</f>
        <v>1</v>
      </c>
      <c r="G19" s="50">
        <f>[9]Ene!G19</f>
        <v>1</v>
      </c>
      <c r="H19" s="49">
        <f>[9]Ene!H19</f>
        <v>0</v>
      </c>
      <c r="I19" s="50">
        <f>[9]Feb!I19</f>
        <v>1</v>
      </c>
      <c r="J19" s="49">
        <f>[9]Ene!J19</f>
        <v>1</v>
      </c>
      <c r="K19" s="50">
        <f>[9]Mar!K19</f>
        <v>1</v>
      </c>
      <c r="L19" s="49">
        <f>[9]Ene!L19</f>
        <v>1</v>
      </c>
      <c r="M19" s="50">
        <f>[9]Abr!M19</f>
        <v>1</v>
      </c>
      <c r="N19" s="49">
        <f>[9]Ene!N19</f>
        <v>1</v>
      </c>
      <c r="O19" s="50">
        <f>[9]May!O19</f>
        <v>1</v>
      </c>
      <c r="P19" s="49">
        <f>[9]Ene!P19</f>
        <v>0</v>
      </c>
      <c r="Q19" s="50">
        <f>[9]Jun!Q19</f>
        <v>0</v>
      </c>
      <c r="R19" s="49">
        <f>[9]Ene!R19</f>
        <v>0</v>
      </c>
      <c r="S19" s="50">
        <v>0</v>
      </c>
      <c r="T19" s="49">
        <f>[9]Ene!T19</f>
        <v>1</v>
      </c>
      <c r="U19" s="51"/>
      <c r="V19" s="49">
        <f>[9]Ene!V19</f>
        <v>0</v>
      </c>
      <c r="W19" s="51"/>
      <c r="X19" s="49">
        <f>[9]Ene!X19</f>
        <v>1</v>
      </c>
      <c r="Y19" s="51"/>
      <c r="Z19" s="49">
        <f>[9]Ene!Z19</f>
        <v>1</v>
      </c>
      <c r="AA19" s="51"/>
      <c r="AB19" s="49">
        <f>[9]Ene!AB19</f>
        <v>0</v>
      </c>
      <c r="AC19" s="51"/>
      <c r="AD19" s="52">
        <f t="shared" si="0"/>
        <v>7</v>
      </c>
      <c r="AE19" s="52">
        <f t="shared" si="0"/>
        <v>5</v>
      </c>
      <c r="AF19" s="53">
        <f t="shared" si="1"/>
        <v>0.7142857142857143</v>
      </c>
      <c r="AG19" s="53">
        <f t="shared" si="2"/>
        <v>0.2857142857142857</v>
      </c>
      <c r="AH19" s="57"/>
      <c r="AI19" s="58"/>
    </row>
    <row r="20" spans="1:35" s="56" customFormat="1" ht="20.100000000000001" customHeight="1" x14ac:dyDescent="0.2">
      <c r="A20" s="45" t="str">
        <f>'[9]Ficha Anual 2025'!A20</f>
        <v>C1A5</v>
      </c>
      <c r="B20" s="46" t="str">
        <f>'[9]Ficha Anual 2025'!B20</f>
        <v>REALIZAR VIAJES  CULTURALES</v>
      </c>
      <c r="C20" s="46"/>
      <c r="D20" s="47" t="str">
        <f>'[9]Ficha Anual 2025'!E20</f>
        <v>VIAJES</v>
      </c>
      <c r="E20" s="48">
        <f t="shared" si="3"/>
        <v>3</v>
      </c>
      <c r="F20" s="49">
        <f>[9]Ene!F20</f>
        <v>0</v>
      </c>
      <c r="G20" s="50">
        <f>[9]Ene!G20</f>
        <v>0</v>
      </c>
      <c r="H20" s="49">
        <f>[9]Ene!H20</f>
        <v>0</v>
      </c>
      <c r="I20" s="50">
        <f>[9]Feb!I20</f>
        <v>0</v>
      </c>
      <c r="J20" s="49">
        <f>[9]Ene!J20</f>
        <v>0</v>
      </c>
      <c r="K20" s="50">
        <f>[9]Mar!K20</f>
        <v>0</v>
      </c>
      <c r="L20" s="49">
        <f>[9]Ene!L20</f>
        <v>0</v>
      </c>
      <c r="M20" s="50">
        <f>[9]Abr!M20</f>
        <v>1</v>
      </c>
      <c r="N20" s="49">
        <f>[9]Ene!N20</f>
        <v>1</v>
      </c>
      <c r="O20" s="50">
        <f>[9]May!O20</f>
        <v>1</v>
      </c>
      <c r="P20" s="49">
        <f>[9]Ene!P20</f>
        <v>0</v>
      </c>
      <c r="Q20" s="50">
        <f>[9]Jun!Q20</f>
        <v>0</v>
      </c>
      <c r="R20" s="49">
        <f>[9]Ene!R20</f>
        <v>1</v>
      </c>
      <c r="S20" s="50">
        <v>0</v>
      </c>
      <c r="T20" s="49">
        <f>[9]Ene!T20</f>
        <v>0</v>
      </c>
      <c r="U20" s="51"/>
      <c r="V20" s="49">
        <f>[9]Ene!V20</f>
        <v>0</v>
      </c>
      <c r="W20" s="51"/>
      <c r="X20" s="49">
        <f>[9]Ene!X20</f>
        <v>0</v>
      </c>
      <c r="Y20" s="51"/>
      <c r="Z20" s="49">
        <f>[9]Ene!Z20</f>
        <v>1</v>
      </c>
      <c r="AA20" s="51"/>
      <c r="AB20" s="49">
        <f>[9]Ene!AB20</f>
        <v>0</v>
      </c>
      <c r="AC20" s="51"/>
      <c r="AD20" s="52">
        <f t="shared" si="0"/>
        <v>3</v>
      </c>
      <c r="AE20" s="52">
        <f t="shared" si="0"/>
        <v>2</v>
      </c>
      <c r="AF20" s="53">
        <f t="shared" si="1"/>
        <v>0.66666666666666663</v>
      </c>
      <c r="AG20" s="53">
        <f t="shared" si="2"/>
        <v>0.33333333333333337</v>
      </c>
      <c r="AH20" s="57"/>
      <c r="AI20" s="58"/>
    </row>
    <row r="21" spans="1:35" s="56" customFormat="1" ht="22.5" customHeight="1" x14ac:dyDescent="0.2">
      <c r="A21" s="45" t="str">
        <f>'[9]Ficha Anual 2025'!A21</f>
        <v>C1A6</v>
      </c>
      <c r="B21" s="46" t="str">
        <f>'[9]Ficha Anual 2025'!B21</f>
        <v>IMPARTIR ACTIVACION FISICA A LA POBLACION</v>
      </c>
      <c r="C21" s="46"/>
      <c r="D21" s="47" t="str">
        <f>'[9]Ficha Anual 2025'!E21</f>
        <v>CLASES</v>
      </c>
      <c r="E21" s="48">
        <f t="shared" si="3"/>
        <v>144</v>
      </c>
      <c r="F21" s="49">
        <f>[9]Ene!F21</f>
        <v>12</v>
      </c>
      <c r="G21" s="50">
        <f>[9]Ene!G21</f>
        <v>12</v>
      </c>
      <c r="H21" s="49">
        <f>[9]Ene!H21</f>
        <v>12</v>
      </c>
      <c r="I21" s="50">
        <f>[9]Feb!I21</f>
        <v>12</v>
      </c>
      <c r="J21" s="49">
        <f>[9]Ene!J21</f>
        <v>12</v>
      </c>
      <c r="K21" s="50">
        <f>[9]Mar!K21</f>
        <v>12</v>
      </c>
      <c r="L21" s="49">
        <f>[9]Ene!L21</f>
        <v>12</v>
      </c>
      <c r="M21" s="50">
        <f>[9]Abr!M21</f>
        <v>12</v>
      </c>
      <c r="N21" s="49">
        <f>[9]Ene!N21</f>
        <v>12</v>
      </c>
      <c r="O21" s="50">
        <f>[9]May!O21</f>
        <v>12</v>
      </c>
      <c r="P21" s="49">
        <f>[9]Ene!P21</f>
        <v>12</v>
      </c>
      <c r="Q21" s="50">
        <f>[9]Jun!Q21</f>
        <v>12</v>
      </c>
      <c r="R21" s="49">
        <f>[9]Ene!R21</f>
        <v>12</v>
      </c>
      <c r="S21" s="50">
        <v>4</v>
      </c>
      <c r="T21" s="49">
        <f>[9]Ene!T21</f>
        <v>12</v>
      </c>
      <c r="U21" s="51"/>
      <c r="V21" s="49">
        <f>[9]Ene!V21</f>
        <v>12</v>
      </c>
      <c r="W21" s="51"/>
      <c r="X21" s="49">
        <f>[9]Ene!X21</f>
        <v>12</v>
      </c>
      <c r="Y21" s="51"/>
      <c r="Z21" s="49">
        <f>[9]Ene!Z21</f>
        <v>12</v>
      </c>
      <c r="AA21" s="51"/>
      <c r="AB21" s="49">
        <f>[9]Ene!AB21</f>
        <v>12</v>
      </c>
      <c r="AC21" s="51"/>
      <c r="AD21" s="52">
        <f t="shared" si="0"/>
        <v>144</v>
      </c>
      <c r="AE21" s="52">
        <f t="shared" si="0"/>
        <v>76</v>
      </c>
      <c r="AF21" s="53">
        <f t="shared" si="1"/>
        <v>0.52777777777777779</v>
      </c>
      <c r="AG21" s="53">
        <f t="shared" si="2"/>
        <v>0.47222222222222221</v>
      </c>
      <c r="AH21" s="57"/>
      <c r="AI21" s="58"/>
    </row>
    <row r="22" spans="1:35" s="56" customFormat="1" ht="20.100000000000001" hidden="1" customHeight="1" x14ac:dyDescent="0.2">
      <c r="A22" s="45" t="str">
        <f>'[9]Ficha Anual 2025'!A22</f>
        <v>C1A7</v>
      </c>
      <c r="B22" s="59" t="str">
        <f>'[9]Ficha Anual 2025'!B22</f>
        <v>DESPANSA GRATUITA</v>
      </c>
      <c r="C22" s="59"/>
      <c r="D22" s="47" t="str">
        <f>'[9]Ficha Anual 2025'!E22</f>
        <v>DESPENSA</v>
      </c>
      <c r="E22" s="48">
        <f t="shared" si="3"/>
        <v>0</v>
      </c>
      <c r="F22" s="51">
        <f>[9]Ene!F22</f>
        <v>0</v>
      </c>
      <c r="G22" s="48">
        <f>[9]Ene!G22</f>
        <v>0</v>
      </c>
      <c r="H22" s="51">
        <f>[9]Ene!H22</f>
        <v>0</v>
      </c>
      <c r="I22" s="48">
        <f>[9]Feb!I22</f>
        <v>0</v>
      </c>
      <c r="J22" s="51">
        <f>[9]Ene!J22</f>
        <v>0</v>
      </c>
      <c r="K22" s="48">
        <f>[9]Mar!K22</f>
        <v>0</v>
      </c>
      <c r="L22" s="51">
        <f>[9]Ene!L22</f>
        <v>0</v>
      </c>
      <c r="M22" s="48">
        <f>[9]Abr!M22</f>
        <v>0</v>
      </c>
      <c r="N22" s="51">
        <f>[9]Ene!N22</f>
        <v>0</v>
      </c>
      <c r="O22" s="48">
        <f>[9]May!O22</f>
        <v>0</v>
      </c>
      <c r="P22" s="51">
        <f>[9]Ene!P22</f>
        <v>0</v>
      </c>
      <c r="Q22" s="48">
        <f>[9]Jun!Q22</f>
        <v>0</v>
      </c>
      <c r="R22" s="51">
        <f>[9]Ene!R22</f>
        <v>0</v>
      </c>
      <c r="S22" s="50"/>
      <c r="T22" s="51">
        <f>[9]Ene!T22</f>
        <v>0</v>
      </c>
      <c r="U22" s="51"/>
      <c r="V22" s="51">
        <f>[9]Ene!V22</f>
        <v>0</v>
      </c>
      <c r="W22" s="51"/>
      <c r="X22" s="51">
        <f>[9]Ene!X22</f>
        <v>0</v>
      </c>
      <c r="Y22" s="51"/>
      <c r="Z22" s="51">
        <f>[9]Ene!Z22</f>
        <v>0</v>
      </c>
      <c r="AA22" s="51"/>
      <c r="AB22" s="51">
        <f>[9]Ene!AB22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'[9]Ficha Anual 2025'!A23</f>
        <v>0</v>
      </c>
      <c r="B23" s="59">
        <f>'[9]Ficha Anual 2025'!B23</f>
        <v>0</v>
      </c>
      <c r="C23" s="59"/>
      <c r="D23" s="47">
        <f>'[9]Ficha Anual 2025'!E23</f>
        <v>0</v>
      </c>
      <c r="E23" s="48">
        <f t="shared" si="3"/>
        <v>0</v>
      </c>
      <c r="F23" s="51">
        <f>[9]Ene!F23</f>
        <v>0</v>
      </c>
      <c r="G23" s="48">
        <f>[9]Ene!G23</f>
        <v>0</v>
      </c>
      <c r="H23" s="51">
        <f>[9]Ene!H23</f>
        <v>0</v>
      </c>
      <c r="I23" s="48">
        <f>[9]Feb!I23</f>
        <v>0</v>
      </c>
      <c r="J23" s="51">
        <f>[9]Ene!J23</f>
        <v>0</v>
      </c>
      <c r="K23" s="48">
        <f>[9]Mar!K23</f>
        <v>0</v>
      </c>
      <c r="L23" s="51">
        <f>[9]Ene!L23</f>
        <v>0</v>
      </c>
      <c r="M23" s="48">
        <f>[9]Abr!M23</f>
        <v>0</v>
      </c>
      <c r="N23" s="51">
        <f>[9]Ene!N23</f>
        <v>0</v>
      </c>
      <c r="O23" s="48">
        <f>[9]May!O23</f>
        <v>0</v>
      </c>
      <c r="P23" s="51">
        <f>[9]Ene!P23</f>
        <v>0</v>
      </c>
      <c r="Q23" s="48">
        <f>[9]Jun!Q23</f>
        <v>0</v>
      </c>
      <c r="R23" s="51">
        <f>[9]Ene!R23</f>
        <v>0</v>
      </c>
      <c r="S23" s="50"/>
      <c r="T23" s="51">
        <f>[9]Ene!T23</f>
        <v>0</v>
      </c>
      <c r="U23" s="51"/>
      <c r="V23" s="51">
        <f>[9]Ene!V23</f>
        <v>0</v>
      </c>
      <c r="W23" s="51"/>
      <c r="X23" s="51">
        <f>[9]Ene!X23</f>
        <v>0</v>
      </c>
      <c r="Y23" s="51"/>
      <c r="Z23" s="51">
        <f>[9]Ene!Z23</f>
        <v>0</v>
      </c>
      <c r="AA23" s="51"/>
      <c r="AB23" s="51">
        <f>[9]Ene!AB23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'[9]Ficha Anual 2025'!A24</f>
        <v>0</v>
      </c>
      <c r="B24" s="59">
        <f>'[9]Ficha Anual 2025'!B24</f>
        <v>0</v>
      </c>
      <c r="C24" s="59"/>
      <c r="D24" s="47">
        <f>'[9]Ficha Anual 2025'!E24</f>
        <v>0</v>
      </c>
      <c r="E24" s="48">
        <f t="shared" si="3"/>
        <v>0</v>
      </c>
      <c r="F24" s="51">
        <f>[9]Ene!F24</f>
        <v>0</v>
      </c>
      <c r="G24" s="48">
        <f>[9]Ene!G24</f>
        <v>0</v>
      </c>
      <c r="H24" s="51">
        <f>[9]Ene!H24</f>
        <v>0</v>
      </c>
      <c r="I24" s="48">
        <f>[9]Feb!I24</f>
        <v>0</v>
      </c>
      <c r="J24" s="51">
        <f>[9]Ene!J24</f>
        <v>0</v>
      </c>
      <c r="K24" s="48">
        <f>[9]Mar!K24</f>
        <v>0</v>
      </c>
      <c r="L24" s="51">
        <f>[9]Ene!L24</f>
        <v>0</v>
      </c>
      <c r="M24" s="48">
        <f>[9]Abr!M24</f>
        <v>0</v>
      </c>
      <c r="N24" s="51">
        <f>[9]Ene!N24</f>
        <v>0</v>
      </c>
      <c r="O24" s="48">
        <f>[9]May!O24</f>
        <v>0</v>
      </c>
      <c r="P24" s="51">
        <f>[9]Ene!P24</f>
        <v>0</v>
      </c>
      <c r="Q24" s="48">
        <f>[9]Jun!Q24</f>
        <v>0</v>
      </c>
      <c r="R24" s="51">
        <f>[9]Ene!R24</f>
        <v>0</v>
      </c>
      <c r="S24" s="50"/>
      <c r="T24" s="51">
        <f>[9]Ene!T24</f>
        <v>0</v>
      </c>
      <c r="U24" s="51"/>
      <c r="V24" s="51">
        <f>[9]Ene!V24</f>
        <v>0</v>
      </c>
      <c r="W24" s="51"/>
      <c r="X24" s="51">
        <f>[9]Ene!X24</f>
        <v>0</v>
      </c>
      <c r="Y24" s="51"/>
      <c r="Z24" s="51">
        <f>[9]Ene!Z24</f>
        <v>0</v>
      </c>
      <c r="AA24" s="51"/>
      <c r="AB24" s="51">
        <f>[9]Ene!AB24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'[9]Ficha Anual 2025'!A25</f>
        <v>0</v>
      </c>
      <c r="B25" s="59">
        <f>'[9]Ficha Anual 2025'!B25</f>
        <v>0</v>
      </c>
      <c r="C25" s="59"/>
      <c r="D25" s="47">
        <f>'[9]Ficha Anual 2025'!E25</f>
        <v>0</v>
      </c>
      <c r="E25" s="48">
        <f t="shared" si="3"/>
        <v>0</v>
      </c>
      <c r="F25" s="51">
        <f>[9]Ene!F25</f>
        <v>0</v>
      </c>
      <c r="G25" s="48">
        <f>[9]Ene!G25</f>
        <v>0</v>
      </c>
      <c r="H25" s="51">
        <f>[9]Ene!H25</f>
        <v>0</v>
      </c>
      <c r="I25" s="48">
        <f>[9]Feb!I25</f>
        <v>0</v>
      </c>
      <c r="J25" s="51">
        <f>[9]Ene!J25</f>
        <v>0</v>
      </c>
      <c r="K25" s="48">
        <f>[9]Mar!K25</f>
        <v>0</v>
      </c>
      <c r="L25" s="51">
        <f>[9]Ene!L25</f>
        <v>0</v>
      </c>
      <c r="M25" s="48">
        <f>[9]Abr!M25</f>
        <v>0</v>
      </c>
      <c r="N25" s="51">
        <f>[9]Ene!N25</f>
        <v>0</v>
      </c>
      <c r="O25" s="48">
        <f>[9]May!O25</f>
        <v>0</v>
      </c>
      <c r="P25" s="51">
        <f>[9]Ene!P25</f>
        <v>0</v>
      </c>
      <c r="Q25" s="48">
        <f>[9]Jun!Q25</f>
        <v>0</v>
      </c>
      <c r="R25" s="51">
        <f>[9]Ene!R25</f>
        <v>0</v>
      </c>
      <c r="S25" s="50"/>
      <c r="T25" s="51">
        <f>[9]Ene!T25</f>
        <v>0</v>
      </c>
      <c r="U25" s="51"/>
      <c r="V25" s="51">
        <f>[9]Ene!V25</f>
        <v>0</v>
      </c>
      <c r="W25" s="51"/>
      <c r="X25" s="51">
        <f>[9]Ene!X25</f>
        <v>0</v>
      </c>
      <c r="Y25" s="51"/>
      <c r="Z25" s="51">
        <f>[9]Ene!Z25</f>
        <v>0</v>
      </c>
      <c r="AA25" s="51"/>
      <c r="AB25" s="51">
        <f>[9]Ene!AB25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'[9]Ficha Anual 2025'!A26</f>
        <v>0</v>
      </c>
      <c r="B26" s="59">
        <f>'[9]Ficha Anual 2025'!B26</f>
        <v>0</v>
      </c>
      <c r="C26" s="59"/>
      <c r="D26" s="47">
        <f>'[9]Ficha Anual 2025'!E26</f>
        <v>0</v>
      </c>
      <c r="E26" s="48">
        <f t="shared" si="3"/>
        <v>0</v>
      </c>
      <c r="F26" s="51">
        <f>[9]Ene!F26</f>
        <v>0</v>
      </c>
      <c r="G26" s="48">
        <f>[9]Ene!G26</f>
        <v>0</v>
      </c>
      <c r="H26" s="51">
        <f>[9]Ene!H26</f>
        <v>0</v>
      </c>
      <c r="I26" s="48">
        <f>[9]Feb!I26</f>
        <v>0</v>
      </c>
      <c r="J26" s="51">
        <f>[9]Ene!J26</f>
        <v>0</v>
      </c>
      <c r="K26" s="48">
        <f>[9]Mar!K26</f>
        <v>0</v>
      </c>
      <c r="L26" s="51">
        <f>[9]Ene!L26</f>
        <v>0</v>
      </c>
      <c r="M26" s="48">
        <f>[9]Abr!M26</f>
        <v>0</v>
      </c>
      <c r="N26" s="51">
        <f>[9]Ene!N26</f>
        <v>0</v>
      </c>
      <c r="O26" s="48">
        <f>[9]May!O26</f>
        <v>0</v>
      </c>
      <c r="P26" s="51">
        <f>[9]Ene!P26</f>
        <v>0</v>
      </c>
      <c r="Q26" s="48">
        <f>[9]Jun!Q26</f>
        <v>0</v>
      </c>
      <c r="R26" s="51">
        <f>[9]Ene!R26</f>
        <v>0</v>
      </c>
      <c r="S26" s="50"/>
      <c r="T26" s="51">
        <f>[9]Ene!T26</f>
        <v>0</v>
      </c>
      <c r="U26" s="51"/>
      <c r="V26" s="51">
        <f>[9]Ene!V26</f>
        <v>0</v>
      </c>
      <c r="W26" s="51"/>
      <c r="X26" s="51">
        <f>[9]Ene!X26</f>
        <v>0</v>
      </c>
      <c r="Y26" s="51"/>
      <c r="Z26" s="51">
        <f>[9]Ene!Z26</f>
        <v>0</v>
      </c>
      <c r="AA26" s="51"/>
      <c r="AB26" s="51">
        <f>[9]Ene!AB26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'[9]Ficha Anual 2025'!A27</f>
        <v>0</v>
      </c>
      <c r="B27" s="59">
        <f>'[9]Ficha Anual 2025'!B27</f>
        <v>0</v>
      </c>
      <c r="C27" s="59"/>
      <c r="D27" s="47">
        <f>'[9]Ficha Anual 2025'!E27</f>
        <v>0</v>
      </c>
      <c r="E27" s="48">
        <f t="shared" si="3"/>
        <v>0</v>
      </c>
      <c r="F27" s="51">
        <f>[9]Ene!F27</f>
        <v>0</v>
      </c>
      <c r="G27" s="48">
        <f>[9]Ene!G27</f>
        <v>0</v>
      </c>
      <c r="H27" s="51">
        <f>[9]Ene!H27</f>
        <v>0</v>
      </c>
      <c r="I27" s="48">
        <f>[9]Feb!I27</f>
        <v>0</v>
      </c>
      <c r="J27" s="51">
        <f>[9]Ene!J27</f>
        <v>0</v>
      </c>
      <c r="K27" s="48">
        <f>[9]Mar!K27</f>
        <v>0</v>
      </c>
      <c r="L27" s="51">
        <f>[9]Ene!L27</f>
        <v>0</v>
      </c>
      <c r="M27" s="48">
        <f>[9]Abr!M27</f>
        <v>0</v>
      </c>
      <c r="N27" s="51">
        <f>[9]Ene!N27</f>
        <v>0</v>
      </c>
      <c r="O27" s="48">
        <f>[9]May!O27</f>
        <v>0</v>
      </c>
      <c r="P27" s="51">
        <f>[9]Ene!P27</f>
        <v>0</v>
      </c>
      <c r="Q27" s="48">
        <f>[9]Jun!Q27</f>
        <v>0</v>
      </c>
      <c r="R27" s="51">
        <f>[9]Ene!R27</f>
        <v>0</v>
      </c>
      <c r="S27" s="50"/>
      <c r="T27" s="51">
        <f>[9]Ene!T27</f>
        <v>0</v>
      </c>
      <c r="U27" s="48"/>
      <c r="V27" s="51">
        <f>[9]Ene!V27</f>
        <v>0</v>
      </c>
      <c r="W27" s="48"/>
      <c r="X27" s="51">
        <f>[9]Ene!X27</f>
        <v>0</v>
      </c>
      <c r="Y27" s="48"/>
      <c r="Z27" s="51">
        <f>[9]Ene!Z27</f>
        <v>0</v>
      </c>
      <c r="AA27" s="48"/>
      <c r="AB27" s="51">
        <f>[9]Ene!AB27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'[9]Ficha Anual 2025'!A28</f>
        <v xml:space="preserve"> C 2</v>
      </c>
      <c r="B28" s="61" t="str">
        <f>'[9]Ficha Anual 2025'!B28</f>
        <v xml:space="preserve">INCREMENTAR LA ATENCIÓN A MUJERES EN SITUACION VULNERABLE </v>
      </c>
      <c r="C28" s="61"/>
      <c r="D28" s="62"/>
      <c r="E28" s="63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'[9]Ficha Anual 2025'!A29</f>
        <v>C2A1</v>
      </c>
      <c r="B29" s="46" t="str">
        <f>'[9]Ficha Anual 2025'!B29</f>
        <v>REALIZAR ASESORIA LEGAL A MUJERES</v>
      </c>
      <c r="C29" s="46"/>
      <c r="D29" s="47" t="str">
        <f>'[9]Ficha Anual 2025'!E29</f>
        <v>ASESORIAS</v>
      </c>
      <c r="E29" s="48">
        <f t="shared" si="3"/>
        <v>5</v>
      </c>
      <c r="F29" s="49">
        <f>[9]Ene!F29</f>
        <v>1</v>
      </c>
      <c r="G29" s="50">
        <f>[9]Ene!G29</f>
        <v>3</v>
      </c>
      <c r="H29" s="49">
        <f>[9]Ene!H29</f>
        <v>0</v>
      </c>
      <c r="I29" s="50">
        <f>[9]Feb!I29</f>
        <v>4</v>
      </c>
      <c r="J29" s="49">
        <f>[9]Ene!J29</f>
        <v>1</v>
      </c>
      <c r="K29" s="50">
        <f>[9]Mar!K29</f>
        <v>2</v>
      </c>
      <c r="L29" s="49">
        <f>[9]Ene!L29</f>
        <v>1</v>
      </c>
      <c r="M29" s="50">
        <f>[9]Abr!M29</f>
        <v>2</v>
      </c>
      <c r="N29" s="49">
        <f>[9]Ene!N29</f>
        <v>0</v>
      </c>
      <c r="O29" s="50">
        <f>[9]May!O29</f>
        <v>2</v>
      </c>
      <c r="P29" s="49">
        <f>[9]Ene!P29</f>
        <v>0</v>
      </c>
      <c r="Q29" s="50">
        <f>[9]Jun!Q29</f>
        <v>2</v>
      </c>
      <c r="R29" s="49">
        <f>[9]Ene!R29</f>
        <v>1</v>
      </c>
      <c r="S29" s="50">
        <v>3</v>
      </c>
      <c r="T29" s="49">
        <f>[9]Ene!T29</f>
        <v>0</v>
      </c>
      <c r="U29" s="51"/>
      <c r="V29" s="49">
        <f>[9]Ene!V29</f>
        <v>0</v>
      </c>
      <c r="W29" s="51"/>
      <c r="X29" s="49">
        <f>[9]Ene!X29</f>
        <v>0</v>
      </c>
      <c r="Y29" s="51"/>
      <c r="Z29" s="49">
        <f>[9]Ene!Z29</f>
        <v>1</v>
      </c>
      <c r="AA29" s="51"/>
      <c r="AB29" s="49">
        <f>[9]Ene!AB29</f>
        <v>0</v>
      </c>
      <c r="AC29" s="51"/>
      <c r="AD29" s="52">
        <f t="shared" si="0"/>
        <v>5</v>
      </c>
      <c r="AE29" s="52">
        <f t="shared" si="0"/>
        <v>18</v>
      </c>
      <c r="AF29" s="53">
        <f t="shared" si="1"/>
        <v>3.6</v>
      </c>
      <c r="AG29" s="53">
        <f t="shared" si="2"/>
        <v>-2.6</v>
      </c>
      <c r="AH29" s="54"/>
      <c r="AI29" s="55"/>
    </row>
    <row r="30" spans="1:35" s="56" customFormat="1" ht="20.100000000000001" customHeight="1" x14ac:dyDescent="0.2">
      <c r="A30" s="45" t="str">
        <f>'[9]Ficha Anual 2025'!A30</f>
        <v>C2A2</v>
      </c>
      <c r="B30" s="46" t="str">
        <f>'[9]Ficha Anual 2025'!B30</f>
        <v>RELIZAR PLATICAS DE LOS DERECHOS DE LAS MUJERES</v>
      </c>
      <c r="C30" s="46"/>
      <c r="D30" s="47" t="str">
        <f>'[9]Ficha Anual 2025'!E30</f>
        <v>PLATICAS</v>
      </c>
      <c r="E30" s="48">
        <f t="shared" si="3"/>
        <v>6</v>
      </c>
      <c r="F30" s="49">
        <f>[9]Ene!F30</f>
        <v>0</v>
      </c>
      <c r="G30" s="50">
        <f>[9]Ene!G30</f>
        <v>2</v>
      </c>
      <c r="H30" s="49">
        <f>[9]Ene!H30</f>
        <v>1</v>
      </c>
      <c r="I30" s="50">
        <f>[9]Feb!I30</f>
        <v>1</v>
      </c>
      <c r="J30" s="49">
        <f>[9]Ene!J30</f>
        <v>0</v>
      </c>
      <c r="K30" s="50">
        <f>[9]Mar!K30</f>
        <v>3</v>
      </c>
      <c r="L30" s="49">
        <f>[9]Ene!L30</f>
        <v>1</v>
      </c>
      <c r="M30" s="50">
        <f>[9]Abr!M30</f>
        <v>0</v>
      </c>
      <c r="N30" s="49">
        <f>[9]Ene!N30</f>
        <v>0</v>
      </c>
      <c r="O30" s="50">
        <f>[9]May!O30</f>
        <v>1</v>
      </c>
      <c r="P30" s="49">
        <f>[9]Ene!P30</f>
        <v>1</v>
      </c>
      <c r="Q30" s="50">
        <f>[9]Jun!Q30</f>
        <v>0</v>
      </c>
      <c r="R30" s="49">
        <f>[9]Ene!R30</f>
        <v>0</v>
      </c>
      <c r="S30" s="50">
        <v>1</v>
      </c>
      <c r="T30" s="49">
        <f>[9]Ene!T30</f>
        <v>1</v>
      </c>
      <c r="U30" s="51"/>
      <c r="V30" s="49">
        <f>[9]Ene!V30</f>
        <v>0</v>
      </c>
      <c r="W30" s="51"/>
      <c r="X30" s="49">
        <f>[9]Ene!X30</f>
        <v>0</v>
      </c>
      <c r="Y30" s="51"/>
      <c r="Z30" s="49">
        <f>[9]Ene!Z30</f>
        <v>1</v>
      </c>
      <c r="AA30" s="51"/>
      <c r="AB30" s="49">
        <f>[9]Ene!AB30</f>
        <v>1</v>
      </c>
      <c r="AC30" s="51"/>
      <c r="AD30" s="52">
        <f t="shared" si="0"/>
        <v>6</v>
      </c>
      <c r="AE30" s="52">
        <f t="shared" si="0"/>
        <v>8</v>
      </c>
      <c r="AF30" s="53">
        <f t="shared" si="1"/>
        <v>1.3333333333333333</v>
      </c>
      <c r="AG30" s="53">
        <f t="shared" si="2"/>
        <v>-0.33333333333333326</v>
      </c>
      <c r="AH30" s="54"/>
      <c r="AI30" s="55"/>
    </row>
    <row r="31" spans="1:35" s="56" customFormat="1" ht="20.100000000000001" customHeight="1" x14ac:dyDescent="0.2">
      <c r="A31" s="45" t="str">
        <f>'[9]Ficha Anual 2025'!A31</f>
        <v>C2A3</v>
      </c>
      <c r="B31" s="46" t="str">
        <f>'[9]Ficha Anual 2025'!B31</f>
        <v>FESTEJAR EL DIA INTERNACIONAL DE LA MUJER</v>
      </c>
      <c r="C31" s="46"/>
      <c r="D31" s="47" t="str">
        <f>'[9]Ficha Anual 2025'!E31</f>
        <v>ASISTENTES</v>
      </c>
      <c r="E31" s="48">
        <f t="shared" si="3"/>
        <v>1</v>
      </c>
      <c r="F31" s="49">
        <f>[9]Ene!F31</f>
        <v>0</v>
      </c>
      <c r="G31" s="50">
        <f>[9]Ene!G31</f>
        <v>0</v>
      </c>
      <c r="H31" s="49">
        <f>[9]Ene!H31</f>
        <v>0</v>
      </c>
      <c r="I31" s="50">
        <f>[9]Feb!I31</f>
        <v>0</v>
      </c>
      <c r="J31" s="49">
        <f>[9]Ene!J31</f>
        <v>1</v>
      </c>
      <c r="K31" s="50">
        <f>[9]Mar!K31</f>
        <v>1</v>
      </c>
      <c r="L31" s="49">
        <f>[9]Ene!L31</f>
        <v>0</v>
      </c>
      <c r="M31" s="50">
        <f>[9]Abr!M31</f>
        <v>0</v>
      </c>
      <c r="N31" s="49">
        <f>[9]Ene!N31</f>
        <v>0</v>
      </c>
      <c r="O31" s="50">
        <f>[9]May!O31</f>
        <v>0</v>
      </c>
      <c r="P31" s="49">
        <f>[9]Ene!P31</f>
        <v>0</v>
      </c>
      <c r="Q31" s="50">
        <f>[9]Jun!Q31</f>
        <v>0</v>
      </c>
      <c r="R31" s="49">
        <f>[9]Ene!R31</f>
        <v>0</v>
      </c>
      <c r="S31" s="50">
        <v>0</v>
      </c>
      <c r="T31" s="49">
        <f>[9]Ene!T31</f>
        <v>0</v>
      </c>
      <c r="U31" s="51"/>
      <c r="V31" s="49">
        <f>[9]Ene!V31</f>
        <v>0</v>
      </c>
      <c r="W31" s="51"/>
      <c r="X31" s="49">
        <f>[9]Ene!X31</f>
        <v>0</v>
      </c>
      <c r="Y31" s="51"/>
      <c r="Z31" s="49">
        <f>[9]Ene!Z31</f>
        <v>0</v>
      </c>
      <c r="AA31" s="51"/>
      <c r="AB31" s="49">
        <f>[9]Ene!AB31</f>
        <v>0</v>
      </c>
      <c r="AC31" s="51"/>
      <c r="AD31" s="52">
        <f t="shared" si="0"/>
        <v>1</v>
      </c>
      <c r="AE31" s="52">
        <f t="shared" si="0"/>
        <v>1</v>
      </c>
      <c r="AF31" s="53">
        <f t="shared" si="1"/>
        <v>1</v>
      </c>
      <c r="AG31" s="53">
        <f t="shared" si="2"/>
        <v>0</v>
      </c>
      <c r="AH31" s="57"/>
      <c r="AI31" s="58"/>
    </row>
    <row r="32" spans="1:35" s="56" customFormat="1" ht="20.100000000000001" hidden="1" customHeight="1" x14ac:dyDescent="0.2">
      <c r="A32" s="45" t="str">
        <f>'[9]Ficha Anual 2025'!A32</f>
        <v>C2A4</v>
      </c>
      <c r="B32" s="46" t="str">
        <f>'[9]Ficha Anual 2025'!B32</f>
        <v>FESTEJAR Y REALIZAR EVENTOS DIVERSOS PARA NIÑOS Y JÓVENES</v>
      </c>
      <c r="C32" s="46"/>
      <c r="D32" s="47" t="str">
        <f>'[9]Ficha Anual 2025'!E32</f>
        <v>EVENTO</v>
      </c>
      <c r="E32" s="48">
        <f t="shared" si="3"/>
        <v>7</v>
      </c>
      <c r="F32" s="49">
        <f>[9]Ene!F32</f>
        <v>0</v>
      </c>
      <c r="G32" s="50">
        <f>[9]Ene!G32</f>
        <v>0</v>
      </c>
      <c r="H32" s="49">
        <f>[9]Ene!H32</f>
        <v>0</v>
      </c>
      <c r="I32" s="50">
        <f>[9]Feb!I32</f>
        <v>0</v>
      </c>
      <c r="J32" s="49">
        <f>[9]Ene!J32</f>
        <v>0</v>
      </c>
      <c r="K32" s="50">
        <f>[9]Mar!K32</f>
        <v>0</v>
      </c>
      <c r="L32" s="49">
        <f>[9]Ene!L32</f>
        <v>1</v>
      </c>
      <c r="M32" s="50">
        <f>[9]Abr!M32</f>
        <v>1</v>
      </c>
      <c r="N32" s="49">
        <f>[9]Ene!N32</f>
        <v>1</v>
      </c>
      <c r="O32" s="50">
        <f>[9]May!O32</f>
        <v>0</v>
      </c>
      <c r="P32" s="49">
        <f>[9]Ene!P32</f>
        <v>2</v>
      </c>
      <c r="Q32" s="50">
        <f>[9]Jun!Q32</f>
        <v>0</v>
      </c>
      <c r="R32" s="49">
        <f>[9]Ene!R32</f>
        <v>1</v>
      </c>
      <c r="S32" s="50">
        <v>0</v>
      </c>
      <c r="T32" s="51">
        <f>[9]Ene!T32</f>
        <v>0</v>
      </c>
      <c r="U32" s="51"/>
      <c r="V32" s="51">
        <f>[9]Ene!V32</f>
        <v>1</v>
      </c>
      <c r="W32" s="51"/>
      <c r="X32" s="51">
        <f>[9]Ene!X32</f>
        <v>0</v>
      </c>
      <c r="Y32" s="51"/>
      <c r="Z32" s="51">
        <f>[9]Ene!Z32</f>
        <v>1</v>
      </c>
      <c r="AA32" s="51"/>
      <c r="AB32" s="51">
        <f>[9]Ene!AB32</f>
        <v>0</v>
      </c>
      <c r="AC32" s="51"/>
      <c r="AD32" s="52">
        <f t="shared" si="0"/>
        <v>7</v>
      </c>
      <c r="AE32" s="52">
        <f t="shared" si="0"/>
        <v>1</v>
      </c>
      <c r="AF32" s="53">
        <f t="shared" si="1"/>
        <v>0.14285714285714285</v>
      </c>
      <c r="AG32" s="53">
        <f t="shared" si="2"/>
        <v>0.85714285714285721</v>
      </c>
      <c r="AH32" s="57"/>
      <c r="AI32" s="58"/>
    </row>
    <row r="33" spans="1:35" s="56" customFormat="1" ht="20.100000000000001" hidden="1" customHeight="1" x14ac:dyDescent="0.2">
      <c r="A33" s="45">
        <f>'[9]Ficha Anual 2025'!A33</f>
        <v>0</v>
      </c>
      <c r="B33" s="59">
        <f>'[9]Ficha Anual 2025'!B33</f>
        <v>0</v>
      </c>
      <c r="C33" s="59"/>
      <c r="D33" s="47">
        <f>'[9]Ficha Anual 2025'!E33</f>
        <v>0</v>
      </c>
      <c r="E33" s="48">
        <f t="shared" si="3"/>
        <v>0</v>
      </c>
      <c r="F33" s="51">
        <f>[9]Ene!F33</f>
        <v>0</v>
      </c>
      <c r="G33" s="48">
        <f>[9]Ene!G33</f>
        <v>0</v>
      </c>
      <c r="H33" s="51">
        <f>[9]Ene!H33</f>
        <v>0</v>
      </c>
      <c r="I33" s="48">
        <f>[9]Feb!I33</f>
        <v>0</v>
      </c>
      <c r="J33" s="51">
        <f>[9]Ene!J33</f>
        <v>0</v>
      </c>
      <c r="K33" s="48">
        <f>[9]Mar!K33</f>
        <v>0</v>
      </c>
      <c r="L33" s="51">
        <f>[9]Ene!L33</f>
        <v>0</v>
      </c>
      <c r="M33" s="48">
        <f>[9]Abr!M33</f>
        <v>0</v>
      </c>
      <c r="N33" s="51">
        <f>[9]Ene!N33</f>
        <v>0</v>
      </c>
      <c r="O33" s="48">
        <f>[9]May!O33</f>
        <v>0</v>
      </c>
      <c r="P33" s="51">
        <f>[9]Ene!P33</f>
        <v>0</v>
      </c>
      <c r="Q33" s="48">
        <f>[9]Jun!Q33</f>
        <v>0</v>
      </c>
      <c r="R33" s="51">
        <f>[9]Ene!R33</f>
        <v>0</v>
      </c>
      <c r="S33" s="50"/>
      <c r="T33" s="51">
        <f>[9]Ene!T33</f>
        <v>0</v>
      </c>
      <c r="U33" s="51"/>
      <c r="V33" s="51">
        <f>[9]Ene!V33</f>
        <v>0</v>
      </c>
      <c r="W33" s="51"/>
      <c r="X33" s="51">
        <f>[9]Ene!X33</f>
        <v>0</v>
      </c>
      <c r="Y33" s="51"/>
      <c r="Z33" s="51">
        <f>[9]Ene!Z33</f>
        <v>0</v>
      </c>
      <c r="AA33" s="51"/>
      <c r="AB33" s="51">
        <f>[9]Ene!AB33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'[9]Ficha Anual 2025'!A34</f>
        <v>0</v>
      </c>
      <c r="B34" s="59">
        <f>'[9]Ficha Anual 2025'!B34</f>
        <v>0</v>
      </c>
      <c r="C34" s="59"/>
      <c r="D34" s="47">
        <f>'[9]Ficha Anual 2025'!E34</f>
        <v>0</v>
      </c>
      <c r="E34" s="48">
        <f t="shared" si="3"/>
        <v>0</v>
      </c>
      <c r="F34" s="51">
        <f>[9]Ene!F34</f>
        <v>0</v>
      </c>
      <c r="G34" s="48">
        <f>[9]Ene!G34</f>
        <v>0</v>
      </c>
      <c r="H34" s="51">
        <f>[9]Ene!H34</f>
        <v>0</v>
      </c>
      <c r="I34" s="48">
        <f>[9]Feb!I34</f>
        <v>0</v>
      </c>
      <c r="J34" s="51">
        <f>[9]Ene!J34</f>
        <v>0</v>
      </c>
      <c r="K34" s="48">
        <f>[9]Mar!K34</f>
        <v>0</v>
      </c>
      <c r="L34" s="51">
        <f>[9]Ene!L34</f>
        <v>0</v>
      </c>
      <c r="M34" s="48">
        <f>[9]Abr!M34</f>
        <v>0</v>
      </c>
      <c r="N34" s="51">
        <f>[9]Ene!N34</f>
        <v>0</v>
      </c>
      <c r="O34" s="48">
        <f>[9]May!O34</f>
        <v>0</v>
      </c>
      <c r="P34" s="51">
        <f>[9]Ene!P34</f>
        <v>0</v>
      </c>
      <c r="Q34" s="48">
        <f>[9]Jun!Q34</f>
        <v>0</v>
      </c>
      <c r="R34" s="51">
        <f>[9]Ene!R34</f>
        <v>0</v>
      </c>
      <c r="S34" s="50"/>
      <c r="T34" s="51">
        <f>[9]Ene!T34</f>
        <v>0</v>
      </c>
      <c r="U34" s="51"/>
      <c r="V34" s="51">
        <f>[9]Ene!V34</f>
        <v>0</v>
      </c>
      <c r="W34" s="51"/>
      <c r="X34" s="51">
        <f>[9]Ene!X34</f>
        <v>0</v>
      </c>
      <c r="Y34" s="51"/>
      <c r="Z34" s="51">
        <f>[9]Ene!Z34</f>
        <v>0</v>
      </c>
      <c r="AA34" s="51"/>
      <c r="AB34" s="51">
        <f>[9]Ene!AB34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'[9]Ficha Anual 2025'!A35</f>
        <v>0</v>
      </c>
      <c r="B35" s="59">
        <f>'[9]Ficha Anual 2025'!B35</f>
        <v>0</v>
      </c>
      <c r="C35" s="59"/>
      <c r="D35" s="47">
        <f>'[9]Ficha Anual 2025'!E35</f>
        <v>0</v>
      </c>
      <c r="E35" s="48">
        <f t="shared" si="3"/>
        <v>0</v>
      </c>
      <c r="F35" s="51">
        <f>[9]Ene!F35</f>
        <v>0</v>
      </c>
      <c r="G35" s="48">
        <f>[9]Ene!G35</f>
        <v>0</v>
      </c>
      <c r="H35" s="51">
        <f>[9]Ene!H35</f>
        <v>0</v>
      </c>
      <c r="I35" s="48">
        <f>[9]Feb!I35</f>
        <v>0</v>
      </c>
      <c r="J35" s="51">
        <f>[9]Ene!J35</f>
        <v>0</v>
      </c>
      <c r="K35" s="48">
        <f>[9]Mar!K35</f>
        <v>0</v>
      </c>
      <c r="L35" s="51">
        <f>[9]Ene!L35</f>
        <v>0</v>
      </c>
      <c r="M35" s="48">
        <f>[9]Abr!M35</f>
        <v>0</v>
      </c>
      <c r="N35" s="51">
        <f>[9]Ene!N35</f>
        <v>0</v>
      </c>
      <c r="O35" s="48">
        <f>[9]May!O35</f>
        <v>0</v>
      </c>
      <c r="P35" s="51">
        <f>[9]Ene!P35</f>
        <v>0</v>
      </c>
      <c r="Q35" s="48">
        <f>[9]Jun!Q35</f>
        <v>0</v>
      </c>
      <c r="R35" s="51">
        <f>[9]Ene!R35</f>
        <v>0</v>
      </c>
      <c r="S35" s="50"/>
      <c r="T35" s="51">
        <f>[9]Ene!T35</f>
        <v>0</v>
      </c>
      <c r="U35" s="51"/>
      <c r="V35" s="51">
        <f>[9]Ene!V35</f>
        <v>0</v>
      </c>
      <c r="W35" s="51"/>
      <c r="X35" s="51">
        <f>[9]Ene!X35</f>
        <v>0</v>
      </c>
      <c r="Y35" s="51"/>
      <c r="Z35" s="51">
        <f>[9]Ene!Z35</f>
        <v>0</v>
      </c>
      <c r="AA35" s="51"/>
      <c r="AB35" s="51">
        <f>[9]Ene!AB35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'[9]Ficha Anual 2025'!A36</f>
        <v>0</v>
      </c>
      <c r="B36" s="59">
        <f>'[9]Ficha Anual 2025'!B36</f>
        <v>0</v>
      </c>
      <c r="C36" s="59"/>
      <c r="D36" s="47">
        <f>'[9]Ficha Anual 2025'!E36</f>
        <v>0</v>
      </c>
      <c r="E36" s="48">
        <f t="shared" si="3"/>
        <v>0</v>
      </c>
      <c r="F36" s="51">
        <f>[9]Ene!F36</f>
        <v>0</v>
      </c>
      <c r="G36" s="48">
        <f>[9]Ene!G36</f>
        <v>0</v>
      </c>
      <c r="H36" s="51">
        <f>[9]Ene!H36</f>
        <v>0</v>
      </c>
      <c r="I36" s="48">
        <f>[9]Feb!I36</f>
        <v>0</v>
      </c>
      <c r="J36" s="51">
        <f>[9]Ene!J36</f>
        <v>0</v>
      </c>
      <c r="K36" s="48">
        <f>[9]Mar!K36</f>
        <v>0</v>
      </c>
      <c r="L36" s="51">
        <f>[9]Ene!L36</f>
        <v>0</v>
      </c>
      <c r="M36" s="48">
        <f>[9]Abr!M36</f>
        <v>0</v>
      </c>
      <c r="N36" s="51">
        <f>[9]Ene!N36</f>
        <v>0</v>
      </c>
      <c r="O36" s="48">
        <f>[9]May!O36</f>
        <v>0</v>
      </c>
      <c r="P36" s="51">
        <f>[9]Ene!P36</f>
        <v>0</v>
      </c>
      <c r="Q36" s="48">
        <f>[9]Jun!Q36</f>
        <v>0</v>
      </c>
      <c r="R36" s="51">
        <f>[9]Ene!R36</f>
        <v>0</v>
      </c>
      <c r="S36" s="50"/>
      <c r="T36" s="51">
        <f>[9]Ene!T36</f>
        <v>0</v>
      </c>
      <c r="U36" s="51"/>
      <c r="V36" s="51">
        <f>[9]Ene!V36</f>
        <v>0</v>
      </c>
      <c r="W36" s="51"/>
      <c r="X36" s="51">
        <f>[9]Ene!X36</f>
        <v>0</v>
      </c>
      <c r="Y36" s="51"/>
      <c r="Z36" s="51">
        <f>[9]Ene!Z36</f>
        <v>0</v>
      </c>
      <c r="AA36" s="51"/>
      <c r="AB36" s="51">
        <f>[9]Ene!AB36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'[9]Ficha Anual 2025'!A37</f>
        <v>0</v>
      </c>
      <c r="B37" s="59">
        <f>'[9]Ficha Anual 2025'!B37</f>
        <v>0</v>
      </c>
      <c r="C37" s="59"/>
      <c r="D37" s="47">
        <f>'[9]Ficha Anual 2025'!E37</f>
        <v>0</v>
      </c>
      <c r="E37" s="48">
        <f t="shared" si="3"/>
        <v>0</v>
      </c>
      <c r="F37" s="51">
        <f>[9]Ene!F37</f>
        <v>0</v>
      </c>
      <c r="G37" s="48">
        <f>[9]Ene!G37</f>
        <v>0</v>
      </c>
      <c r="H37" s="51">
        <f>[9]Ene!H37</f>
        <v>0</v>
      </c>
      <c r="I37" s="48">
        <f>[9]Feb!I37</f>
        <v>0</v>
      </c>
      <c r="J37" s="51">
        <f>[9]Ene!J37</f>
        <v>0</v>
      </c>
      <c r="K37" s="48">
        <f>[9]Mar!K37</f>
        <v>0</v>
      </c>
      <c r="L37" s="51">
        <f>[9]Ene!L37</f>
        <v>0</v>
      </c>
      <c r="M37" s="48">
        <f>[9]Abr!M37</f>
        <v>0</v>
      </c>
      <c r="N37" s="51">
        <f>[9]Ene!N37</f>
        <v>0</v>
      </c>
      <c r="O37" s="48">
        <f>[9]May!O37</f>
        <v>0</v>
      </c>
      <c r="P37" s="51">
        <f>[9]Ene!P37</f>
        <v>0</v>
      </c>
      <c r="Q37" s="48">
        <f>[9]Jun!Q37</f>
        <v>0</v>
      </c>
      <c r="R37" s="51">
        <f>[9]Ene!R37</f>
        <v>0</v>
      </c>
      <c r="S37" s="50"/>
      <c r="T37" s="51">
        <f>[9]Ene!T37</f>
        <v>0</v>
      </c>
      <c r="U37" s="51"/>
      <c r="V37" s="51">
        <f>[9]Ene!V37</f>
        <v>0</v>
      </c>
      <c r="W37" s="51"/>
      <c r="X37" s="51">
        <f>[9]Ene!X37</f>
        <v>0</v>
      </c>
      <c r="Y37" s="51"/>
      <c r="Z37" s="51">
        <f>[9]Ene!Z37</f>
        <v>0</v>
      </c>
      <c r="AA37" s="51"/>
      <c r="AB37" s="51">
        <f>[9]Ene!AB37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'[9]Ficha Anual 2025'!A38</f>
        <v>0</v>
      </c>
      <c r="B38" s="59">
        <f>'[9]Ficha Anual 2025'!B38</f>
        <v>0</v>
      </c>
      <c r="C38" s="59"/>
      <c r="D38" s="47">
        <f>'[9]Ficha Anual 2025'!E38</f>
        <v>0</v>
      </c>
      <c r="E38" s="48">
        <f t="shared" si="3"/>
        <v>0</v>
      </c>
      <c r="F38" s="51">
        <f>[9]Ene!F38</f>
        <v>0</v>
      </c>
      <c r="G38" s="48">
        <f>[9]Ene!G38</f>
        <v>0</v>
      </c>
      <c r="H38" s="51">
        <f>[9]Ene!H38</f>
        <v>0</v>
      </c>
      <c r="I38" s="48">
        <f>[9]Feb!I38</f>
        <v>0</v>
      </c>
      <c r="J38" s="51">
        <f>[9]Ene!J38</f>
        <v>0</v>
      </c>
      <c r="K38" s="48">
        <f>[9]Mar!K38</f>
        <v>0</v>
      </c>
      <c r="L38" s="51">
        <f>[9]Ene!L38</f>
        <v>0</v>
      </c>
      <c r="M38" s="48">
        <f>[9]Abr!M38</f>
        <v>0</v>
      </c>
      <c r="N38" s="51">
        <f>[9]Ene!N38</f>
        <v>0</v>
      </c>
      <c r="O38" s="48">
        <f>[9]May!O38</f>
        <v>0</v>
      </c>
      <c r="P38" s="51">
        <f>[9]Ene!P38</f>
        <v>0</v>
      </c>
      <c r="Q38" s="48">
        <f>[9]Jun!Q38</f>
        <v>0</v>
      </c>
      <c r="R38" s="51">
        <f>[9]Ene!R38</f>
        <v>0</v>
      </c>
      <c r="S38" s="50"/>
      <c r="T38" s="51">
        <f>[9]Ene!T38</f>
        <v>0</v>
      </c>
      <c r="U38" s="51"/>
      <c r="V38" s="51">
        <f>[9]Ene!V38</f>
        <v>0</v>
      </c>
      <c r="W38" s="51"/>
      <c r="X38" s="51">
        <f>[9]Ene!X38</f>
        <v>0</v>
      </c>
      <c r="Y38" s="51"/>
      <c r="Z38" s="51">
        <f>[9]Ene!Z38</f>
        <v>0</v>
      </c>
      <c r="AA38" s="51"/>
      <c r="AB38" s="51">
        <f>[9]Ene!AB38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'[9]Ficha Anual 2025'!A39</f>
        <v>0</v>
      </c>
      <c r="B39" s="59">
        <f>'[9]Ficha Anual 2025'!B39</f>
        <v>0</v>
      </c>
      <c r="C39" s="59"/>
      <c r="D39" s="47">
        <f>'[9]Ficha Anual 2025'!E39</f>
        <v>0</v>
      </c>
      <c r="E39" s="48">
        <f t="shared" si="3"/>
        <v>0</v>
      </c>
      <c r="F39" s="51">
        <f>[9]Ene!F39</f>
        <v>0</v>
      </c>
      <c r="G39" s="48">
        <f>[9]Ene!G39</f>
        <v>0</v>
      </c>
      <c r="H39" s="51">
        <f>[9]Ene!H39</f>
        <v>0</v>
      </c>
      <c r="I39" s="48">
        <f>[9]Feb!I39</f>
        <v>0</v>
      </c>
      <c r="J39" s="51">
        <f>[9]Ene!J39</f>
        <v>0</v>
      </c>
      <c r="K39" s="48">
        <f>[9]Mar!K39</f>
        <v>0</v>
      </c>
      <c r="L39" s="51">
        <f>[9]Ene!L39</f>
        <v>0</v>
      </c>
      <c r="M39" s="48">
        <f>[9]Abr!M39</f>
        <v>0</v>
      </c>
      <c r="N39" s="51">
        <f>[9]Ene!N39</f>
        <v>0</v>
      </c>
      <c r="O39" s="48">
        <f>[9]May!O39</f>
        <v>0</v>
      </c>
      <c r="P39" s="51">
        <f>[9]Ene!P39</f>
        <v>0</v>
      </c>
      <c r="Q39" s="48">
        <f>[9]Jun!Q39</f>
        <v>0</v>
      </c>
      <c r="R39" s="51">
        <f>[9]Ene!R39</f>
        <v>0</v>
      </c>
      <c r="S39" s="50"/>
      <c r="T39" s="51">
        <f>[9]Ene!T39</f>
        <v>0</v>
      </c>
      <c r="U39" s="51"/>
      <c r="V39" s="51">
        <f>[9]Ene!V39</f>
        <v>0</v>
      </c>
      <c r="W39" s="51"/>
      <c r="X39" s="51">
        <f>[9]Ene!X39</f>
        <v>0</v>
      </c>
      <c r="Y39" s="51"/>
      <c r="Z39" s="51">
        <f>[9]Ene!Z39</f>
        <v>0</v>
      </c>
      <c r="AA39" s="51"/>
      <c r="AB39" s="51">
        <f>[9]Ene!AB39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'[9]Ficha Anual 2025'!A40</f>
        <v>0</v>
      </c>
      <c r="B40" s="68">
        <f>'[9]Ficha Anual 2025'!B40</f>
        <v>0</v>
      </c>
      <c r="C40" s="68"/>
      <c r="D40" s="69">
        <f>'[9]Ficha Anual 2025'!E40</f>
        <v>0</v>
      </c>
      <c r="E40" s="48">
        <f t="shared" si="3"/>
        <v>0</v>
      </c>
      <c r="F40" s="51">
        <f>[9]Ene!F40</f>
        <v>0</v>
      </c>
      <c r="G40" s="48">
        <f>[9]Ene!G40</f>
        <v>0</v>
      </c>
      <c r="H40" s="51">
        <f>[9]Ene!H40</f>
        <v>0</v>
      </c>
      <c r="I40" s="48">
        <f>[9]Feb!I40</f>
        <v>0</v>
      </c>
      <c r="J40" s="51">
        <f>[9]Ene!J40</f>
        <v>0</v>
      </c>
      <c r="K40" s="48">
        <f>[9]Mar!K40</f>
        <v>0</v>
      </c>
      <c r="L40" s="51">
        <f>[9]Ene!L40</f>
        <v>0</v>
      </c>
      <c r="M40" s="48">
        <f>[9]Abr!M40</f>
        <v>0</v>
      </c>
      <c r="N40" s="51">
        <f>[9]Ene!N40</f>
        <v>0</v>
      </c>
      <c r="O40" s="48">
        <f>[9]May!O40</f>
        <v>0</v>
      </c>
      <c r="P40" s="51">
        <f>[9]Ene!P40</f>
        <v>0</v>
      </c>
      <c r="Q40" s="48">
        <f>[9]Jun!Q40</f>
        <v>0</v>
      </c>
      <c r="R40" s="51">
        <f>[9]Ene!R40</f>
        <v>0</v>
      </c>
      <c r="S40" s="70"/>
      <c r="T40" s="51">
        <f>[9]Ene!T40</f>
        <v>0</v>
      </c>
      <c r="U40" s="71"/>
      <c r="V40" s="51">
        <f>[9]Ene!V40</f>
        <v>0</v>
      </c>
      <c r="W40" s="71"/>
      <c r="X40" s="51">
        <f>[9]Ene!X40</f>
        <v>0</v>
      </c>
      <c r="Y40" s="71"/>
      <c r="Z40" s="51">
        <f>[9]Ene!Z40</f>
        <v>0</v>
      </c>
      <c r="AA40" s="71"/>
      <c r="AB40" s="51">
        <f>[9]Ene!AB40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'[9]Ficha Anual 2025'!A41</f>
        <v>C 3</v>
      </c>
      <c r="B41" s="75" t="str">
        <f>'[9]Ficha Anual 2025'!B41</f>
        <v>INCREMENTAR EN LA DIFUSION DEL CUIDADO DE LA SALUD Y COBERTURA MEDICA</v>
      </c>
      <c r="C41" s="75"/>
      <c r="D41" s="76"/>
      <c r="E41" s="77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79"/>
      <c r="AE41" s="79"/>
      <c r="AF41" s="79"/>
      <c r="AG41" s="79"/>
      <c r="AH41" s="79"/>
      <c r="AI41" s="80"/>
    </row>
    <row r="42" spans="1:35" s="56" customFormat="1" ht="37.5" customHeight="1" x14ac:dyDescent="0.2">
      <c r="A42" s="81" t="str">
        <f>'[9]Ficha Anual 2025'!A42</f>
        <v>C3A1</v>
      </c>
      <c r="B42" s="82" t="str">
        <f>'[9]Ficha Anual 2025'!B42</f>
        <v>LLEVAR A CABO CAMPAÑAS EN CORDINACION CON INSTITUCIONES DE SALUD  DE PREVENCIÓN DE ENFERMEDADES EN GENERAL</v>
      </c>
      <c r="C42" s="82"/>
      <c r="D42" s="83" t="str">
        <f>'[9]Ficha Anual 2025'!E42</f>
        <v>PLATICAS</v>
      </c>
      <c r="E42" s="48">
        <f t="shared" si="3"/>
        <v>60</v>
      </c>
      <c r="F42" s="49">
        <f>[9]Ene!F42</f>
        <v>3</v>
      </c>
      <c r="G42" s="50">
        <f>[9]Ene!G42</f>
        <v>1</v>
      </c>
      <c r="H42" s="49">
        <f>[9]Ene!H42</f>
        <v>0</v>
      </c>
      <c r="I42" s="50">
        <f>[9]Feb!I42</f>
        <v>0</v>
      </c>
      <c r="J42" s="49">
        <f>[9]Ene!J42</f>
        <v>5</v>
      </c>
      <c r="K42" s="50">
        <f>[9]Mar!K42</f>
        <v>1</v>
      </c>
      <c r="L42" s="49">
        <f>[9]Ene!L42</f>
        <v>2</v>
      </c>
      <c r="M42" s="50">
        <f>[9]Abr!M42</f>
        <v>0</v>
      </c>
      <c r="N42" s="49">
        <f>[9]Ene!N42</f>
        <v>6</v>
      </c>
      <c r="O42" s="50">
        <f>[9]May!O42</f>
        <v>0</v>
      </c>
      <c r="P42" s="49">
        <f>[9]Ene!P42</f>
        <v>6</v>
      </c>
      <c r="Q42" s="50">
        <f>[9]Jun!Q42</f>
        <v>0</v>
      </c>
      <c r="R42" s="49">
        <f>[9]Ene!R42</f>
        <v>6</v>
      </c>
      <c r="S42" s="50">
        <v>1</v>
      </c>
      <c r="T42" s="49">
        <f>[9]Ene!T42</f>
        <v>6</v>
      </c>
      <c r="U42" s="51"/>
      <c r="V42" s="49">
        <f>[9]Ene!V42</f>
        <v>6</v>
      </c>
      <c r="W42" s="51"/>
      <c r="X42" s="49">
        <f>[9]Ene!X42</f>
        <v>6</v>
      </c>
      <c r="Y42" s="51"/>
      <c r="Z42" s="49">
        <f>[9]Ene!Z42</f>
        <v>7</v>
      </c>
      <c r="AA42" s="51"/>
      <c r="AB42" s="49">
        <f>[9]Ene!AB42</f>
        <v>7</v>
      </c>
      <c r="AC42" s="51"/>
      <c r="AD42" s="52">
        <f t="shared" si="0"/>
        <v>60</v>
      </c>
      <c r="AE42" s="52">
        <f t="shared" si="0"/>
        <v>3</v>
      </c>
      <c r="AF42" s="53">
        <f t="shared" si="1"/>
        <v>0.05</v>
      </c>
      <c r="AG42" s="53">
        <f t="shared" si="2"/>
        <v>0.95</v>
      </c>
      <c r="AH42" s="86"/>
      <c r="AI42" s="87"/>
    </row>
    <row r="43" spans="1:35" s="56" customFormat="1" ht="20.100000000000001" customHeight="1" x14ac:dyDescent="0.2">
      <c r="A43" s="81" t="str">
        <f>'[9]Ficha Anual 2025'!A43</f>
        <v>C3A2</v>
      </c>
      <c r="B43" s="82" t="str">
        <f>'[9]Ficha Anual 2025'!B43</f>
        <v xml:space="preserve">DAR CONSULTAS A LA POBLACION MEDIANTE LA CASA DE SALUD </v>
      </c>
      <c r="C43" s="82"/>
      <c r="D43" s="83" t="str">
        <f>'[9]Ficha Anual 2025'!E43</f>
        <v>CAMPAÑAS</v>
      </c>
      <c r="E43" s="48">
        <f t="shared" si="3"/>
        <v>3600</v>
      </c>
      <c r="F43" s="49">
        <f>[9]Ene!F43</f>
        <v>300</v>
      </c>
      <c r="G43" s="50">
        <f>[9]Ene!G43</f>
        <v>300</v>
      </c>
      <c r="H43" s="49">
        <f>[9]Ene!H43</f>
        <v>300</v>
      </c>
      <c r="I43" s="50">
        <f>[9]Feb!I43</f>
        <v>300</v>
      </c>
      <c r="J43" s="49">
        <f>[9]Ene!J43</f>
        <v>300</v>
      </c>
      <c r="K43" s="50">
        <f>[9]Mar!K43</f>
        <v>300</v>
      </c>
      <c r="L43" s="49">
        <f>[9]Ene!L43</f>
        <v>300</v>
      </c>
      <c r="M43" s="50">
        <f>[9]Abr!M43</f>
        <v>300</v>
      </c>
      <c r="N43" s="49">
        <f>[9]Ene!N43</f>
        <v>300</v>
      </c>
      <c r="O43" s="50">
        <f>[9]May!O43</f>
        <v>300</v>
      </c>
      <c r="P43" s="49">
        <f>[9]Ene!P43</f>
        <v>300</v>
      </c>
      <c r="Q43" s="50">
        <f>[9]Jun!Q43</f>
        <v>300</v>
      </c>
      <c r="R43" s="49">
        <f>[9]Ene!R43</f>
        <v>300</v>
      </c>
      <c r="S43" s="50">
        <v>300</v>
      </c>
      <c r="T43" s="49">
        <f>[9]Ene!T43</f>
        <v>300</v>
      </c>
      <c r="U43" s="51"/>
      <c r="V43" s="49">
        <f>[9]Ene!V43</f>
        <v>300</v>
      </c>
      <c r="W43" s="51"/>
      <c r="X43" s="49">
        <f>[9]Ene!X43</f>
        <v>300</v>
      </c>
      <c r="Y43" s="51"/>
      <c r="Z43" s="49">
        <f>[9]Ene!Z43</f>
        <v>300</v>
      </c>
      <c r="AA43" s="51"/>
      <c r="AB43" s="49">
        <f>[9]Ene!AB43</f>
        <v>300</v>
      </c>
      <c r="AC43" s="51"/>
      <c r="AD43" s="52">
        <f t="shared" si="0"/>
        <v>3600</v>
      </c>
      <c r="AE43" s="52">
        <f t="shared" si="0"/>
        <v>2100</v>
      </c>
      <c r="AF43" s="53">
        <f t="shared" si="1"/>
        <v>0.58333333333333337</v>
      </c>
      <c r="AG43" s="53">
        <f t="shared" si="2"/>
        <v>0.41666666666666663</v>
      </c>
      <c r="AH43" s="89"/>
      <c r="AI43" s="90"/>
    </row>
    <row r="44" spans="1:35" s="56" customFormat="1" ht="20.100000000000001" customHeight="1" x14ac:dyDescent="0.2">
      <c r="A44" s="81" t="str">
        <f>'[9]Ficha Anual 2025'!A44</f>
        <v>C3A3</v>
      </c>
      <c r="B44" s="82" t="str">
        <f>'[9]Ficha Anual 2025'!B44</f>
        <v>REALIZAR PLATICAS SOBRE HIGIENE BUCAL</v>
      </c>
      <c r="C44" s="82"/>
      <c r="D44" s="83" t="str">
        <f>'[9]Ficha Anual 2025'!E44</f>
        <v>APOYOS</v>
      </c>
      <c r="E44" s="48">
        <f t="shared" si="3"/>
        <v>6</v>
      </c>
      <c r="F44" s="49">
        <f>[9]Ene!F44</f>
        <v>1</v>
      </c>
      <c r="G44" s="50">
        <f>[9]Ene!G44</f>
        <v>0</v>
      </c>
      <c r="H44" s="49">
        <f>[9]Ene!H44</f>
        <v>0</v>
      </c>
      <c r="I44" s="50">
        <f>[9]Feb!I44</f>
        <v>0</v>
      </c>
      <c r="J44" s="49">
        <f>[9]Ene!J44</f>
        <v>1</v>
      </c>
      <c r="K44" s="50">
        <f>[9]Mar!K44</f>
        <v>0</v>
      </c>
      <c r="L44" s="49">
        <f>[9]Ene!L44</f>
        <v>0</v>
      </c>
      <c r="M44" s="50">
        <f>[9]Abr!M44</f>
        <v>0</v>
      </c>
      <c r="N44" s="49">
        <f>[9]Ene!N44</f>
        <v>0</v>
      </c>
      <c r="O44" s="50">
        <f>[9]May!O44</f>
        <v>0</v>
      </c>
      <c r="P44" s="49">
        <f>[9]Ene!P44</f>
        <v>1</v>
      </c>
      <c r="Q44" s="50">
        <v>0</v>
      </c>
      <c r="R44" s="49">
        <f>[9]Ene!R44</f>
        <v>0</v>
      </c>
      <c r="S44" s="50">
        <v>0</v>
      </c>
      <c r="T44" s="49">
        <f>[9]Ene!T44</f>
        <v>1</v>
      </c>
      <c r="U44" s="51"/>
      <c r="V44" s="49">
        <f>[9]Ene!V44</f>
        <v>0</v>
      </c>
      <c r="W44" s="51"/>
      <c r="X44" s="49">
        <f>[9]Ene!X44</f>
        <v>0</v>
      </c>
      <c r="Y44" s="51"/>
      <c r="Z44" s="49">
        <f>[9]Ene!Z44</f>
        <v>1</v>
      </c>
      <c r="AA44" s="51"/>
      <c r="AB44" s="49">
        <f>[9]Ene!AB44</f>
        <v>1</v>
      </c>
      <c r="AC44" s="51"/>
      <c r="AD44" s="52">
        <f t="shared" si="0"/>
        <v>6</v>
      </c>
      <c r="AE44" s="52">
        <f t="shared" si="0"/>
        <v>0</v>
      </c>
      <c r="AF44" s="53">
        <f t="shared" si="1"/>
        <v>0</v>
      </c>
      <c r="AG44" s="53">
        <f t="shared" si="2"/>
        <v>1</v>
      </c>
      <c r="AH44" s="91"/>
      <c r="AI44" s="92"/>
    </row>
    <row r="45" spans="1:35" s="56" customFormat="1" ht="20.100000000000001" customHeight="1" x14ac:dyDescent="0.2">
      <c r="A45" s="81" t="str">
        <f>'[9]Ficha Anual 2025'!A45</f>
        <v>C3A4</v>
      </c>
      <c r="B45" s="82" t="str">
        <f>'[9]Ficha Anual 2025'!B45</f>
        <v>REALIZAR CAMPAÑAS DE SALUD VISUAL</v>
      </c>
      <c r="C45" s="82"/>
      <c r="D45" s="83" t="str">
        <f>'[9]Ficha Anual 2025'!E45</f>
        <v>PLATICAS</v>
      </c>
      <c r="E45" s="48">
        <f t="shared" si="3"/>
        <v>20</v>
      </c>
      <c r="F45" s="49">
        <f>[9]Ene!F45</f>
        <v>0</v>
      </c>
      <c r="G45" s="50">
        <f>[9]Ene!G45</f>
        <v>0</v>
      </c>
      <c r="H45" s="49">
        <f>[9]Ene!H45</f>
        <v>1</v>
      </c>
      <c r="I45" s="50">
        <f>[9]Feb!I45</f>
        <v>1</v>
      </c>
      <c r="J45" s="49">
        <f>[9]Ene!J45</f>
        <v>1</v>
      </c>
      <c r="K45" s="50">
        <f>[9]Mar!K45</f>
        <v>1</v>
      </c>
      <c r="L45" s="49">
        <f>[9]Ene!L45</f>
        <v>2</v>
      </c>
      <c r="M45" s="50">
        <f>[9]Abr!M45</f>
        <v>0</v>
      </c>
      <c r="N45" s="49">
        <f>[9]Ene!N45</f>
        <v>2</v>
      </c>
      <c r="O45" s="50">
        <f>[9]May!O45</f>
        <v>2</v>
      </c>
      <c r="P45" s="49">
        <f>[9]Ene!P45</f>
        <v>2</v>
      </c>
      <c r="Q45" s="50">
        <f>[9]Jun!Q45</f>
        <v>2</v>
      </c>
      <c r="R45" s="49">
        <f>[9]Ene!R45</f>
        <v>2</v>
      </c>
      <c r="S45" s="50">
        <v>0</v>
      </c>
      <c r="T45" s="49">
        <f>[9]Ene!T45</f>
        <v>2</v>
      </c>
      <c r="U45" s="51"/>
      <c r="V45" s="49">
        <f>[9]Ene!V45</f>
        <v>2</v>
      </c>
      <c r="W45" s="51"/>
      <c r="X45" s="49">
        <f>[9]Ene!X45</f>
        <v>2</v>
      </c>
      <c r="Y45" s="51"/>
      <c r="Z45" s="49">
        <f>[9]Ene!Z45</f>
        <v>2</v>
      </c>
      <c r="AA45" s="51"/>
      <c r="AB45" s="49">
        <f>[9]Ene!AB45</f>
        <v>2</v>
      </c>
      <c r="AC45" s="51"/>
      <c r="AD45" s="52">
        <f t="shared" si="0"/>
        <v>20</v>
      </c>
      <c r="AE45" s="52">
        <f t="shared" si="0"/>
        <v>6</v>
      </c>
      <c r="AF45" s="53">
        <f t="shared" si="1"/>
        <v>0.3</v>
      </c>
      <c r="AG45" s="53">
        <f t="shared" si="2"/>
        <v>0.7</v>
      </c>
      <c r="AH45" s="91"/>
      <c r="AI45" s="92"/>
    </row>
    <row r="46" spans="1:35" s="56" customFormat="1" ht="24.75" customHeight="1" x14ac:dyDescent="0.2">
      <c r="A46" s="81" t="str">
        <f>'[9]Ficha Anual 2025'!A46</f>
        <v>C3A5</v>
      </c>
      <c r="B46" s="82" t="str">
        <f>'[9]Ficha Anual 2025'!B46</f>
        <v xml:space="preserve">OTORGAR TERAPIAS FISICAS Y DE REHABILITACION A LAS PERSONAS QUE LO REQUIERAN </v>
      </c>
      <c r="C46" s="82"/>
      <c r="D46" s="83" t="str">
        <f>'[9]Ficha Anual 2025'!E46</f>
        <v>CAMPAÑAS</v>
      </c>
      <c r="E46" s="48">
        <f t="shared" si="3"/>
        <v>36</v>
      </c>
      <c r="F46" s="49">
        <f>[9]Ene!F46</f>
        <v>3</v>
      </c>
      <c r="G46" s="50">
        <f>[9]Ene!G46</f>
        <v>3</v>
      </c>
      <c r="H46" s="49">
        <f>[9]Ene!H46</f>
        <v>3</v>
      </c>
      <c r="I46" s="50">
        <f>[9]Feb!I46</f>
        <v>3</v>
      </c>
      <c r="J46" s="49">
        <f>[9]Ene!J46</f>
        <v>3</v>
      </c>
      <c r="K46" s="50">
        <f>[9]Mar!K46</f>
        <v>3</v>
      </c>
      <c r="L46" s="49">
        <f>[9]Ene!L46</f>
        <v>3</v>
      </c>
      <c r="M46" s="50">
        <f>[9]Abr!M46</f>
        <v>3</v>
      </c>
      <c r="N46" s="49">
        <f>[9]Ene!N46</f>
        <v>3</v>
      </c>
      <c r="O46" s="50">
        <f>[9]May!O46</f>
        <v>3</v>
      </c>
      <c r="P46" s="49">
        <f>[9]Ene!P46</f>
        <v>3</v>
      </c>
      <c r="Q46" s="50">
        <f>[9]Jun!Q46</f>
        <v>3</v>
      </c>
      <c r="R46" s="49">
        <f>[9]Ene!R46</f>
        <v>3</v>
      </c>
      <c r="S46" s="50">
        <v>4</v>
      </c>
      <c r="T46" s="49">
        <f>[9]Ene!T46</f>
        <v>3</v>
      </c>
      <c r="U46" s="51"/>
      <c r="V46" s="49">
        <f>[9]Ene!V46</f>
        <v>3</v>
      </c>
      <c r="W46" s="51"/>
      <c r="X46" s="49">
        <f>[9]Ene!X46</f>
        <v>3</v>
      </c>
      <c r="Y46" s="51"/>
      <c r="Z46" s="49">
        <f>[9]Ene!Z46</f>
        <v>3</v>
      </c>
      <c r="AA46" s="51"/>
      <c r="AB46" s="49">
        <f>[9]Ene!AB46</f>
        <v>3</v>
      </c>
      <c r="AC46" s="51"/>
      <c r="AD46" s="52">
        <f t="shared" si="0"/>
        <v>36</v>
      </c>
      <c r="AE46" s="52">
        <f t="shared" si="0"/>
        <v>22</v>
      </c>
      <c r="AF46" s="53">
        <f t="shared" si="1"/>
        <v>0.61111111111111116</v>
      </c>
      <c r="AG46" s="53">
        <f t="shared" si="2"/>
        <v>0.38888888888888884</v>
      </c>
      <c r="AH46" s="91"/>
      <c r="AI46" s="92"/>
    </row>
    <row r="47" spans="1:35" s="56" customFormat="1" ht="20.100000000000001" customHeight="1" x14ac:dyDescent="0.2">
      <c r="A47" s="81" t="str">
        <f>'[9]Ficha Anual 2025'!A47</f>
        <v>C3A6</v>
      </c>
      <c r="B47" s="82" t="str">
        <f>'[9]Ficha Anual 2025'!B47</f>
        <v>REALIZAR ORIENTACIÓN ALIMENTARIA</v>
      </c>
      <c r="C47" s="82"/>
      <c r="D47" s="83" t="str">
        <f>'[9]Ficha Anual 2025'!E47</f>
        <v>ORIENTACIONES</v>
      </c>
      <c r="E47" s="48">
        <f t="shared" si="3"/>
        <v>30</v>
      </c>
      <c r="F47" s="49">
        <f>[9]Ene!F47</f>
        <v>1</v>
      </c>
      <c r="G47" s="50">
        <f>[9]Ene!G47</f>
        <v>1</v>
      </c>
      <c r="H47" s="49">
        <f>[9]Ene!H47</f>
        <v>1</v>
      </c>
      <c r="I47" s="50">
        <f>[9]Feb!I47</f>
        <v>1</v>
      </c>
      <c r="J47" s="49">
        <f>[9]Ene!J47</f>
        <v>3</v>
      </c>
      <c r="K47" s="50">
        <f>[9]Mar!K47</f>
        <v>1</v>
      </c>
      <c r="L47" s="49">
        <f>[9]Ene!L47</f>
        <v>3</v>
      </c>
      <c r="M47" s="50">
        <f>[9]Abr!M47</f>
        <v>1</v>
      </c>
      <c r="N47" s="49">
        <f>[9]Ene!N47</f>
        <v>3</v>
      </c>
      <c r="O47" s="50">
        <f>[9]May!O47</f>
        <v>1</v>
      </c>
      <c r="P47" s="49">
        <f>[9]Ene!P47</f>
        <v>3</v>
      </c>
      <c r="Q47" s="50">
        <f>[9]Jun!Q47</f>
        <v>1</v>
      </c>
      <c r="R47" s="49">
        <f>[9]Ene!R47</f>
        <v>2</v>
      </c>
      <c r="S47" s="50">
        <v>1</v>
      </c>
      <c r="T47" s="49">
        <f>[9]Ene!T47</f>
        <v>3</v>
      </c>
      <c r="U47" s="51"/>
      <c r="V47" s="49">
        <f>[9]Ene!V47</f>
        <v>3</v>
      </c>
      <c r="W47" s="51"/>
      <c r="X47" s="49">
        <f>[9]Ene!X47</f>
        <v>3</v>
      </c>
      <c r="Y47" s="51"/>
      <c r="Z47" s="49">
        <f>[9]Ene!Z47</f>
        <v>3</v>
      </c>
      <c r="AA47" s="51"/>
      <c r="AB47" s="49">
        <f>[9]Ene!AB47</f>
        <v>2</v>
      </c>
      <c r="AC47" s="51"/>
      <c r="AD47" s="52">
        <f t="shared" si="0"/>
        <v>30</v>
      </c>
      <c r="AE47" s="52">
        <f t="shared" si="0"/>
        <v>7</v>
      </c>
      <c r="AF47" s="53">
        <f t="shared" si="1"/>
        <v>0.23333333333333334</v>
      </c>
      <c r="AG47" s="53">
        <f t="shared" si="2"/>
        <v>0.76666666666666661</v>
      </c>
      <c r="AH47" s="91"/>
      <c r="AI47" s="92"/>
    </row>
    <row r="48" spans="1:35" s="56" customFormat="1" ht="24" customHeight="1" x14ac:dyDescent="0.2">
      <c r="A48" s="81" t="str">
        <f>'[9]Ficha Anual 2025'!A48</f>
        <v>C3A7</v>
      </c>
      <c r="B48" s="82" t="str">
        <f>'[9]Ficha Anual 2025'!B48</f>
        <v>REALIZAR PLATICAS PARA LA PREVENCIÓN DE EXPLOTACIÓN SEXUAL, EMBARAZOS Y  ENFERMEDADES DE TRANS</v>
      </c>
      <c r="C48" s="82"/>
      <c r="D48" s="83" t="str">
        <f>'[9]Ficha Anual 2025'!E48</f>
        <v>PLATICAS</v>
      </c>
      <c r="E48" s="48">
        <f t="shared" si="3"/>
        <v>30</v>
      </c>
      <c r="F48" s="49">
        <f>[9]Ene!F48</f>
        <v>1</v>
      </c>
      <c r="G48" s="50">
        <f>[9]Ene!G48</f>
        <v>0</v>
      </c>
      <c r="H48" s="49">
        <f>[9]Ene!H48</f>
        <v>1</v>
      </c>
      <c r="I48" s="50">
        <f>[9]Feb!I48</f>
        <v>0</v>
      </c>
      <c r="J48" s="49">
        <f>[9]Ene!J48</f>
        <v>3</v>
      </c>
      <c r="K48" s="50">
        <f>[9]Mar!K48</f>
        <v>0</v>
      </c>
      <c r="L48" s="49">
        <f>[9]Ene!L48</f>
        <v>3</v>
      </c>
      <c r="M48" s="50">
        <f>[9]Abr!M48</f>
        <v>0</v>
      </c>
      <c r="N48" s="49">
        <f>[9]Ene!N48</f>
        <v>3</v>
      </c>
      <c r="O48" s="50">
        <f>[9]May!O48</f>
        <v>1</v>
      </c>
      <c r="P48" s="49">
        <f>[9]Ene!P48</f>
        <v>3</v>
      </c>
      <c r="Q48" s="50">
        <f>[9]Jun!Q48</f>
        <v>0</v>
      </c>
      <c r="R48" s="49">
        <f>[9]Ene!R48</f>
        <v>2</v>
      </c>
      <c r="S48" s="50">
        <v>0</v>
      </c>
      <c r="T48" s="49">
        <f>[9]Ene!T48</f>
        <v>3</v>
      </c>
      <c r="U48" s="51"/>
      <c r="V48" s="49">
        <f>[9]Ene!V48</f>
        <v>3</v>
      </c>
      <c r="W48" s="51"/>
      <c r="X48" s="49">
        <f>[9]Ene!X48</f>
        <v>3</v>
      </c>
      <c r="Y48" s="51"/>
      <c r="Z48" s="49">
        <f>[9]Ene!Z48</f>
        <v>3</v>
      </c>
      <c r="AA48" s="51"/>
      <c r="AB48" s="49">
        <f>[9]Ene!AB48</f>
        <v>2</v>
      </c>
      <c r="AC48" s="51"/>
      <c r="AD48" s="52">
        <f t="shared" si="0"/>
        <v>30</v>
      </c>
      <c r="AE48" s="52">
        <f t="shared" si="0"/>
        <v>1</v>
      </c>
      <c r="AF48" s="53">
        <f t="shared" si="1"/>
        <v>3.3333333333333333E-2</v>
      </c>
      <c r="AG48" s="53">
        <f t="shared" si="2"/>
        <v>0.96666666666666667</v>
      </c>
      <c r="AH48" s="91"/>
      <c r="AI48" s="92"/>
    </row>
    <row r="49" spans="1:35" s="56" customFormat="1" ht="20.100000000000001" customHeight="1" x14ac:dyDescent="0.2">
      <c r="A49" s="81" t="str">
        <f>'[9]Ficha Anual 2025'!A49</f>
        <v>C3A8</v>
      </c>
      <c r="B49" s="82" t="str">
        <f>'[9]Ficha Anual 2025'!B49</f>
        <v>REALIZAR TRASLADOS A CONSULTAS MEDICAS</v>
      </c>
      <c r="C49" s="82"/>
      <c r="D49" s="83" t="str">
        <f>'[9]Ficha Anual 2025'!E49</f>
        <v>TRASLADOS</v>
      </c>
      <c r="E49" s="48">
        <f t="shared" si="3"/>
        <v>30</v>
      </c>
      <c r="F49" s="49">
        <f>[9]Ene!F49</f>
        <v>1</v>
      </c>
      <c r="G49" s="50">
        <f>[9]Ene!G49</f>
        <v>3</v>
      </c>
      <c r="H49" s="49">
        <f>[9]Ene!H49</f>
        <v>1</v>
      </c>
      <c r="I49" s="50">
        <f>[9]Feb!I49</f>
        <v>3</v>
      </c>
      <c r="J49" s="49">
        <f>[9]Ene!J49</f>
        <v>3</v>
      </c>
      <c r="K49" s="50">
        <f>[9]Mar!K49</f>
        <v>3</v>
      </c>
      <c r="L49" s="49">
        <f>[9]Ene!L49</f>
        <v>3</v>
      </c>
      <c r="M49" s="50">
        <f>[9]Abr!M49</f>
        <v>0</v>
      </c>
      <c r="N49" s="49">
        <f>[9]Ene!N49</f>
        <v>3</v>
      </c>
      <c r="O49" s="50">
        <f>[9]May!O49</f>
        <v>0</v>
      </c>
      <c r="P49" s="49">
        <f>[9]Ene!P49</f>
        <v>3</v>
      </c>
      <c r="Q49" s="50">
        <f>[9]Jun!Q49</f>
        <v>0</v>
      </c>
      <c r="R49" s="49">
        <f>[9]Ene!R49</f>
        <v>2</v>
      </c>
      <c r="S49" s="50">
        <v>0</v>
      </c>
      <c r="T49" s="49">
        <f>[9]Ene!T49</f>
        <v>3</v>
      </c>
      <c r="U49" s="88"/>
      <c r="V49" s="51">
        <f>[9]Ene!V49</f>
        <v>3</v>
      </c>
      <c r="W49" s="88"/>
      <c r="X49" s="51">
        <f>[9]Ene!X49</f>
        <v>3</v>
      </c>
      <c r="Y49" s="88"/>
      <c r="Z49" s="51">
        <f>[9]Ene!Z49</f>
        <v>3</v>
      </c>
      <c r="AA49" s="88"/>
      <c r="AB49" s="51">
        <f>[9]Ene!AB49</f>
        <v>2</v>
      </c>
      <c r="AC49" s="88"/>
      <c r="AD49" s="52">
        <f t="shared" si="0"/>
        <v>30</v>
      </c>
      <c r="AE49" s="52">
        <f t="shared" si="0"/>
        <v>9</v>
      </c>
      <c r="AF49" s="53">
        <f t="shared" si="1"/>
        <v>0.3</v>
      </c>
      <c r="AG49" s="53">
        <f t="shared" si="2"/>
        <v>0.7</v>
      </c>
      <c r="AH49" s="91"/>
      <c r="AI49" s="92"/>
    </row>
    <row r="50" spans="1:35" s="56" customFormat="1" ht="20.100000000000001" hidden="1" customHeight="1" x14ac:dyDescent="0.2">
      <c r="A50" s="81">
        <f>'[9]Ficha Anual 2025'!A50</f>
        <v>0</v>
      </c>
      <c r="B50" s="93">
        <f>'[9]Ficha Anual 2025'!B50</f>
        <v>0</v>
      </c>
      <c r="C50" s="93"/>
      <c r="D50" s="83">
        <f>'[9]Ficha Anual 2025'!E50</f>
        <v>0</v>
      </c>
      <c r="E50" s="48">
        <f t="shared" si="3"/>
        <v>0</v>
      </c>
      <c r="F50" s="51">
        <f>[9]Ene!F50</f>
        <v>0</v>
      </c>
      <c r="G50" s="48">
        <f>[9]Ene!G50</f>
        <v>0</v>
      </c>
      <c r="H50" s="51">
        <f>[9]Ene!H50</f>
        <v>0</v>
      </c>
      <c r="I50" s="48">
        <f>[9]Feb!I50</f>
        <v>0</v>
      </c>
      <c r="J50" s="51">
        <f>[9]Ene!J50</f>
        <v>0</v>
      </c>
      <c r="K50" s="48">
        <f>[9]Mar!K50</f>
        <v>0</v>
      </c>
      <c r="L50" s="51">
        <f>[9]Ene!L50</f>
        <v>0</v>
      </c>
      <c r="M50" s="48">
        <f>[9]Abr!M50</f>
        <v>0</v>
      </c>
      <c r="N50" s="51">
        <f>[9]Ene!N50</f>
        <v>0</v>
      </c>
      <c r="O50" s="48">
        <f>[9]May!O50</f>
        <v>0</v>
      </c>
      <c r="P50" s="51">
        <f>[9]Ene!P50</f>
        <v>0</v>
      </c>
      <c r="Q50" s="48">
        <f>[9]Jun!Q50</f>
        <v>0</v>
      </c>
      <c r="R50" s="51">
        <f>[9]Ene!R50</f>
        <v>0</v>
      </c>
      <c r="S50" s="84"/>
      <c r="T50" s="51">
        <f>[9]Ene!T50</f>
        <v>0</v>
      </c>
      <c r="U50" s="88"/>
      <c r="V50" s="51">
        <f>[9]Ene!V50</f>
        <v>0</v>
      </c>
      <c r="W50" s="88"/>
      <c r="X50" s="51">
        <f>[9]Ene!X50</f>
        <v>0</v>
      </c>
      <c r="Y50" s="88"/>
      <c r="Z50" s="51">
        <f>[9]Ene!Z50</f>
        <v>0</v>
      </c>
      <c r="AA50" s="88"/>
      <c r="AB50" s="51">
        <f>[9]Ene!AB50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'[9]Ficha Anual 2025'!A51</f>
        <v>0</v>
      </c>
      <c r="B51" s="93">
        <f>'[9]Ficha Anual 2025'!B51</f>
        <v>0</v>
      </c>
      <c r="C51" s="93"/>
      <c r="D51" s="83">
        <f>'[9]Ficha Anual 2025'!E51</f>
        <v>0</v>
      </c>
      <c r="E51" s="48">
        <f t="shared" si="3"/>
        <v>0</v>
      </c>
      <c r="F51" s="51">
        <f>[9]Ene!F51</f>
        <v>0</v>
      </c>
      <c r="G51" s="48">
        <f>[9]Ene!G51</f>
        <v>0</v>
      </c>
      <c r="H51" s="51">
        <f>[9]Ene!H51</f>
        <v>0</v>
      </c>
      <c r="I51" s="48">
        <f>[9]Feb!I51</f>
        <v>0</v>
      </c>
      <c r="J51" s="51">
        <f>[9]Ene!J51</f>
        <v>0</v>
      </c>
      <c r="K51" s="48">
        <f>[9]Mar!K51</f>
        <v>0</v>
      </c>
      <c r="L51" s="51">
        <f>[9]Ene!L51</f>
        <v>0</v>
      </c>
      <c r="M51" s="48">
        <f>[9]Abr!M51</f>
        <v>0</v>
      </c>
      <c r="N51" s="51">
        <f>[9]Ene!N51</f>
        <v>0</v>
      </c>
      <c r="O51" s="48">
        <f>[9]May!O51</f>
        <v>0</v>
      </c>
      <c r="P51" s="51">
        <f>[9]Ene!P51</f>
        <v>0</v>
      </c>
      <c r="Q51" s="48">
        <f>[9]Jun!Q51</f>
        <v>0</v>
      </c>
      <c r="R51" s="51">
        <f>[9]Ene!R51</f>
        <v>0</v>
      </c>
      <c r="S51" s="84"/>
      <c r="T51" s="51">
        <f>[9]Ene!T51</f>
        <v>0</v>
      </c>
      <c r="U51" s="88"/>
      <c r="V51" s="51">
        <f>[9]Ene!V51</f>
        <v>0</v>
      </c>
      <c r="W51" s="88"/>
      <c r="X51" s="51">
        <f>[9]Ene!X51</f>
        <v>0</v>
      </c>
      <c r="Y51" s="88"/>
      <c r="Z51" s="51">
        <f>[9]Ene!Z51</f>
        <v>0</v>
      </c>
      <c r="AA51" s="88"/>
      <c r="AB51" s="51">
        <f>[9]Ene!AB51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'[9]Ficha Anual 2025'!A52</f>
        <v>0</v>
      </c>
      <c r="B52" s="93">
        <f>'[9]Ficha Anual 2025'!B52</f>
        <v>0</v>
      </c>
      <c r="C52" s="93"/>
      <c r="D52" s="83">
        <f>'[9]Ficha Anual 2025'!E52</f>
        <v>0</v>
      </c>
      <c r="E52" s="48">
        <f t="shared" si="3"/>
        <v>0</v>
      </c>
      <c r="F52" s="51">
        <f>[9]Ene!F52</f>
        <v>0</v>
      </c>
      <c r="G52" s="48">
        <f>[9]Ene!G52</f>
        <v>0</v>
      </c>
      <c r="H52" s="51">
        <f>[9]Ene!H52</f>
        <v>0</v>
      </c>
      <c r="I52" s="48">
        <f>[9]Feb!I52</f>
        <v>0</v>
      </c>
      <c r="J52" s="51">
        <f>[9]Ene!J52</f>
        <v>0</v>
      </c>
      <c r="K52" s="48">
        <f>[9]Mar!K52</f>
        <v>0</v>
      </c>
      <c r="L52" s="51">
        <f>[9]Ene!L52</f>
        <v>0</v>
      </c>
      <c r="M52" s="48">
        <f>[9]Abr!M52</f>
        <v>0</v>
      </c>
      <c r="N52" s="51">
        <f>[9]Ene!N52</f>
        <v>0</v>
      </c>
      <c r="O52" s="48">
        <f>[9]May!O52</f>
        <v>0</v>
      </c>
      <c r="P52" s="51">
        <f>[9]Ene!P52</f>
        <v>0</v>
      </c>
      <c r="Q52" s="48">
        <f>[9]Jun!Q52</f>
        <v>0</v>
      </c>
      <c r="R52" s="51">
        <f>[9]Ene!R52</f>
        <v>0</v>
      </c>
      <c r="S52" s="84"/>
      <c r="T52" s="51">
        <f>[9]Ene!T52</f>
        <v>0</v>
      </c>
      <c r="U52" s="85"/>
      <c r="V52" s="51">
        <f>[9]Ene!V52</f>
        <v>0</v>
      </c>
      <c r="W52" s="85"/>
      <c r="X52" s="51">
        <f>[9]Ene!X52</f>
        <v>0</v>
      </c>
      <c r="Y52" s="85"/>
      <c r="Z52" s="51">
        <f>[9]Ene!Z52</f>
        <v>0</v>
      </c>
      <c r="AA52" s="85"/>
      <c r="AB52" s="51">
        <f>[9]Ene!AB52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'[9]Ficha Anual 2025'!A53</f>
        <v>0</v>
      </c>
      <c r="B53" s="93">
        <f>'[9]Ficha Anual 2025'!B53</f>
        <v>0</v>
      </c>
      <c r="C53" s="93"/>
      <c r="D53" s="83">
        <f>'[9]Ficha Anual 2025'!E53</f>
        <v>0</v>
      </c>
      <c r="E53" s="48">
        <f t="shared" si="3"/>
        <v>0</v>
      </c>
      <c r="F53" s="51">
        <f>[9]Ene!F53</f>
        <v>0</v>
      </c>
      <c r="G53" s="48">
        <f>[9]Ene!G53</f>
        <v>0</v>
      </c>
      <c r="H53" s="51">
        <f>[9]Ene!H53</f>
        <v>0</v>
      </c>
      <c r="I53" s="48">
        <f>[9]Feb!I53</f>
        <v>0</v>
      </c>
      <c r="J53" s="51">
        <f>[9]Ene!J53</f>
        <v>0</v>
      </c>
      <c r="K53" s="48">
        <f>[9]Mar!K53</f>
        <v>0</v>
      </c>
      <c r="L53" s="51">
        <f>[9]Ene!L53</f>
        <v>0</v>
      </c>
      <c r="M53" s="48">
        <f>[9]Abr!M53</f>
        <v>0</v>
      </c>
      <c r="N53" s="51">
        <f>[9]Ene!N53</f>
        <v>0</v>
      </c>
      <c r="O53" s="48">
        <f>[9]May!O53</f>
        <v>0</v>
      </c>
      <c r="P53" s="51">
        <f>[9]Ene!P53</f>
        <v>0</v>
      </c>
      <c r="Q53" s="48">
        <f>[9]Jun!Q53</f>
        <v>0</v>
      </c>
      <c r="R53" s="51">
        <f>[9]Ene!R53</f>
        <v>0</v>
      </c>
      <c r="S53" s="84"/>
      <c r="T53" s="51">
        <f>[9]Ene!T53</f>
        <v>0</v>
      </c>
      <c r="U53" s="85"/>
      <c r="V53" s="51">
        <f>[9]Ene!V53</f>
        <v>0</v>
      </c>
      <c r="W53" s="85"/>
      <c r="X53" s="51">
        <f>[9]Ene!X53</f>
        <v>0</v>
      </c>
      <c r="Y53" s="85"/>
      <c r="Z53" s="51">
        <f>[9]Ene!Z53</f>
        <v>0</v>
      </c>
      <c r="AA53" s="85"/>
      <c r="AB53" s="51">
        <f>[9]Ene!AB53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'[9]Ficha Anual 2025'!A54</f>
        <v>C 4</v>
      </c>
      <c r="B54" s="75" t="str">
        <f>'[9]Ficha Anual 2025'!B54</f>
        <v>AUMENTAR EN LA ATENCION A GRUPOS VULNERABLES</v>
      </c>
      <c r="C54" s="75"/>
      <c r="D54" s="76"/>
      <c r="E54" s="77"/>
      <c r="F54" s="154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6"/>
      <c r="AD54" s="97"/>
      <c r="AE54" s="98"/>
      <c r="AF54" s="98"/>
      <c r="AG54" s="98"/>
      <c r="AH54" s="98"/>
      <c r="AI54" s="99"/>
    </row>
    <row r="55" spans="1:35" s="56" customFormat="1" ht="20.25" customHeight="1" x14ac:dyDescent="0.2">
      <c r="A55" s="81" t="str">
        <f>'[9]Ficha Anual 2025'!A55</f>
        <v>C4A1</v>
      </c>
      <c r="B55" s="82" t="str">
        <f>'[9]Ficha Anual 2025'!B55</f>
        <v>GESTIONAR CURSOS DE CAPACITACIÓN PARA EL AUTOEMPLEO</v>
      </c>
      <c r="C55" s="82"/>
      <c r="D55" s="83" t="str">
        <f>'[9]Ficha Anual 2025'!E55</f>
        <v>CURSOS</v>
      </c>
      <c r="E55" s="85">
        <f t="shared" ref="E55:E66" si="4">F55+H55+J55+L55+N55+P55++R55+T55+V55+X55+Z55+AB55</f>
        <v>10</v>
      </c>
      <c r="F55" s="49">
        <f>[9]Ene!F55</f>
        <v>2</v>
      </c>
      <c r="G55" s="50">
        <f>[9]Ene!G55</f>
        <v>0</v>
      </c>
      <c r="H55" s="49">
        <f>[9]Ene!H55</f>
        <v>0</v>
      </c>
      <c r="I55" s="50">
        <f>[9]Feb!I55</f>
        <v>0</v>
      </c>
      <c r="J55" s="49">
        <f>[9]Ene!J55</f>
        <v>0</v>
      </c>
      <c r="K55" s="50">
        <f>[9]Mar!K55</f>
        <v>0</v>
      </c>
      <c r="L55" s="49">
        <f>[9]Ene!L55</f>
        <v>0</v>
      </c>
      <c r="M55" s="50">
        <f>[9]Abr!M55</f>
        <v>0</v>
      </c>
      <c r="N55" s="49">
        <f>[9]Ene!N55</f>
        <v>2</v>
      </c>
      <c r="O55" s="50">
        <f>[9]May!O55</f>
        <v>0</v>
      </c>
      <c r="P55" s="49">
        <f>[9]Ene!P55</f>
        <v>0</v>
      </c>
      <c r="Q55" s="50">
        <f>[9]Jun!Q55</f>
        <v>1</v>
      </c>
      <c r="R55" s="49">
        <f>[9]Ene!R55</f>
        <v>0</v>
      </c>
      <c r="S55" s="50">
        <v>0</v>
      </c>
      <c r="T55" s="49">
        <f>[9]Ene!T55</f>
        <v>2</v>
      </c>
      <c r="U55" s="51"/>
      <c r="V55" s="49">
        <f>[9]Ene!V55</f>
        <v>0</v>
      </c>
      <c r="W55" s="51"/>
      <c r="X55" s="49">
        <f>[9]Ene!X55</f>
        <v>2</v>
      </c>
      <c r="Y55" s="51"/>
      <c r="Z55" s="49">
        <f>[9]Ene!Z55</f>
        <v>2</v>
      </c>
      <c r="AA55" s="51"/>
      <c r="AB55" s="49">
        <f>[9]Ene!AB55</f>
        <v>0</v>
      </c>
      <c r="AC55" s="51"/>
      <c r="AD55" s="52">
        <f t="shared" si="0"/>
        <v>10</v>
      </c>
      <c r="AE55" s="52">
        <f t="shared" si="0"/>
        <v>1</v>
      </c>
      <c r="AF55" s="53">
        <f t="shared" si="1"/>
        <v>0.1</v>
      </c>
      <c r="AG55" s="53">
        <f t="shared" si="2"/>
        <v>0.9</v>
      </c>
      <c r="AH55" s="91"/>
      <c r="AI55" s="92"/>
    </row>
    <row r="56" spans="1:35" s="56" customFormat="1" ht="28.5" customHeight="1" x14ac:dyDescent="0.2">
      <c r="A56" s="81" t="str">
        <f>'[9]Ficha Anual 2025'!A56</f>
        <v>C4A2</v>
      </c>
      <c r="B56" s="82" t="str">
        <f>'[9]Ficha Anual 2025'!B56</f>
        <v>GESTIONAR DESPENSAS PARA ADULTOS MAYORES, MADRES LACTANDO, DISCAPACITADOS Y NIÑOS</v>
      </c>
      <c r="C56" s="82"/>
      <c r="D56" s="83" t="str">
        <f>'[9]Ficha Anual 2025'!E56</f>
        <v>DESPENSAS</v>
      </c>
      <c r="E56" s="85">
        <f t="shared" si="4"/>
        <v>2000</v>
      </c>
      <c r="F56" s="49">
        <f>[9]Ene!F56</f>
        <v>160</v>
      </c>
      <c r="G56" s="50">
        <f>[9]Ene!G56</f>
        <v>159</v>
      </c>
      <c r="H56" s="49">
        <f>[9]Ene!H56</f>
        <v>160</v>
      </c>
      <c r="I56" s="50">
        <f>[9]Feb!I56</f>
        <v>159</v>
      </c>
      <c r="J56" s="49">
        <f>[9]Ene!J56</f>
        <v>170</v>
      </c>
      <c r="K56" s="50">
        <f>[9]Mar!K56</f>
        <v>159</v>
      </c>
      <c r="L56" s="49">
        <f>[9]Ene!L56</f>
        <v>190</v>
      </c>
      <c r="M56" s="50">
        <f>[9]Abr!M56</f>
        <v>200</v>
      </c>
      <c r="N56" s="49">
        <f>[9]Ene!N56</f>
        <v>180</v>
      </c>
      <c r="O56" s="50">
        <f>[9]May!O56</f>
        <v>200</v>
      </c>
      <c r="P56" s="49">
        <f>[9]Ene!P56</f>
        <v>170</v>
      </c>
      <c r="Q56" s="50">
        <f>[9]Jun!Q56</f>
        <v>200</v>
      </c>
      <c r="R56" s="49">
        <f>[9]Ene!R56</f>
        <v>170</v>
      </c>
      <c r="S56" s="50">
        <v>170</v>
      </c>
      <c r="T56" s="49">
        <f>[9]Ene!T56</f>
        <v>160</v>
      </c>
      <c r="U56" s="51"/>
      <c r="V56" s="49">
        <f>[9]Ene!V56</f>
        <v>160</v>
      </c>
      <c r="W56" s="51"/>
      <c r="X56" s="49">
        <f>[9]Ene!X56</f>
        <v>160</v>
      </c>
      <c r="Y56" s="51"/>
      <c r="Z56" s="49">
        <f>[9]Ene!Z56</f>
        <v>160</v>
      </c>
      <c r="AA56" s="51"/>
      <c r="AB56" s="49">
        <f>[9]Ene!AB56</f>
        <v>160</v>
      </c>
      <c r="AC56" s="51"/>
      <c r="AD56" s="52">
        <f t="shared" si="0"/>
        <v>2000</v>
      </c>
      <c r="AE56" s="52">
        <f t="shared" si="0"/>
        <v>1247</v>
      </c>
      <c r="AF56" s="53">
        <f t="shared" si="1"/>
        <v>0.62350000000000005</v>
      </c>
      <c r="AG56" s="53">
        <f t="shared" si="2"/>
        <v>0.37649999999999995</v>
      </c>
      <c r="AH56" s="91"/>
      <c r="AI56" s="92"/>
    </row>
    <row r="57" spans="1:35" s="56" customFormat="1" ht="24" customHeight="1" x14ac:dyDescent="0.2">
      <c r="A57" s="81" t="str">
        <f>'[9]Ficha Anual 2025'!A57</f>
        <v>C4A3</v>
      </c>
      <c r="B57" s="82" t="str">
        <f>'[9]Ficha Anual 2025'!B57</f>
        <v>GESTIONAR  PARA  LAS PERSONAS DISCAPACITADAS APARATOS FUNCIONALES</v>
      </c>
      <c r="C57" s="82"/>
      <c r="D57" s="83" t="str">
        <f>'[9]Ficha Anual 2025'!E57</f>
        <v>CURSOS</v>
      </c>
      <c r="E57" s="85">
        <f t="shared" si="4"/>
        <v>5</v>
      </c>
      <c r="F57" s="49">
        <f>[9]Ene!F57</f>
        <v>0</v>
      </c>
      <c r="G57" s="50">
        <f>[9]Ene!G57</f>
        <v>0</v>
      </c>
      <c r="H57" s="49">
        <f>[9]Ene!H57</f>
        <v>0</v>
      </c>
      <c r="I57" s="50">
        <f>[9]Feb!I57</f>
        <v>4</v>
      </c>
      <c r="J57" s="49">
        <f>[9]Ene!J57</f>
        <v>0</v>
      </c>
      <c r="K57" s="50">
        <f>[9]Mar!K57</f>
        <v>4</v>
      </c>
      <c r="L57" s="49">
        <f>[9]Ene!L57</f>
        <v>1</v>
      </c>
      <c r="M57" s="50">
        <f>[9]Abr!M57</f>
        <v>0</v>
      </c>
      <c r="N57" s="49">
        <f>[9]Ene!N57</f>
        <v>0</v>
      </c>
      <c r="O57" s="50">
        <f>[9]May!O57</f>
        <v>13</v>
      </c>
      <c r="P57" s="49">
        <f>[9]Ene!P57</f>
        <v>1</v>
      </c>
      <c r="Q57" s="50">
        <f>[9]Jun!Q57</f>
        <v>0</v>
      </c>
      <c r="R57" s="49">
        <f>[9]Ene!R57</f>
        <v>0</v>
      </c>
      <c r="S57" s="50">
        <v>0</v>
      </c>
      <c r="T57" s="49">
        <f>[9]Ene!T57</f>
        <v>1</v>
      </c>
      <c r="U57" s="51"/>
      <c r="V57" s="49">
        <f>[9]Ene!V57</f>
        <v>0</v>
      </c>
      <c r="W57" s="51"/>
      <c r="X57" s="49">
        <f>[9]Ene!X57</f>
        <v>0</v>
      </c>
      <c r="Y57" s="51"/>
      <c r="Z57" s="49">
        <f>[9]Ene!Z57</f>
        <v>1</v>
      </c>
      <c r="AA57" s="51"/>
      <c r="AB57" s="49">
        <f>[9]Ene!AB57</f>
        <v>1</v>
      </c>
      <c r="AC57" s="51"/>
      <c r="AD57" s="52">
        <f t="shared" si="0"/>
        <v>5</v>
      </c>
      <c r="AE57" s="52">
        <f t="shared" si="0"/>
        <v>21</v>
      </c>
      <c r="AF57" s="53">
        <f t="shared" si="1"/>
        <v>4.2</v>
      </c>
      <c r="AG57" s="53">
        <f t="shared" si="2"/>
        <v>-3.2</v>
      </c>
      <c r="AH57" s="91"/>
      <c r="AI57" s="92"/>
    </row>
    <row r="58" spans="1:35" s="56" customFormat="1" ht="20.100000000000001" customHeight="1" x14ac:dyDescent="0.2">
      <c r="A58" s="81" t="str">
        <f>'[9]Ficha Anual 2025'!A58</f>
        <v>C4A4</v>
      </c>
      <c r="B58" s="82" t="str">
        <f>'[9]Ficha Anual 2025'!B58</f>
        <v>GESTIONAR  LA AFILIACIÓN DE ADULTOS MAYORES</v>
      </c>
      <c r="C58" s="82"/>
      <c r="D58" s="83" t="str">
        <f>'[9]Ficha Anual 2025'!E58</f>
        <v>DESPENSAS</v>
      </c>
      <c r="E58" s="85">
        <f t="shared" si="4"/>
        <v>2184</v>
      </c>
      <c r="F58" s="49">
        <f>[9]Ene!F58</f>
        <v>182</v>
      </c>
      <c r="G58" s="50">
        <f>[9]Ene!G58</f>
        <v>78</v>
      </c>
      <c r="H58" s="49">
        <f>[9]Ene!H58</f>
        <v>182</v>
      </c>
      <c r="I58" s="50">
        <f>[9]Feb!I58</f>
        <v>78</v>
      </c>
      <c r="J58" s="49">
        <f>[9]Ene!J58</f>
        <v>182</v>
      </c>
      <c r="K58" s="50">
        <f>[9]Mar!K58</f>
        <v>78</v>
      </c>
      <c r="L58" s="49">
        <f>[9]Ene!L58</f>
        <v>182</v>
      </c>
      <c r="M58" s="50">
        <f>[9]Abr!M58</f>
        <v>0</v>
      </c>
      <c r="N58" s="49">
        <f>[9]Ene!N58</f>
        <v>182</v>
      </c>
      <c r="O58" s="50">
        <f>[9]May!O58</f>
        <v>0</v>
      </c>
      <c r="P58" s="49">
        <f>[9]Ene!P58</f>
        <v>182</v>
      </c>
      <c r="Q58" s="50">
        <f>[9]Jun!Q58</f>
        <v>0</v>
      </c>
      <c r="R58" s="49">
        <f>[9]Ene!R58</f>
        <v>182</v>
      </c>
      <c r="S58" s="50">
        <v>187</v>
      </c>
      <c r="T58" s="49">
        <f>[9]Ene!T58</f>
        <v>182</v>
      </c>
      <c r="U58" s="51"/>
      <c r="V58" s="49">
        <f>[9]Ene!V58</f>
        <v>182</v>
      </c>
      <c r="W58" s="51"/>
      <c r="X58" s="49">
        <f>[9]Ene!X58</f>
        <v>182</v>
      </c>
      <c r="Y58" s="51"/>
      <c r="Z58" s="49">
        <f>[9]Ene!Z58</f>
        <v>182</v>
      </c>
      <c r="AA58" s="51"/>
      <c r="AB58" s="49">
        <f>[9]Ene!AB58</f>
        <v>182</v>
      </c>
      <c r="AC58" s="51"/>
      <c r="AD58" s="52">
        <f t="shared" si="0"/>
        <v>2184</v>
      </c>
      <c r="AE58" s="52">
        <f t="shared" si="0"/>
        <v>421</v>
      </c>
      <c r="AF58" s="53">
        <f t="shared" si="1"/>
        <v>0.19276556776556777</v>
      </c>
      <c r="AG58" s="53">
        <f t="shared" si="2"/>
        <v>0.80723443223443225</v>
      </c>
      <c r="AH58" s="91"/>
      <c r="AI58" s="92"/>
    </row>
    <row r="59" spans="1:35" s="56" customFormat="1" ht="20.100000000000001" customHeight="1" x14ac:dyDescent="0.2">
      <c r="A59" s="81" t="str">
        <f>'[9]Ficha Anual 2025'!A59</f>
        <v>C4A5</v>
      </c>
      <c r="B59" s="82" t="str">
        <f>'[9]Ficha Anual 2025'!B59</f>
        <v>SUPERVISAR  LOS DESAYUNADORES ESCOLARES</v>
      </c>
      <c r="C59" s="82"/>
      <c r="D59" s="83" t="str">
        <f>'[9]Ficha Anual 2025'!E59</f>
        <v>SUPERVISION</v>
      </c>
      <c r="E59" s="85">
        <f t="shared" si="4"/>
        <v>30</v>
      </c>
      <c r="F59" s="49">
        <f>[9]Ene!F59</f>
        <v>0</v>
      </c>
      <c r="G59" s="50">
        <f>[9]Ene!G59</f>
        <v>4</v>
      </c>
      <c r="H59" s="49">
        <f>[9]Ene!H59</f>
        <v>0</v>
      </c>
      <c r="I59" s="50">
        <f>[9]Feb!I59</f>
        <v>4</v>
      </c>
      <c r="J59" s="49">
        <f>[9]Ene!J59</f>
        <v>10</v>
      </c>
      <c r="K59" s="50">
        <f>[9]Mar!K59</f>
        <v>4</v>
      </c>
      <c r="L59" s="49">
        <f>[9]Ene!L59</f>
        <v>10</v>
      </c>
      <c r="M59" s="50">
        <f>[9]Abr!M59</f>
        <v>4</v>
      </c>
      <c r="N59" s="49">
        <f>[9]Ene!N59</f>
        <v>2</v>
      </c>
      <c r="O59" s="50">
        <f>[9]May!O59</f>
        <v>4</v>
      </c>
      <c r="P59" s="49">
        <f>[9]Ene!P59</f>
        <v>2</v>
      </c>
      <c r="Q59" s="50">
        <f>[9]Jun!Q59</f>
        <v>4</v>
      </c>
      <c r="R59" s="49">
        <f>[9]Ene!R59</f>
        <v>2</v>
      </c>
      <c r="S59" s="50">
        <v>4</v>
      </c>
      <c r="T59" s="49">
        <f>[9]Ene!T59</f>
        <v>1</v>
      </c>
      <c r="U59" s="51"/>
      <c r="V59" s="49">
        <f>[9]Ene!V59</f>
        <v>0</v>
      </c>
      <c r="W59" s="51"/>
      <c r="X59" s="49">
        <f>[9]Ene!X59</f>
        <v>0</v>
      </c>
      <c r="Y59" s="51"/>
      <c r="Z59" s="49">
        <f>[9]Ene!Z59</f>
        <v>2</v>
      </c>
      <c r="AA59" s="51"/>
      <c r="AB59" s="49">
        <f>[9]Ene!AB59</f>
        <v>1</v>
      </c>
      <c r="AC59" s="51"/>
      <c r="AD59" s="52">
        <f t="shared" si="0"/>
        <v>30</v>
      </c>
      <c r="AE59" s="52">
        <f t="shared" si="0"/>
        <v>28</v>
      </c>
      <c r="AF59" s="53">
        <f t="shared" si="1"/>
        <v>0.93333333333333335</v>
      </c>
      <c r="AG59" s="53">
        <f t="shared" si="2"/>
        <v>6.6666666666666652E-2</v>
      </c>
      <c r="AH59" s="91"/>
      <c r="AI59" s="92"/>
    </row>
    <row r="60" spans="1:35" s="56" customFormat="1" ht="26.25" customHeight="1" x14ac:dyDescent="0.2">
      <c r="A60" s="81" t="str">
        <f>'[9]Ficha Anual 2025'!A60</f>
        <v>C4A6</v>
      </c>
      <c r="B60" s="82" t="str">
        <f>'[9]Ficha Anual 2025'!B60</f>
        <v>OTORGAR APOYOS ECONOMICOS  A PERSONAS DE ESCASOS RECURSOS</v>
      </c>
      <c r="C60" s="82"/>
      <c r="D60" s="83" t="str">
        <f>'[9]Ficha Anual 2025'!E60</f>
        <v>APOYOS</v>
      </c>
      <c r="E60" s="85">
        <f t="shared" si="4"/>
        <v>50</v>
      </c>
      <c r="F60" s="49">
        <f>[9]Ene!F60</f>
        <v>0</v>
      </c>
      <c r="G60" s="50">
        <f>[9]Ene!G60</f>
        <v>0</v>
      </c>
      <c r="H60" s="49">
        <f>[9]Ene!H60</f>
        <v>0</v>
      </c>
      <c r="I60" s="50">
        <f>[9]Feb!I60</f>
        <v>0</v>
      </c>
      <c r="J60" s="49">
        <f>[9]Ene!J60</f>
        <v>5</v>
      </c>
      <c r="K60" s="50">
        <f>[9]Mar!K60</f>
        <v>0</v>
      </c>
      <c r="L60" s="49">
        <f>[9]Ene!L60</f>
        <v>8</v>
      </c>
      <c r="M60" s="50">
        <f>[9]Abr!M60</f>
        <v>0</v>
      </c>
      <c r="N60" s="49">
        <f>[9]Ene!N60</f>
        <v>5</v>
      </c>
      <c r="O60" s="50">
        <f>[9]May!O60</f>
        <v>0</v>
      </c>
      <c r="P60" s="49">
        <f>[9]Ene!P60</f>
        <v>5</v>
      </c>
      <c r="Q60" s="50">
        <f>[9]Jun!Q60</f>
        <v>0</v>
      </c>
      <c r="R60" s="49">
        <f>[9]Ene!R60</f>
        <v>2</v>
      </c>
      <c r="S60" s="50">
        <v>0</v>
      </c>
      <c r="T60" s="49">
        <f>[9]Ene!T60</f>
        <v>5</v>
      </c>
      <c r="U60" s="51"/>
      <c r="V60" s="49">
        <f>[9]Ene!V60</f>
        <v>5</v>
      </c>
      <c r="W60" s="51"/>
      <c r="X60" s="49">
        <f>[9]Ene!X60</f>
        <v>5</v>
      </c>
      <c r="Y60" s="51"/>
      <c r="Z60" s="49">
        <f>[9]Ene!Z60</f>
        <v>5</v>
      </c>
      <c r="AA60" s="51"/>
      <c r="AB60" s="49">
        <f>[9]Ene!AB60</f>
        <v>5</v>
      </c>
      <c r="AC60" s="51"/>
      <c r="AD60" s="52">
        <f t="shared" si="0"/>
        <v>50</v>
      </c>
      <c r="AE60" s="52">
        <f t="shared" si="0"/>
        <v>0</v>
      </c>
      <c r="AF60" s="53">
        <f t="shared" si="1"/>
        <v>0</v>
      </c>
      <c r="AG60" s="53">
        <f t="shared" si="2"/>
        <v>1</v>
      </c>
      <c r="AH60" s="91"/>
      <c r="AI60" s="92"/>
    </row>
    <row r="61" spans="1:35" s="56" customFormat="1" ht="20.100000000000001" hidden="1" customHeight="1" x14ac:dyDescent="0.2">
      <c r="A61" s="81" t="str">
        <f>'[9]Ficha Anual 2025'!A61</f>
        <v>C4A7</v>
      </c>
      <c r="B61" s="82" t="str">
        <f>'[9]Ficha Anual 2025'!B61</f>
        <v>SUPERVISAR LOS DESAYUNADORES ESCOLARES</v>
      </c>
      <c r="C61" s="82"/>
      <c r="D61" s="83" t="str">
        <f>'[9]Ficha Anual 2025'!E61</f>
        <v>SUPERVICIONES</v>
      </c>
      <c r="E61" s="85">
        <f t="shared" si="4"/>
        <v>44</v>
      </c>
      <c r="F61" s="49">
        <f>[9]Ene!F61</f>
        <v>4</v>
      </c>
      <c r="G61" s="50">
        <f>[9]Ene!G61</f>
        <v>0</v>
      </c>
      <c r="H61" s="49">
        <f>[9]Ene!H61</f>
        <v>4</v>
      </c>
      <c r="I61" s="50">
        <f>[9]Feb!I61</f>
        <v>4</v>
      </c>
      <c r="J61" s="49">
        <f>[9]Ene!J61</f>
        <v>4</v>
      </c>
      <c r="K61" s="50">
        <f>[9]Mar!K61</f>
        <v>4</v>
      </c>
      <c r="L61" s="49">
        <f>[9]Ene!L61</f>
        <v>4</v>
      </c>
      <c r="M61" s="50">
        <f>[9]Abr!M61</f>
        <v>4</v>
      </c>
      <c r="N61" s="49">
        <f>[9]Ene!N61</f>
        <v>4</v>
      </c>
      <c r="O61" s="50">
        <f>[9]May!O61</f>
        <v>4</v>
      </c>
      <c r="P61" s="49">
        <f>[9]Ene!P61</f>
        <v>4</v>
      </c>
      <c r="Q61" s="50">
        <f>[9]Jun!Q61</f>
        <v>4</v>
      </c>
      <c r="R61" s="49">
        <f>[9]Ene!R61</f>
        <v>0</v>
      </c>
      <c r="S61" s="50">
        <v>0</v>
      </c>
      <c r="T61" s="49">
        <f>[9]Ene!T61</f>
        <v>4</v>
      </c>
      <c r="U61" s="51"/>
      <c r="V61" s="49">
        <f>[9]Ene!V61</f>
        <v>4</v>
      </c>
      <c r="W61" s="51"/>
      <c r="X61" s="49">
        <f>[9]Ene!X61</f>
        <v>4</v>
      </c>
      <c r="Y61" s="51"/>
      <c r="Z61" s="49">
        <f>[9]Ene!Z61</f>
        <v>4</v>
      </c>
      <c r="AA61" s="51"/>
      <c r="AB61" s="49">
        <f>[9]Ene!AB61</f>
        <v>4</v>
      </c>
      <c r="AC61" s="51"/>
      <c r="AD61" s="52">
        <f t="shared" si="0"/>
        <v>44</v>
      </c>
      <c r="AE61" s="52">
        <f t="shared" si="0"/>
        <v>20</v>
      </c>
      <c r="AF61" s="53">
        <f t="shared" si="1"/>
        <v>0.45454545454545453</v>
      </c>
      <c r="AG61" s="53">
        <f t="shared" si="2"/>
        <v>0.54545454545454541</v>
      </c>
      <c r="AH61" s="91"/>
      <c r="AI61" s="92"/>
    </row>
    <row r="62" spans="1:35" s="56" customFormat="1" ht="20.100000000000001" hidden="1" customHeight="1" x14ac:dyDescent="0.2">
      <c r="A62" s="81" t="str">
        <f>'[9]Ficha Anual 2025'!A62</f>
        <v>C4A8</v>
      </c>
      <c r="B62" s="82" t="str">
        <f>'[9]Ficha Anual 2025'!B62</f>
        <v>OTORGAR APOYOS ECONOMICOS A PERSONAS DE ESCASOS RECURSO</v>
      </c>
      <c r="C62" s="82"/>
      <c r="D62" s="83" t="str">
        <f>'[9]Ficha Anual 2025'!E62</f>
        <v>APOYOS</v>
      </c>
      <c r="E62" s="85">
        <f t="shared" si="4"/>
        <v>10</v>
      </c>
      <c r="F62" s="49">
        <f>[9]Ene!F62</f>
        <v>0</v>
      </c>
      <c r="G62" s="50">
        <f>[9]Ene!G62</f>
        <v>0</v>
      </c>
      <c r="H62" s="49">
        <f>[9]Ene!H62</f>
        <v>0</v>
      </c>
      <c r="I62" s="50">
        <f>[9]Feb!I62</f>
        <v>0</v>
      </c>
      <c r="J62" s="49">
        <f>[9]Ene!J62</f>
        <v>1</v>
      </c>
      <c r="K62" s="50">
        <f>[9]Mar!K62</f>
        <v>1</v>
      </c>
      <c r="L62" s="49">
        <f>[9]Ene!L62</f>
        <v>1</v>
      </c>
      <c r="M62" s="50">
        <f>[9]Abr!M62</f>
        <v>1</v>
      </c>
      <c r="N62" s="49">
        <f>[9]Ene!N62</f>
        <v>1</v>
      </c>
      <c r="O62" s="50">
        <f>[9]May!O62</f>
        <v>1</v>
      </c>
      <c r="P62" s="49">
        <f>[9]Ene!P62</f>
        <v>1</v>
      </c>
      <c r="Q62" s="50">
        <f>[9]Jun!Q62</f>
        <v>1</v>
      </c>
      <c r="R62" s="49">
        <f>[9]Ene!R62</f>
        <v>1</v>
      </c>
      <c r="S62" s="50">
        <v>1</v>
      </c>
      <c r="T62" s="49">
        <f>[9]Ene!T62</f>
        <v>1</v>
      </c>
      <c r="U62" s="51"/>
      <c r="V62" s="49">
        <f>[9]Ene!V62</f>
        <v>1</v>
      </c>
      <c r="W62" s="51"/>
      <c r="X62" s="49">
        <f>[9]Ene!X62</f>
        <v>1</v>
      </c>
      <c r="Y62" s="51"/>
      <c r="Z62" s="49">
        <f>[9]Ene!Z62</f>
        <v>1</v>
      </c>
      <c r="AA62" s="51"/>
      <c r="AB62" s="49">
        <f>[9]Ene!AB62</f>
        <v>1</v>
      </c>
      <c r="AC62" s="51"/>
      <c r="AD62" s="52">
        <f t="shared" si="0"/>
        <v>10</v>
      </c>
      <c r="AE62" s="52">
        <f t="shared" si="0"/>
        <v>5</v>
      </c>
      <c r="AF62" s="53">
        <f t="shared" si="1"/>
        <v>0.5</v>
      </c>
      <c r="AG62" s="53">
        <f t="shared" si="2"/>
        <v>0.5</v>
      </c>
      <c r="AH62" s="91"/>
      <c r="AI62" s="92"/>
    </row>
    <row r="63" spans="1:35" s="56" customFormat="1" ht="20.100000000000001" hidden="1" customHeight="1" x14ac:dyDescent="0.2">
      <c r="A63" s="81">
        <f>'[9]Ficha Anual 2025'!A63</f>
        <v>0</v>
      </c>
      <c r="B63" s="93">
        <f>'[9]Ficha Anual 2025'!B63</f>
        <v>0</v>
      </c>
      <c r="C63" s="93"/>
      <c r="D63" s="83">
        <f>'[9]Ficha Anual 2025'!E63</f>
        <v>0</v>
      </c>
      <c r="E63" s="85">
        <f t="shared" si="4"/>
        <v>0</v>
      </c>
      <c r="F63" s="51">
        <f>[9]Ene!F63</f>
        <v>0</v>
      </c>
      <c r="G63" s="48">
        <f>[9]Ene!G63</f>
        <v>0</v>
      </c>
      <c r="H63" s="51">
        <f>[9]Ene!H63</f>
        <v>0</v>
      </c>
      <c r="I63" s="48">
        <f>[9]Feb!I63</f>
        <v>0</v>
      </c>
      <c r="J63" s="51">
        <f>[9]Ene!J63</f>
        <v>0</v>
      </c>
      <c r="K63" s="48">
        <f>[9]Mar!K63</f>
        <v>0</v>
      </c>
      <c r="L63" s="51">
        <f>[9]Ene!L63</f>
        <v>0</v>
      </c>
      <c r="M63" s="48">
        <f>[9]Abr!M63</f>
        <v>0</v>
      </c>
      <c r="N63" s="51">
        <f>[9]Ene!N63</f>
        <v>0</v>
      </c>
      <c r="O63" s="48">
        <f>[9]May!O63</f>
        <v>0</v>
      </c>
      <c r="P63" s="51">
        <f>[9]Ene!P63</f>
        <v>0</v>
      </c>
      <c r="Q63" s="48">
        <f>[9]Jun!Q63</f>
        <v>0</v>
      </c>
      <c r="R63" s="51">
        <f>[9]Ene!R63</f>
        <v>0</v>
      </c>
      <c r="S63" s="84"/>
      <c r="T63" s="51">
        <f>[9]Ene!T63</f>
        <v>0</v>
      </c>
      <c r="U63" s="85"/>
      <c r="V63" s="51">
        <f>[9]Ene!V63</f>
        <v>0</v>
      </c>
      <c r="W63" s="85"/>
      <c r="X63" s="51">
        <f>[9]Ene!X63</f>
        <v>0</v>
      </c>
      <c r="Y63" s="85"/>
      <c r="Z63" s="51">
        <f>[9]Ene!Z63</f>
        <v>0</v>
      </c>
      <c r="AA63" s="85"/>
      <c r="AB63" s="51">
        <f>[9]Ene!AB63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'[9]Ficha Anual 2025'!A64</f>
        <v>0</v>
      </c>
      <c r="B64" s="93">
        <f>'[9]Ficha Anual 2025'!B64</f>
        <v>0</v>
      </c>
      <c r="C64" s="93"/>
      <c r="D64" s="83">
        <f>'[9]Ficha Anual 2025'!E64</f>
        <v>0</v>
      </c>
      <c r="E64" s="85">
        <f t="shared" si="4"/>
        <v>0</v>
      </c>
      <c r="F64" s="51">
        <f>[9]Ene!F64</f>
        <v>0</v>
      </c>
      <c r="G64" s="48">
        <f>[9]Ene!G64</f>
        <v>0</v>
      </c>
      <c r="H64" s="51">
        <f>[9]Ene!H64</f>
        <v>0</v>
      </c>
      <c r="I64" s="48">
        <f>[9]Feb!I64</f>
        <v>0</v>
      </c>
      <c r="J64" s="51">
        <f>[9]Ene!J64</f>
        <v>0</v>
      </c>
      <c r="K64" s="48">
        <f>[9]Mar!K64</f>
        <v>0</v>
      </c>
      <c r="L64" s="51">
        <f>[9]Ene!L64</f>
        <v>0</v>
      </c>
      <c r="M64" s="48">
        <f>[9]Abr!M64</f>
        <v>0</v>
      </c>
      <c r="N64" s="51">
        <f>[9]Ene!N64</f>
        <v>0</v>
      </c>
      <c r="O64" s="48">
        <f>[9]May!O64</f>
        <v>0</v>
      </c>
      <c r="P64" s="51">
        <f>[9]Ene!P64</f>
        <v>0</v>
      </c>
      <c r="Q64" s="48">
        <f>[9]Jun!Q64</f>
        <v>0</v>
      </c>
      <c r="R64" s="51">
        <f>[9]Ene!R64</f>
        <v>0</v>
      </c>
      <c r="S64" s="84"/>
      <c r="T64" s="51">
        <f>[9]Ene!T64</f>
        <v>0</v>
      </c>
      <c r="U64" s="85"/>
      <c r="V64" s="51">
        <f>[9]Ene!V64</f>
        <v>0</v>
      </c>
      <c r="W64" s="85"/>
      <c r="X64" s="51">
        <f>[9]Ene!X64</f>
        <v>0</v>
      </c>
      <c r="Y64" s="85"/>
      <c r="Z64" s="51">
        <f>[9]Ene!Z64</f>
        <v>0</v>
      </c>
      <c r="AA64" s="85"/>
      <c r="AB64" s="51">
        <f>[9]Ene!AB64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'[9]Ficha Anual 2025'!A65</f>
        <v>0</v>
      </c>
      <c r="B65" s="93">
        <f>'[9]Ficha Anual 2025'!B65</f>
        <v>0</v>
      </c>
      <c r="C65" s="93"/>
      <c r="D65" s="83">
        <f>'[9]Ficha Anual 2025'!E65</f>
        <v>0</v>
      </c>
      <c r="E65" s="85">
        <f t="shared" si="4"/>
        <v>0</v>
      </c>
      <c r="F65" s="51">
        <f>[9]Ene!F65</f>
        <v>0</v>
      </c>
      <c r="G65" s="48">
        <f>[9]Ene!G65</f>
        <v>0</v>
      </c>
      <c r="H65" s="51">
        <f>[9]Ene!H65</f>
        <v>0</v>
      </c>
      <c r="I65" s="48">
        <f>[9]Feb!I65</f>
        <v>0</v>
      </c>
      <c r="J65" s="51">
        <f>[9]Ene!J65</f>
        <v>0</v>
      </c>
      <c r="K65" s="48">
        <f>[9]Mar!K65</f>
        <v>0</v>
      </c>
      <c r="L65" s="51">
        <f>[9]Ene!L65</f>
        <v>0</v>
      </c>
      <c r="M65" s="48">
        <f>[9]Abr!M65</f>
        <v>0</v>
      </c>
      <c r="N65" s="51">
        <f>[9]Ene!N65</f>
        <v>0</v>
      </c>
      <c r="O65" s="48">
        <f>[9]May!O65</f>
        <v>0</v>
      </c>
      <c r="P65" s="51">
        <f>[9]Ene!P65</f>
        <v>0</v>
      </c>
      <c r="Q65" s="48">
        <f>[9]Jun!Q65</f>
        <v>0</v>
      </c>
      <c r="R65" s="51">
        <f>[9]Ene!R65</f>
        <v>0</v>
      </c>
      <c r="S65" s="84"/>
      <c r="T65" s="51">
        <f>[9]Ene!T65</f>
        <v>0</v>
      </c>
      <c r="U65" s="85"/>
      <c r="V65" s="51">
        <f>[9]Ene!V65</f>
        <v>0</v>
      </c>
      <c r="W65" s="85"/>
      <c r="X65" s="51">
        <f>[9]Ene!X65</f>
        <v>0</v>
      </c>
      <c r="Y65" s="85"/>
      <c r="Z65" s="51">
        <f>[9]Ene!Z65</f>
        <v>0</v>
      </c>
      <c r="AA65" s="85"/>
      <c r="AB65" s="51">
        <f>[9]Ene!AB65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'[9]Ficha Anual 2025'!A66</f>
        <v>0</v>
      </c>
      <c r="B66" s="101">
        <f>'[9]Ficha Anual 2025'!B66</f>
        <v>0</v>
      </c>
      <c r="C66" s="101"/>
      <c r="D66" s="102">
        <f>'[9]Ficha Anual 2025'!E66</f>
        <v>0</v>
      </c>
      <c r="E66" s="103">
        <f t="shared" si="4"/>
        <v>0</v>
      </c>
      <c r="F66" s="104">
        <f>[9]Ene!F66</f>
        <v>0</v>
      </c>
      <c r="G66" s="105">
        <f>[9]Ene!G66</f>
        <v>0</v>
      </c>
      <c r="H66" s="104">
        <f>[9]Ene!H66</f>
        <v>0</v>
      </c>
      <c r="I66" s="105">
        <f>[9]Feb!I66</f>
        <v>0</v>
      </c>
      <c r="J66" s="104">
        <f>[9]Ene!J66</f>
        <v>0</v>
      </c>
      <c r="K66" s="105">
        <f>[9]Mar!K66</f>
        <v>0</v>
      </c>
      <c r="L66" s="104">
        <f>[9]Ene!L66</f>
        <v>0</v>
      </c>
      <c r="M66" s="105">
        <f>[9]Abr!M66</f>
        <v>0</v>
      </c>
      <c r="N66" s="104">
        <f>[9]Ene!N66</f>
        <v>0</v>
      </c>
      <c r="O66" s="105">
        <f>[9]May!O66</f>
        <v>0</v>
      </c>
      <c r="P66" s="104">
        <f>[9]Ene!P66</f>
        <v>0</v>
      </c>
      <c r="Q66" s="105">
        <f>[9]Jun!Q66</f>
        <v>0</v>
      </c>
      <c r="R66" s="104">
        <f>[9]Ene!R66</f>
        <v>0</v>
      </c>
      <c r="S66" s="106"/>
      <c r="T66" s="104">
        <f>[9]Ene!T66</f>
        <v>0</v>
      </c>
      <c r="U66" s="103"/>
      <c r="V66" s="104">
        <f>[9]Ene!V66</f>
        <v>0</v>
      </c>
      <c r="W66" s="103"/>
      <c r="X66" s="104">
        <f>[9]Ene!X66</f>
        <v>0</v>
      </c>
      <c r="Y66" s="103"/>
      <c r="Z66" s="104">
        <f>[9]Ene!Z66</f>
        <v>0</v>
      </c>
      <c r="AA66" s="103"/>
      <c r="AB66" s="104">
        <f>[9]Ene!AB66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'[9]Ficha Anual 2025'!A70</f>
        <v>Elaboró</v>
      </c>
      <c r="C80" s="130"/>
      <c r="E80" s="131"/>
      <c r="F80" s="131"/>
      <c r="G80" s="131"/>
      <c r="H80" s="131"/>
      <c r="J80" s="129" t="str">
        <f>'[9]Ficha Anual 2025'!D70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'[9]Ficha Anual 2025'!G70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'[9]Ficha Anual 2025'!A73</f>
        <v>C. ARACELI MONTIEL GOMEZ</v>
      </c>
      <c r="C83" s="140"/>
      <c r="E83" s="127"/>
      <c r="F83" s="127"/>
      <c r="H83" s="127"/>
      <c r="J83" s="138" t="str">
        <f>'[9]Ficha Anual 2025'!D73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'[9]Ficha Anual 2025'!G73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'[9]Ficha Anual 2025'!A74</f>
        <v>DIRECTORA DIF MUNICIPAL</v>
      </c>
      <c r="C84" s="142"/>
      <c r="E84" s="2"/>
      <c r="F84" s="2"/>
      <c r="G84" s="2"/>
      <c r="H84" s="2"/>
      <c r="J84" s="143" t="str">
        <f>'[9]Ficha Anual 2025'!D74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'[9]Ficha Anual 2025'!G74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PRESIDENCIA</vt:lpstr>
      <vt:lpstr>SINDICATURA</vt:lpstr>
      <vt:lpstr>TESORERIA</vt:lpstr>
      <vt:lpstr>SECRETARIA </vt:lpstr>
      <vt:lpstr>OBRAS PUB</vt:lpstr>
      <vt:lpstr>SEG PUBLICA</vt:lpstr>
      <vt:lpstr>SERV PUBLICOS</vt:lpstr>
      <vt:lpstr>EDUC, CULT Y DEP </vt:lpstr>
      <vt:lpstr>DIF</vt:lpstr>
      <vt:lpstr>DIF!Área_de_impresión</vt:lpstr>
      <vt:lpstr>'EDUC, CULT Y DEP '!Área_de_impresión</vt:lpstr>
      <vt:lpstr>'OBRAS PUB'!Área_de_impresión</vt:lpstr>
      <vt:lpstr>PRESIDENCIA!Área_de_impresión</vt:lpstr>
      <vt:lpstr>'SECRETARIA '!Área_de_impresión</vt:lpstr>
      <vt:lpstr>'SEG PUBLICA'!Área_de_impresión</vt:lpstr>
      <vt:lpstr>'SERV PUBLICOS'!Área_de_impresión</vt:lpstr>
      <vt:lpstr>SINDICATURA!Área_de_impresión</vt:lpstr>
      <vt:lpstr>TESORERIA!Área_de_impresión</vt:lpstr>
      <vt:lpstr>DIF!Títulos_a_imprimir</vt:lpstr>
      <vt:lpstr>'EDUC, CULT Y DEP '!Títulos_a_imprimir</vt:lpstr>
      <vt:lpstr>'OBRAS PUB'!Títulos_a_imprimir</vt:lpstr>
      <vt:lpstr>PRESIDENCIA!Títulos_a_imprimir</vt:lpstr>
      <vt:lpstr>'SECRETARIA '!Títulos_a_imprimir</vt:lpstr>
      <vt:lpstr>'SEG PUBLICA'!Títulos_a_imprimir</vt:lpstr>
      <vt:lpstr>'SERV PUBLICOS'!Títulos_a_imprimir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2025-10-27T21:41:17Z</dcterms:created>
  <dcterms:modified xsi:type="dcterms:W3CDTF">2025-10-27T21:59:41Z</dcterms:modified>
</cp:coreProperties>
</file>