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LON\Documents\MUNICIPIO DE SAN JOSE TEACALCO\2T-I-ICPPFCY   ART 12     JUNIO\A      Art. 12, A      INFORMACIÓN GENERAL\A-V-ICm Art. 12, A, V Informacion Complementaria\"/>
    </mc:Choice>
  </mc:AlternateContent>
  <xr:revisionPtr revIDLastSave="0" documentId="8_{42423761-AFD7-40B3-B26C-25C643E92C5A}" xr6:coauthVersionLast="47" xr6:coauthVersionMax="47" xr10:uidLastSave="{00000000-0000-0000-0000-000000000000}"/>
  <bookViews>
    <workbookView xWindow="-120" yWindow="-120" windowWidth="20730" windowHeight="11160" activeTab="8" xr2:uid="{7BEDE6BC-C991-4504-8F41-2B818EAF2211}"/>
  </bookViews>
  <sheets>
    <sheet name="021" sheetId="1" r:id="rId1"/>
    <sheet name="018" sheetId="2" r:id="rId2"/>
    <sheet name="032" sheetId="3" r:id="rId3"/>
    <sheet name="007" sheetId="4" r:id="rId4"/>
    <sheet name="024" sheetId="5" r:id="rId5"/>
    <sheet name="034" sheetId="6" r:id="rId6"/>
    <sheet name="036" sheetId="7" r:id="rId7"/>
    <sheet name="003" sheetId="8" r:id="rId8"/>
    <sheet name="033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7">'003'!$A$1:$AI$85</definedName>
    <definedName name="_xlnm.Print_Area" localSheetId="3">'007'!$A$1:$AI$85</definedName>
    <definedName name="_xlnm.Print_Area" localSheetId="1">'018'!$A$1:$AI$85</definedName>
    <definedName name="_xlnm.Print_Area" localSheetId="0">'021'!$A$1:$AI$85</definedName>
    <definedName name="_xlnm.Print_Area" localSheetId="4">'024'!$A$1:$AI$85</definedName>
    <definedName name="_xlnm.Print_Area" localSheetId="2">'032'!$A$1:$AI$85</definedName>
    <definedName name="_xlnm.Print_Area" localSheetId="8">'033'!$A$1:$AI$85</definedName>
    <definedName name="_xlnm.Print_Area" localSheetId="5">'034'!$A$1:$AI$85</definedName>
    <definedName name="_xlnm.Print_Area" localSheetId="6">'036'!$A$1:$AI$85</definedName>
    <definedName name="_xlnm.Print_Titles" localSheetId="7">'003'!$1:$11</definedName>
    <definedName name="_xlnm.Print_Titles" localSheetId="3">'007'!$1:$11</definedName>
    <definedName name="_xlnm.Print_Titles" localSheetId="1">'018'!$1:$11</definedName>
    <definedName name="_xlnm.Print_Titles" localSheetId="0">'021'!$1:$11</definedName>
    <definedName name="_xlnm.Print_Titles" localSheetId="4">'024'!$1:$11</definedName>
    <definedName name="_xlnm.Print_Titles" localSheetId="2">'032'!$1:$11</definedName>
    <definedName name="_xlnm.Print_Titles" localSheetId="8">'033'!$1:$11</definedName>
    <definedName name="_xlnm.Print_Titles" localSheetId="5">'034'!$1:$11</definedName>
    <definedName name="_xlnm.Print_Titles" localSheetId="6">'036'!$1:$11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E66" i="9"/>
  <c r="AF66" i="9" s="1"/>
  <c r="AG66" i="9" s="1"/>
  <c r="AB66" i="9"/>
  <c r="Z66" i="9"/>
  <c r="X66" i="9"/>
  <c r="V66" i="9"/>
  <c r="T66" i="9"/>
  <c r="R66" i="9"/>
  <c r="P66" i="9"/>
  <c r="N66" i="9"/>
  <c r="L66" i="9"/>
  <c r="J66" i="9"/>
  <c r="I66" i="9"/>
  <c r="H66" i="9"/>
  <c r="G66" i="9"/>
  <c r="F66" i="9"/>
  <c r="AD66" i="9" s="1"/>
  <c r="E66" i="9"/>
  <c r="D66" i="9"/>
  <c r="B66" i="9"/>
  <c r="A66" i="9"/>
  <c r="AB65" i="9"/>
  <c r="Z65" i="9"/>
  <c r="X65" i="9"/>
  <c r="V65" i="9"/>
  <c r="T65" i="9"/>
  <c r="R65" i="9"/>
  <c r="P65" i="9"/>
  <c r="N65" i="9"/>
  <c r="L65" i="9"/>
  <c r="J65" i="9"/>
  <c r="I65" i="9"/>
  <c r="H65" i="9"/>
  <c r="G65" i="9"/>
  <c r="AE65" i="9" s="1"/>
  <c r="F65" i="9"/>
  <c r="D65" i="9"/>
  <c r="B65" i="9"/>
  <c r="A65" i="9"/>
  <c r="AE64" i="9"/>
  <c r="AF64" i="9" s="1"/>
  <c r="AG64" i="9" s="1"/>
  <c r="AB64" i="9"/>
  <c r="Z64" i="9"/>
  <c r="X64" i="9"/>
  <c r="V64" i="9"/>
  <c r="T64" i="9"/>
  <c r="R64" i="9"/>
  <c r="P64" i="9"/>
  <c r="N64" i="9"/>
  <c r="L64" i="9"/>
  <c r="J64" i="9"/>
  <c r="I64" i="9"/>
  <c r="H64" i="9"/>
  <c r="G64" i="9"/>
  <c r="F64" i="9"/>
  <c r="E64" i="9"/>
  <c r="D64" i="9"/>
  <c r="B64" i="9"/>
  <c r="A64" i="9"/>
  <c r="AB63" i="9"/>
  <c r="Z63" i="9"/>
  <c r="X63" i="9"/>
  <c r="V63" i="9"/>
  <c r="T63" i="9"/>
  <c r="R63" i="9"/>
  <c r="P63" i="9"/>
  <c r="N63" i="9"/>
  <c r="L63" i="9"/>
  <c r="J63" i="9"/>
  <c r="I63" i="9"/>
  <c r="H63" i="9"/>
  <c r="G63" i="9"/>
  <c r="AE63" i="9" s="1"/>
  <c r="F63" i="9"/>
  <c r="D63" i="9"/>
  <c r="B63" i="9"/>
  <c r="A63" i="9"/>
  <c r="AE62" i="9"/>
  <c r="AF62" i="9" s="1"/>
  <c r="AG62" i="9" s="1"/>
  <c r="AB62" i="9"/>
  <c r="Z62" i="9"/>
  <c r="X62" i="9"/>
  <c r="V62" i="9"/>
  <c r="T62" i="9"/>
  <c r="R62" i="9"/>
  <c r="P62" i="9"/>
  <c r="N62" i="9"/>
  <c r="L62" i="9"/>
  <c r="J62" i="9"/>
  <c r="I62" i="9"/>
  <c r="H62" i="9"/>
  <c r="G62" i="9"/>
  <c r="F62" i="9"/>
  <c r="E62" i="9"/>
  <c r="D62" i="9"/>
  <c r="B62" i="9"/>
  <c r="A62" i="9"/>
  <c r="AB61" i="9"/>
  <c r="Z61" i="9"/>
  <c r="X61" i="9"/>
  <c r="V61" i="9"/>
  <c r="T61" i="9"/>
  <c r="R61" i="9"/>
  <c r="P61" i="9"/>
  <c r="N61" i="9"/>
  <c r="L61" i="9"/>
  <c r="J61" i="9"/>
  <c r="I61" i="9"/>
  <c r="H61" i="9"/>
  <c r="G61" i="9"/>
  <c r="AE61" i="9" s="1"/>
  <c r="F61" i="9"/>
  <c r="D61" i="9"/>
  <c r="B61" i="9"/>
  <c r="A61" i="9"/>
  <c r="AB60" i="9"/>
  <c r="Z60" i="9"/>
  <c r="X60" i="9"/>
  <c r="V60" i="9"/>
  <c r="T60" i="9"/>
  <c r="R60" i="9"/>
  <c r="P60" i="9"/>
  <c r="N60" i="9"/>
  <c r="L60" i="9"/>
  <c r="J60" i="9"/>
  <c r="I60" i="9"/>
  <c r="AE60" i="9" s="1"/>
  <c r="AF60" i="9" s="1"/>
  <c r="AG60" i="9" s="1"/>
  <c r="H60" i="9"/>
  <c r="G60" i="9"/>
  <c r="F60" i="9"/>
  <c r="E60" i="9"/>
  <c r="D60" i="9"/>
  <c r="B60" i="9"/>
  <c r="A60" i="9"/>
  <c r="AB59" i="9"/>
  <c r="Z59" i="9"/>
  <c r="X59" i="9"/>
  <c r="V59" i="9"/>
  <c r="T59" i="9"/>
  <c r="R59" i="9"/>
  <c r="P59" i="9"/>
  <c r="N59" i="9"/>
  <c r="L59" i="9"/>
  <c r="J59" i="9"/>
  <c r="I59" i="9"/>
  <c r="H59" i="9"/>
  <c r="AD59" i="9" s="1"/>
  <c r="G59" i="9"/>
  <c r="AE59" i="9" s="1"/>
  <c r="F59" i="9"/>
  <c r="D59" i="9"/>
  <c r="B59" i="9"/>
  <c r="A59" i="9"/>
  <c r="AE58" i="9"/>
  <c r="AF58" i="9" s="1"/>
  <c r="AG58" i="9" s="1"/>
  <c r="AB58" i="9"/>
  <c r="Z58" i="9"/>
  <c r="X58" i="9"/>
  <c r="V58" i="9"/>
  <c r="T58" i="9"/>
  <c r="R58" i="9"/>
  <c r="P58" i="9"/>
  <c r="N58" i="9"/>
  <c r="L58" i="9"/>
  <c r="J58" i="9"/>
  <c r="I58" i="9"/>
  <c r="H58" i="9"/>
  <c r="G58" i="9"/>
  <c r="F58" i="9"/>
  <c r="AD58" i="9" s="1"/>
  <c r="E58" i="9"/>
  <c r="D58" i="9"/>
  <c r="B58" i="9"/>
  <c r="A58" i="9"/>
  <c r="AB57" i="9"/>
  <c r="Z57" i="9"/>
  <c r="X57" i="9"/>
  <c r="V57" i="9"/>
  <c r="T57" i="9"/>
  <c r="R57" i="9"/>
  <c r="P57" i="9"/>
  <c r="N57" i="9"/>
  <c r="L57" i="9"/>
  <c r="J57" i="9"/>
  <c r="I57" i="9"/>
  <c r="H57" i="9"/>
  <c r="G57" i="9"/>
  <c r="AE57" i="9" s="1"/>
  <c r="F57" i="9"/>
  <c r="E57" i="9" s="1"/>
  <c r="D57" i="9"/>
  <c r="B57" i="9"/>
  <c r="A57" i="9"/>
  <c r="AE56" i="9"/>
  <c r="AF56" i="9" s="1"/>
  <c r="AG56" i="9" s="1"/>
  <c r="AB56" i="9"/>
  <c r="Z56" i="9"/>
  <c r="X56" i="9"/>
  <c r="V56" i="9"/>
  <c r="T56" i="9"/>
  <c r="R56" i="9"/>
  <c r="P56" i="9"/>
  <c r="N56" i="9"/>
  <c r="L56" i="9"/>
  <c r="J56" i="9"/>
  <c r="I56" i="9"/>
  <c r="H56" i="9"/>
  <c r="G56" i="9"/>
  <c r="F56" i="9"/>
  <c r="E56" i="9"/>
  <c r="D56" i="9"/>
  <c r="B56" i="9"/>
  <c r="A56" i="9"/>
  <c r="AB55" i="9"/>
  <c r="Z55" i="9"/>
  <c r="X55" i="9"/>
  <c r="V55" i="9"/>
  <c r="T55" i="9"/>
  <c r="R55" i="9"/>
  <c r="P55" i="9"/>
  <c r="N55" i="9"/>
  <c r="L55" i="9"/>
  <c r="J55" i="9"/>
  <c r="I55" i="9"/>
  <c r="H55" i="9"/>
  <c r="G55" i="9"/>
  <c r="AE55" i="9" s="1"/>
  <c r="F55" i="9"/>
  <c r="E55" i="9" s="1"/>
  <c r="D55" i="9"/>
  <c r="B55" i="9"/>
  <c r="A55" i="9"/>
  <c r="B54" i="9"/>
  <c r="A54" i="9"/>
  <c r="AB53" i="9"/>
  <c r="Z53" i="9"/>
  <c r="X53" i="9"/>
  <c r="V53" i="9"/>
  <c r="T53" i="9"/>
  <c r="R53" i="9"/>
  <c r="P53" i="9"/>
  <c r="N53" i="9"/>
  <c r="L53" i="9"/>
  <c r="J53" i="9"/>
  <c r="I53" i="9"/>
  <c r="H53" i="9"/>
  <c r="G53" i="9"/>
  <c r="AE53" i="9" s="1"/>
  <c r="F53" i="9"/>
  <c r="E53" i="9" s="1"/>
  <c r="D53" i="9"/>
  <c r="B53" i="9"/>
  <c r="A53" i="9"/>
  <c r="AE52" i="9"/>
  <c r="AF52" i="9" s="1"/>
  <c r="AG52" i="9" s="1"/>
  <c r="AB52" i="9"/>
  <c r="Z52" i="9"/>
  <c r="X52" i="9"/>
  <c r="V52" i="9"/>
  <c r="T52" i="9"/>
  <c r="R52" i="9"/>
  <c r="P52" i="9"/>
  <c r="N52" i="9"/>
  <c r="L52" i="9"/>
  <c r="J52" i="9"/>
  <c r="I52" i="9"/>
  <c r="H52" i="9"/>
  <c r="G52" i="9"/>
  <c r="F52" i="9"/>
  <c r="E52" i="9"/>
  <c r="D52" i="9"/>
  <c r="B52" i="9"/>
  <c r="A52" i="9"/>
  <c r="AB51" i="9"/>
  <c r="Z51" i="9"/>
  <c r="X51" i="9"/>
  <c r="V51" i="9"/>
  <c r="T51" i="9"/>
  <c r="R51" i="9"/>
  <c r="P51" i="9"/>
  <c r="N51" i="9"/>
  <c r="L51" i="9"/>
  <c r="J51" i="9"/>
  <c r="I51" i="9"/>
  <c r="H51" i="9"/>
  <c r="G51" i="9"/>
  <c r="AE51" i="9" s="1"/>
  <c r="F51" i="9"/>
  <c r="D51" i="9"/>
  <c r="B51" i="9"/>
  <c r="A51" i="9"/>
  <c r="AB50" i="9"/>
  <c r="Z50" i="9"/>
  <c r="X50" i="9"/>
  <c r="V50" i="9"/>
  <c r="T50" i="9"/>
  <c r="R50" i="9"/>
  <c r="P50" i="9"/>
  <c r="N50" i="9"/>
  <c r="L50" i="9"/>
  <c r="J50" i="9"/>
  <c r="I50" i="9"/>
  <c r="AE50" i="9" s="1"/>
  <c r="AF50" i="9" s="1"/>
  <c r="AG50" i="9" s="1"/>
  <c r="H50" i="9"/>
  <c r="G50" i="9"/>
  <c r="F50" i="9"/>
  <c r="E50" i="9"/>
  <c r="D50" i="9"/>
  <c r="B50" i="9"/>
  <c r="A50" i="9"/>
  <c r="AB49" i="9"/>
  <c r="Z49" i="9"/>
  <c r="X49" i="9"/>
  <c r="V49" i="9"/>
  <c r="T49" i="9"/>
  <c r="R49" i="9"/>
  <c r="P49" i="9"/>
  <c r="N49" i="9"/>
  <c r="L49" i="9"/>
  <c r="J49" i="9"/>
  <c r="I49" i="9"/>
  <c r="H49" i="9"/>
  <c r="AD49" i="9" s="1"/>
  <c r="G49" i="9"/>
  <c r="AE49" i="9" s="1"/>
  <c r="F49" i="9"/>
  <c r="E49" i="9" s="1"/>
  <c r="D49" i="9"/>
  <c r="B49" i="9"/>
  <c r="A49" i="9"/>
  <c r="AE48" i="9"/>
  <c r="AF48" i="9" s="1"/>
  <c r="AG48" i="9" s="1"/>
  <c r="AB48" i="9"/>
  <c r="Z48" i="9"/>
  <c r="X48" i="9"/>
  <c r="V48" i="9"/>
  <c r="T48" i="9"/>
  <c r="R48" i="9"/>
  <c r="P48" i="9"/>
  <c r="N48" i="9"/>
  <c r="L48" i="9"/>
  <c r="J48" i="9"/>
  <c r="I48" i="9"/>
  <c r="H48" i="9"/>
  <c r="G48" i="9"/>
  <c r="F48" i="9"/>
  <c r="AD48" i="9" s="1"/>
  <c r="E48" i="9"/>
  <c r="D48" i="9"/>
  <c r="B48" i="9"/>
  <c r="A48" i="9"/>
  <c r="AB47" i="9"/>
  <c r="Z47" i="9"/>
  <c r="X47" i="9"/>
  <c r="V47" i="9"/>
  <c r="T47" i="9"/>
  <c r="R47" i="9"/>
  <c r="P47" i="9"/>
  <c r="N47" i="9"/>
  <c r="L47" i="9"/>
  <c r="J47" i="9"/>
  <c r="I47" i="9"/>
  <c r="H47" i="9"/>
  <c r="G47" i="9"/>
  <c r="AE47" i="9" s="1"/>
  <c r="F47" i="9"/>
  <c r="D47" i="9"/>
  <c r="B47" i="9"/>
  <c r="A47" i="9"/>
  <c r="AE46" i="9"/>
  <c r="AF46" i="9" s="1"/>
  <c r="AG46" i="9" s="1"/>
  <c r="AB46" i="9"/>
  <c r="Z46" i="9"/>
  <c r="X46" i="9"/>
  <c r="V46" i="9"/>
  <c r="T46" i="9"/>
  <c r="R46" i="9"/>
  <c r="P46" i="9"/>
  <c r="N46" i="9"/>
  <c r="L46" i="9"/>
  <c r="J46" i="9"/>
  <c r="I46" i="9"/>
  <c r="H46" i="9"/>
  <c r="G46" i="9"/>
  <c r="F46" i="9"/>
  <c r="E46" i="9"/>
  <c r="D46" i="9"/>
  <c r="B46" i="9"/>
  <c r="A46" i="9"/>
  <c r="AB45" i="9"/>
  <c r="Z45" i="9"/>
  <c r="X45" i="9"/>
  <c r="V45" i="9"/>
  <c r="T45" i="9"/>
  <c r="R45" i="9"/>
  <c r="P45" i="9"/>
  <c r="N45" i="9"/>
  <c r="L45" i="9"/>
  <c r="J45" i="9"/>
  <c r="I45" i="9"/>
  <c r="H45" i="9"/>
  <c r="G45" i="9"/>
  <c r="AE45" i="9" s="1"/>
  <c r="F45" i="9"/>
  <c r="D45" i="9"/>
  <c r="B45" i="9"/>
  <c r="A45" i="9"/>
  <c r="AE44" i="9"/>
  <c r="AB44" i="9"/>
  <c r="Z44" i="9"/>
  <c r="X44" i="9"/>
  <c r="V44" i="9"/>
  <c r="T44" i="9"/>
  <c r="R44" i="9"/>
  <c r="P44" i="9"/>
  <c r="N44" i="9"/>
  <c r="L44" i="9"/>
  <c r="K44" i="9"/>
  <c r="J44" i="9"/>
  <c r="I44" i="9"/>
  <c r="H44" i="9"/>
  <c r="G44" i="9"/>
  <c r="F44" i="9"/>
  <c r="D44" i="9"/>
  <c r="B44" i="9"/>
  <c r="A44" i="9"/>
  <c r="AB43" i="9"/>
  <c r="Z43" i="9"/>
  <c r="X43" i="9"/>
  <c r="V43" i="9"/>
  <c r="T43" i="9"/>
  <c r="R43" i="9"/>
  <c r="P43" i="9"/>
  <c r="N43" i="9"/>
  <c r="AD43" i="9" s="1"/>
  <c r="L43" i="9"/>
  <c r="K43" i="9"/>
  <c r="J43" i="9"/>
  <c r="I43" i="9"/>
  <c r="AE43" i="9" s="1"/>
  <c r="AF43" i="9" s="1"/>
  <c r="AG43" i="9" s="1"/>
  <c r="H43" i="9"/>
  <c r="G43" i="9"/>
  <c r="F43" i="9"/>
  <c r="E43" i="9"/>
  <c r="D43" i="9"/>
  <c r="B43" i="9"/>
  <c r="A43" i="9"/>
  <c r="AB42" i="9"/>
  <c r="Z42" i="9"/>
  <c r="X42" i="9"/>
  <c r="V42" i="9"/>
  <c r="T42" i="9"/>
  <c r="R42" i="9"/>
  <c r="P42" i="9"/>
  <c r="N42" i="9"/>
  <c r="L42" i="9"/>
  <c r="K42" i="9"/>
  <c r="J42" i="9"/>
  <c r="I42" i="9"/>
  <c r="AE42" i="9" s="1"/>
  <c r="H42" i="9"/>
  <c r="G42" i="9"/>
  <c r="F42" i="9"/>
  <c r="D42" i="9"/>
  <c r="B42" i="9"/>
  <c r="A42" i="9"/>
  <c r="B41" i="9"/>
  <c r="A41" i="9"/>
  <c r="AB40" i="9"/>
  <c r="Z40" i="9"/>
  <c r="X40" i="9"/>
  <c r="V40" i="9"/>
  <c r="T40" i="9"/>
  <c r="R40" i="9"/>
  <c r="P40" i="9"/>
  <c r="N40" i="9"/>
  <c r="L40" i="9"/>
  <c r="J40" i="9"/>
  <c r="I40" i="9"/>
  <c r="AE40" i="9" s="1"/>
  <c r="H40" i="9"/>
  <c r="E40" i="9" s="1"/>
  <c r="G40" i="9"/>
  <c r="F40" i="9"/>
  <c r="D40" i="9"/>
  <c r="B40" i="9"/>
  <c r="A40" i="9"/>
  <c r="AB39" i="9"/>
  <c r="Z39" i="9"/>
  <c r="X39" i="9"/>
  <c r="V39" i="9"/>
  <c r="T39" i="9"/>
  <c r="R39" i="9"/>
  <c r="P39" i="9"/>
  <c r="N39" i="9"/>
  <c r="L39" i="9"/>
  <c r="J39" i="9"/>
  <c r="I39" i="9"/>
  <c r="H39" i="9"/>
  <c r="G39" i="9"/>
  <c r="AE39" i="9" s="1"/>
  <c r="F39" i="9"/>
  <c r="D39" i="9"/>
  <c r="B39" i="9"/>
  <c r="A39" i="9"/>
  <c r="AB38" i="9"/>
  <c r="Z38" i="9"/>
  <c r="X38" i="9"/>
  <c r="V38" i="9"/>
  <c r="T38" i="9"/>
  <c r="R38" i="9"/>
  <c r="P38" i="9"/>
  <c r="N38" i="9"/>
  <c r="L38" i="9"/>
  <c r="J38" i="9"/>
  <c r="I38" i="9"/>
  <c r="AE38" i="9" s="1"/>
  <c r="H38" i="9"/>
  <c r="E38" i="9" s="1"/>
  <c r="G38" i="9"/>
  <c r="F38" i="9"/>
  <c r="D38" i="9"/>
  <c r="B38" i="9"/>
  <c r="A38" i="9"/>
  <c r="AB37" i="9"/>
  <c r="Z37" i="9"/>
  <c r="X37" i="9"/>
  <c r="V37" i="9"/>
  <c r="T37" i="9"/>
  <c r="R37" i="9"/>
  <c r="P37" i="9"/>
  <c r="N37" i="9"/>
  <c r="L37" i="9"/>
  <c r="J37" i="9"/>
  <c r="I37" i="9"/>
  <c r="H37" i="9"/>
  <c r="G37" i="9"/>
  <c r="AE37" i="9" s="1"/>
  <c r="F37" i="9"/>
  <c r="D37" i="9"/>
  <c r="B37" i="9"/>
  <c r="A37" i="9"/>
  <c r="AB36" i="9"/>
  <c r="Z36" i="9"/>
  <c r="X36" i="9"/>
  <c r="V36" i="9"/>
  <c r="T36" i="9"/>
  <c r="R36" i="9"/>
  <c r="P36" i="9"/>
  <c r="N36" i="9"/>
  <c r="L36" i="9"/>
  <c r="J36" i="9"/>
  <c r="I36" i="9"/>
  <c r="AE36" i="9" s="1"/>
  <c r="H36" i="9"/>
  <c r="E36" i="9" s="1"/>
  <c r="G36" i="9"/>
  <c r="F36" i="9"/>
  <c r="D36" i="9"/>
  <c r="B36" i="9"/>
  <c r="A36" i="9"/>
  <c r="AB35" i="9"/>
  <c r="Z35" i="9"/>
  <c r="X35" i="9"/>
  <c r="V35" i="9"/>
  <c r="T35" i="9"/>
  <c r="R35" i="9"/>
  <c r="P35" i="9"/>
  <c r="N35" i="9"/>
  <c r="L35" i="9"/>
  <c r="J35" i="9"/>
  <c r="I35" i="9"/>
  <c r="H35" i="9"/>
  <c r="G35" i="9"/>
  <c r="AE35" i="9" s="1"/>
  <c r="F35" i="9"/>
  <c r="D35" i="9"/>
  <c r="B35" i="9"/>
  <c r="A35" i="9"/>
  <c r="AB34" i="9"/>
  <c r="Z34" i="9"/>
  <c r="X34" i="9"/>
  <c r="V34" i="9"/>
  <c r="T34" i="9"/>
  <c r="R34" i="9"/>
  <c r="P34" i="9"/>
  <c r="N34" i="9"/>
  <c r="L34" i="9"/>
  <c r="J34" i="9"/>
  <c r="I34" i="9"/>
  <c r="AE34" i="9" s="1"/>
  <c r="H34" i="9"/>
  <c r="E34" i="9" s="1"/>
  <c r="G34" i="9"/>
  <c r="F34" i="9"/>
  <c r="D34" i="9"/>
  <c r="B34" i="9"/>
  <c r="A34" i="9"/>
  <c r="AB33" i="9"/>
  <c r="Z33" i="9"/>
  <c r="X33" i="9"/>
  <c r="V33" i="9"/>
  <c r="T33" i="9"/>
  <c r="R33" i="9"/>
  <c r="P33" i="9"/>
  <c r="N33" i="9"/>
  <c r="L33" i="9"/>
  <c r="J33" i="9"/>
  <c r="I33" i="9"/>
  <c r="H33" i="9"/>
  <c r="G33" i="9"/>
  <c r="AE33" i="9" s="1"/>
  <c r="F33" i="9"/>
  <c r="D33" i="9"/>
  <c r="B33" i="9"/>
  <c r="A33" i="9"/>
  <c r="AB32" i="9"/>
  <c r="Z32" i="9"/>
  <c r="X32" i="9"/>
  <c r="V32" i="9"/>
  <c r="T32" i="9"/>
  <c r="R32" i="9"/>
  <c r="P32" i="9"/>
  <c r="N32" i="9"/>
  <c r="AD32" i="9" s="1"/>
  <c r="L32" i="9"/>
  <c r="K32" i="9"/>
  <c r="J32" i="9"/>
  <c r="I32" i="9"/>
  <c r="AE32" i="9" s="1"/>
  <c r="AF32" i="9" s="1"/>
  <c r="AG32" i="9" s="1"/>
  <c r="H32" i="9"/>
  <c r="G32" i="9"/>
  <c r="F32" i="9"/>
  <c r="E32" i="9"/>
  <c r="D32" i="9"/>
  <c r="B32" i="9"/>
  <c r="A32" i="9"/>
  <c r="AB31" i="9"/>
  <c r="Z31" i="9"/>
  <c r="X31" i="9"/>
  <c r="V31" i="9"/>
  <c r="T31" i="9"/>
  <c r="R31" i="9"/>
  <c r="P31" i="9"/>
  <c r="N31" i="9"/>
  <c r="L31" i="9"/>
  <c r="K31" i="9"/>
  <c r="J31" i="9"/>
  <c r="I31" i="9"/>
  <c r="AE31" i="9" s="1"/>
  <c r="H31" i="9"/>
  <c r="G31" i="9"/>
  <c r="F31" i="9"/>
  <c r="D31" i="9"/>
  <c r="B31" i="9"/>
  <c r="A31" i="9"/>
  <c r="AB30" i="9"/>
  <c r="Z30" i="9"/>
  <c r="X30" i="9"/>
  <c r="V30" i="9"/>
  <c r="T30" i="9"/>
  <c r="R30" i="9"/>
  <c r="P30" i="9"/>
  <c r="N30" i="9"/>
  <c r="L30" i="9"/>
  <c r="K30" i="9"/>
  <c r="J30" i="9"/>
  <c r="I30" i="9"/>
  <c r="H30" i="9"/>
  <c r="AD30" i="9" s="1"/>
  <c r="G30" i="9"/>
  <c r="AE30" i="9" s="1"/>
  <c r="F30" i="9"/>
  <c r="D30" i="9"/>
  <c r="B30" i="9"/>
  <c r="A30" i="9"/>
  <c r="AE29" i="9"/>
  <c r="AB29" i="9"/>
  <c r="Z29" i="9"/>
  <c r="X29" i="9"/>
  <c r="V29" i="9"/>
  <c r="T29" i="9"/>
  <c r="R29" i="9"/>
  <c r="P29" i="9"/>
  <c r="N29" i="9"/>
  <c r="L29" i="9"/>
  <c r="K29" i="9"/>
  <c r="J29" i="9"/>
  <c r="I29" i="9"/>
  <c r="H29" i="9"/>
  <c r="G29" i="9"/>
  <c r="F29" i="9"/>
  <c r="D29" i="9"/>
  <c r="B29" i="9"/>
  <c r="A29" i="9"/>
  <c r="B28" i="9"/>
  <c r="A28" i="9"/>
  <c r="AB27" i="9"/>
  <c r="Z27" i="9"/>
  <c r="X27" i="9"/>
  <c r="V27" i="9"/>
  <c r="T27" i="9"/>
  <c r="R27" i="9"/>
  <c r="P27" i="9"/>
  <c r="N27" i="9"/>
  <c r="L27" i="9"/>
  <c r="J27" i="9"/>
  <c r="I27" i="9"/>
  <c r="H27" i="9"/>
  <c r="G27" i="9"/>
  <c r="AE27" i="9" s="1"/>
  <c r="F27" i="9"/>
  <c r="D27" i="9"/>
  <c r="B27" i="9"/>
  <c r="A27" i="9"/>
  <c r="AB26" i="9"/>
  <c r="Z26" i="9"/>
  <c r="X26" i="9"/>
  <c r="V26" i="9"/>
  <c r="T26" i="9"/>
  <c r="R26" i="9"/>
  <c r="P26" i="9"/>
  <c r="N26" i="9"/>
  <c r="L26" i="9"/>
  <c r="J26" i="9"/>
  <c r="I26" i="9"/>
  <c r="AE26" i="9" s="1"/>
  <c r="AF26" i="9" s="1"/>
  <c r="AG26" i="9" s="1"/>
  <c r="H26" i="9"/>
  <c r="E26" i="9" s="1"/>
  <c r="G26" i="9"/>
  <c r="F26" i="9"/>
  <c r="D26" i="9"/>
  <c r="B26" i="9"/>
  <c r="A26" i="9"/>
  <c r="AB25" i="9"/>
  <c r="Z25" i="9"/>
  <c r="X25" i="9"/>
  <c r="V25" i="9"/>
  <c r="T25" i="9"/>
  <c r="R25" i="9"/>
  <c r="P25" i="9"/>
  <c r="N25" i="9"/>
  <c r="L25" i="9"/>
  <c r="K25" i="9"/>
  <c r="J25" i="9"/>
  <c r="I25" i="9"/>
  <c r="H25" i="9"/>
  <c r="G25" i="9"/>
  <c r="AE25" i="9" s="1"/>
  <c r="F25" i="9"/>
  <c r="D25" i="9"/>
  <c r="B25" i="9"/>
  <c r="A25" i="9"/>
  <c r="AE24" i="9"/>
  <c r="AB24" i="9"/>
  <c r="Z24" i="9"/>
  <c r="X24" i="9"/>
  <c r="V24" i="9"/>
  <c r="T24" i="9"/>
  <c r="R24" i="9"/>
  <c r="P24" i="9"/>
  <c r="N24" i="9"/>
  <c r="L24" i="9"/>
  <c r="K24" i="9"/>
  <c r="J24" i="9"/>
  <c r="I24" i="9"/>
  <c r="H24" i="9"/>
  <c r="G24" i="9"/>
  <c r="F24" i="9"/>
  <c r="D24" i="9"/>
  <c r="B24" i="9"/>
  <c r="A24" i="9"/>
  <c r="AB23" i="9"/>
  <c r="Z23" i="9"/>
  <c r="X23" i="9"/>
  <c r="V23" i="9"/>
  <c r="T23" i="9"/>
  <c r="R23" i="9"/>
  <c r="P23" i="9"/>
  <c r="N23" i="9"/>
  <c r="AD23" i="9" s="1"/>
  <c r="L23" i="9"/>
  <c r="K23" i="9"/>
  <c r="J23" i="9"/>
  <c r="I23" i="9"/>
  <c r="AE23" i="9" s="1"/>
  <c r="AF23" i="9" s="1"/>
  <c r="AG23" i="9" s="1"/>
  <c r="H23" i="9"/>
  <c r="G23" i="9"/>
  <c r="F23" i="9"/>
  <c r="E23" i="9"/>
  <c r="D23" i="9"/>
  <c r="B23" i="9"/>
  <c r="A23" i="9"/>
  <c r="AB22" i="9"/>
  <c r="Z22" i="9"/>
  <c r="X22" i="9"/>
  <c r="V22" i="9"/>
  <c r="T22" i="9"/>
  <c r="R22" i="9"/>
  <c r="P22" i="9"/>
  <c r="N22" i="9"/>
  <c r="AD22" i="9" s="1"/>
  <c r="L22" i="9"/>
  <c r="K22" i="9"/>
  <c r="J22" i="9"/>
  <c r="I22" i="9"/>
  <c r="AE22" i="9" s="1"/>
  <c r="AF22" i="9" s="1"/>
  <c r="AG22" i="9" s="1"/>
  <c r="H22" i="9"/>
  <c r="G22" i="9"/>
  <c r="F22" i="9"/>
  <c r="E22" i="9"/>
  <c r="D22" i="9"/>
  <c r="B22" i="9"/>
  <c r="A22" i="9"/>
  <c r="AB21" i="9"/>
  <c r="Z21" i="9"/>
  <c r="X21" i="9"/>
  <c r="V21" i="9"/>
  <c r="T21" i="9"/>
  <c r="R21" i="9"/>
  <c r="P21" i="9"/>
  <c r="N21" i="9"/>
  <c r="L21" i="9"/>
  <c r="K21" i="9"/>
  <c r="J21" i="9"/>
  <c r="I21" i="9"/>
  <c r="H21" i="9"/>
  <c r="G21" i="9"/>
  <c r="AE21" i="9" s="1"/>
  <c r="F21" i="9"/>
  <c r="D21" i="9"/>
  <c r="B21" i="9"/>
  <c r="A21" i="9"/>
  <c r="AB20" i="9"/>
  <c r="Z20" i="9"/>
  <c r="X20" i="9"/>
  <c r="V20" i="9"/>
  <c r="T20" i="9"/>
  <c r="R20" i="9"/>
  <c r="P20" i="9"/>
  <c r="N20" i="9"/>
  <c r="L20" i="9"/>
  <c r="K20" i="9"/>
  <c r="J20" i="9"/>
  <c r="I20" i="9"/>
  <c r="H20" i="9"/>
  <c r="G20" i="9"/>
  <c r="AE20" i="9" s="1"/>
  <c r="F20" i="9"/>
  <c r="D20" i="9"/>
  <c r="B20" i="9"/>
  <c r="A20" i="9"/>
  <c r="AE19" i="9"/>
  <c r="AB19" i="9"/>
  <c r="Z19" i="9"/>
  <c r="X19" i="9"/>
  <c r="V19" i="9"/>
  <c r="T19" i="9"/>
  <c r="R19" i="9"/>
  <c r="P19" i="9"/>
  <c r="N19" i="9"/>
  <c r="L19" i="9"/>
  <c r="K19" i="9"/>
  <c r="J19" i="9"/>
  <c r="I19" i="9"/>
  <c r="H19" i="9"/>
  <c r="G19" i="9"/>
  <c r="F19" i="9"/>
  <c r="AD19" i="9" s="1"/>
  <c r="D19" i="9"/>
  <c r="B19" i="9"/>
  <c r="A19" i="9"/>
  <c r="AB18" i="9"/>
  <c r="Z18" i="9"/>
  <c r="X18" i="9"/>
  <c r="V18" i="9"/>
  <c r="T18" i="9"/>
  <c r="R18" i="9"/>
  <c r="P18" i="9"/>
  <c r="N18" i="9"/>
  <c r="L18" i="9"/>
  <c r="K18" i="9"/>
  <c r="J18" i="9"/>
  <c r="I18" i="9"/>
  <c r="AE18" i="9" s="1"/>
  <c r="H18" i="9"/>
  <c r="AD18" i="9" s="1"/>
  <c r="G18" i="9"/>
  <c r="F18" i="9"/>
  <c r="D18" i="9"/>
  <c r="B18" i="9"/>
  <c r="A18" i="9"/>
  <c r="AB17" i="9"/>
  <c r="Z17" i="9"/>
  <c r="X17" i="9"/>
  <c r="V17" i="9"/>
  <c r="T17" i="9"/>
  <c r="R17" i="9"/>
  <c r="P17" i="9"/>
  <c r="N17" i="9"/>
  <c r="L17" i="9"/>
  <c r="K17" i="9"/>
  <c r="J17" i="9"/>
  <c r="I17" i="9"/>
  <c r="H17" i="9"/>
  <c r="G17" i="9"/>
  <c r="AE17" i="9" s="1"/>
  <c r="F17" i="9"/>
  <c r="D17" i="9"/>
  <c r="B17" i="9"/>
  <c r="A17" i="9"/>
  <c r="AE16" i="9"/>
  <c r="AB16" i="9"/>
  <c r="Z16" i="9"/>
  <c r="X16" i="9"/>
  <c r="V16" i="9"/>
  <c r="T16" i="9"/>
  <c r="R16" i="9"/>
  <c r="P16" i="9"/>
  <c r="N16" i="9"/>
  <c r="L16" i="9"/>
  <c r="K16" i="9"/>
  <c r="J16" i="9"/>
  <c r="I16" i="9"/>
  <c r="H16" i="9"/>
  <c r="G16" i="9"/>
  <c r="F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A84" i="8"/>
  <c r="J84" i="8"/>
  <c r="B84" i="8"/>
  <c r="AA83" i="8"/>
  <c r="J83" i="8"/>
  <c r="B83" i="8"/>
  <c r="AA80" i="8"/>
  <c r="J80" i="8"/>
  <c r="B80" i="8"/>
  <c r="AE65" i="8"/>
  <c r="AB65" i="8"/>
  <c r="Z65" i="8"/>
  <c r="X65" i="8"/>
  <c r="V65" i="8"/>
  <c r="T65" i="8"/>
  <c r="R65" i="8"/>
  <c r="P65" i="8"/>
  <c r="N65" i="8"/>
  <c r="L65" i="8"/>
  <c r="K65" i="8"/>
  <c r="J65" i="8"/>
  <c r="I65" i="8"/>
  <c r="H65" i="8"/>
  <c r="G65" i="8"/>
  <c r="F65" i="8"/>
  <c r="D65" i="8"/>
  <c r="B65" i="8"/>
  <c r="A65" i="8"/>
  <c r="AB64" i="8"/>
  <c r="Z64" i="8"/>
  <c r="X64" i="8"/>
  <c r="V64" i="8"/>
  <c r="T64" i="8"/>
  <c r="R64" i="8"/>
  <c r="P64" i="8"/>
  <c r="N64" i="8"/>
  <c r="AD64" i="8" s="1"/>
  <c r="L64" i="8"/>
  <c r="K64" i="8"/>
  <c r="J64" i="8"/>
  <c r="I64" i="8"/>
  <c r="AE64" i="8" s="1"/>
  <c r="H64" i="8"/>
  <c r="G64" i="8"/>
  <c r="F64" i="8"/>
  <c r="E64" i="8"/>
  <c r="D64" i="8"/>
  <c r="B64" i="8"/>
  <c r="A64" i="8"/>
  <c r="AB63" i="8"/>
  <c r="Z63" i="8"/>
  <c r="X63" i="8"/>
  <c r="V63" i="8"/>
  <c r="T63" i="8"/>
  <c r="R63" i="8"/>
  <c r="P63" i="8"/>
  <c r="N63" i="8"/>
  <c r="L63" i="8"/>
  <c r="K63" i="8"/>
  <c r="J63" i="8"/>
  <c r="I63" i="8"/>
  <c r="AE63" i="8" s="1"/>
  <c r="H63" i="8"/>
  <c r="G63" i="8"/>
  <c r="F63" i="8"/>
  <c r="D63" i="8"/>
  <c r="B63" i="8"/>
  <c r="A63" i="8"/>
  <c r="AB62" i="8"/>
  <c r="Z62" i="8"/>
  <c r="X62" i="8"/>
  <c r="V62" i="8"/>
  <c r="T62" i="8"/>
  <c r="R62" i="8"/>
  <c r="P62" i="8"/>
  <c r="N62" i="8"/>
  <c r="L62" i="8"/>
  <c r="K62" i="8"/>
  <c r="J62" i="8"/>
  <c r="I62" i="8"/>
  <c r="H62" i="8"/>
  <c r="G62" i="8"/>
  <c r="AE62" i="8" s="1"/>
  <c r="F62" i="8"/>
  <c r="D62" i="8"/>
  <c r="B62" i="8"/>
  <c r="A62" i="8"/>
  <c r="AE61" i="8"/>
  <c r="AB61" i="8"/>
  <c r="Z61" i="8"/>
  <c r="X61" i="8"/>
  <c r="V61" i="8"/>
  <c r="T61" i="8"/>
  <c r="R61" i="8"/>
  <c r="P61" i="8"/>
  <c r="N61" i="8"/>
  <c r="L61" i="8"/>
  <c r="K61" i="8"/>
  <c r="J61" i="8"/>
  <c r="I61" i="8"/>
  <c r="H61" i="8"/>
  <c r="G61" i="8"/>
  <c r="F61" i="8"/>
  <c r="D61" i="8"/>
  <c r="B61" i="8"/>
  <c r="A61" i="8"/>
  <c r="AB60" i="8"/>
  <c r="Z60" i="8"/>
  <c r="X60" i="8"/>
  <c r="V60" i="8"/>
  <c r="T60" i="8"/>
  <c r="R60" i="8"/>
  <c r="P60" i="8"/>
  <c r="N60" i="8"/>
  <c r="AD60" i="8" s="1"/>
  <c r="L60" i="8"/>
  <c r="K60" i="8"/>
  <c r="J60" i="8"/>
  <c r="I60" i="8"/>
  <c r="AE60" i="8" s="1"/>
  <c r="H60" i="8"/>
  <c r="G60" i="8"/>
  <c r="F60" i="8"/>
  <c r="E60" i="8"/>
  <c r="D60" i="8"/>
  <c r="B60" i="8"/>
  <c r="A60" i="8"/>
  <c r="AB59" i="8"/>
  <c r="Z59" i="8"/>
  <c r="X59" i="8"/>
  <c r="V59" i="8"/>
  <c r="T59" i="8"/>
  <c r="R59" i="8"/>
  <c r="P59" i="8"/>
  <c r="N59" i="8"/>
  <c r="L59" i="8"/>
  <c r="K59" i="8"/>
  <c r="J59" i="8"/>
  <c r="I59" i="8"/>
  <c r="AE59" i="8" s="1"/>
  <c r="H59" i="8"/>
  <c r="G59" i="8"/>
  <c r="F59" i="8"/>
  <c r="D59" i="8"/>
  <c r="B59" i="8"/>
  <c r="A59" i="8"/>
  <c r="AB58" i="8"/>
  <c r="Z58" i="8"/>
  <c r="X58" i="8"/>
  <c r="V58" i="8"/>
  <c r="T58" i="8"/>
  <c r="R58" i="8"/>
  <c r="P58" i="8"/>
  <c r="N58" i="8"/>
  <c r="L58" i="8"/>
  <c r="K58" i="8"/>
  <c r="J58" i="8"/>
  <c r="I58" i="8"/>
  <c r="H58" i="8"/>
  <c r="G58" i="8"/>
  <c r="AE58" i="8" s="1"/>
  <c r="F58" i="8"/>
  <c r="D58" i="8"/>
  <c r="B58" i="8"/>
  <c r="A58" i="8"/>
  <c r="AE57" i="8"/>
  <c r="AB57" i="8"/>
  <c r="Z57" i="8"/>
  <c r="X57" i="8"/>
  <c r="V57" i="8"/>
  <c r="T57" i="8"/>
  <c r="R57" i="8"/>
  <c r="P57" i="8"/>
  <c r="N57" i="8"/>
  <c r="L57" i="8"/>
  <c r="K57" i="8"/>
  <c r="J57" i="8"/>
  <c r="I57" i="8"/>
  <c r="H57" i="8"/>
  <c r="G57" i="8"/>
  <c r="F57" i="8"/>
  <c r="D57" i="8"/>
  <c r="B57" i="8"/>
  <c r="A57" i="8"/>
  <c r="AB56" i="8"/>
  <c r="Z56" i="8"/>
  <c r="X56" i="8"/>
  <c r="V56" i="8"/>
  <c r="T56" i="8"/>
  <c r="R56" i="8"/>
  <c r="P56" i="8"/>
  <c r="N56" i="8"/>
  <c r="AD56" i="8" s="1"/>
  <c r="L56" i="8"/>
  <c r="K56" i="8"/>
  <c r="J56" i="8"/>
  <c r="I56" i="8"/>
  <c r="AE56" i="8" s="1"/>
  <c r="AF56" i="8" s="1"/>
  <c r="AG56" i="8" s="1"/>
  <c r="H56" i="8"/>
  <c r="G56" i="8"/>
  <c r="F56" i="8"/>
  <c r="E56" i="8"/>
  <c r="D56" i="8"/>
  <c r="B56" i="8"/>
  <c r="A56" i="8"/>
  <c r="AB55" i="8"/>
  <c r="Z55" i="8"/>
  <c r="X55" i="8"/>
  <c r="V55" i="8"/>
  <c r="T55" i="8"/>
  <c r="R55" i="8"/>
  <c r="P55" i="8"/>
  <c r="N55" i="8"/>
  <c r="L55" i="8"/>
  <c r="K55" i="8"/>
  <c r="J55" i="8"/>
  <c r="I55" i="8"/>
  <c r="AE55" i="8" s="1"/>
  <c r="H55" i="8"/>
  <c r="G55" i="8"/>
  <c r="F55" i="8"/>
  <c r="D55" i="8"/>
  <c r="B55" i="8"/>
  <c r="A55" i="8"/>
  <c r="AB54" i="8"/>
  <c r="Z54" i="8"/>
  <c r="X54" i="8"/>
  <c r="V54" i="8"/>
  <c r="T54" i="8"/>
  <c r="R54" i="8"/>
  <c r="P54" i="8"/>
  <c r="N54" i="8"/>
  <c r="L54" i="8"/>
  <c r="K54" i="8"/>
  <c r="J54" i="8"/>
  <c r="I54" i="8"/>
  <c r="H54" i="8"/>
  <c r="G54" i="8"/>
  <c r="AE54" i="8" s="1"/>
  <c r="F54" i="8"/>
  <c r="D54" i="8"/>
  <c r="B54" i="8"/>
  <c r="A54" i="8"/>
  <c r="B53" i="8"/>
  <c r="A53" i="8"/>
  <c r="AB52" i="8"/>
  <c r="Z52" i="8"/>
  <c r="X52" i="8"/>
  <c r="V52" i="8"/>
  <c r="T52" i="8"/>
  <c r="R52" i="8"/>
  <c r="P52" i="8"/>
  <c r="N52" i="8"/>
  <c r="L52" i="8"/>
  <c r="K52" i="8"/>
  <c r="J52" i="8"/>
  <c r="I52" i="8"/>
  <c r="AE52" i="8" s="1"/>
  <c r="H52" i="8"/>
  <c r="G52" i="8"/>
  <c r="F52" i="8"/>
  <c r="D52" i="8"/>
  <c r="B52" i="8"/>
  <c r="A52" i="8"/>
  <c r="AB51" i="8"/>
  <c r="Z51" i="8"/>
  <c r="X51" i="8"/>
  <c r="V51" i="8"/>
  <c r="T51" i="8"/>
  <c r="R51" i="8"/>
  <c r="P51" i="8"/>
  <c r="N51" i="8"/>
  <c r="L51" i="8"/>
  <c r="K51" i="8"/>
  <c r="J51" i="8"/>
  <c r="I51" i="8"/>
  <c r="H51" i="8"/>
  <c r="G51" i="8"/>
  <c r="AE51" i="8" s="1"/>
  <c r="F51" i="8"/>
  <c r="D51" i="8"/>
  <c r="B51" i="8"/>
  <c r="A51" i="8"/>
  <c r="AE50" i="8"/>
  <c r="AB50" i="8"/>
  <c r="Z50" i="8"/>
  <c r="X50" i="8"/>
  <c r="V50" i="8"/>
  <c r="T50" i="8"/>
  <c r="R50" i="8"/>
  <c r="P50" i="8"/>
  <c r="N50" i="8"/>
  <c r="L50" i="8"/>
  <c r="K50" i="8"/>
  <c r="J50" i="8"/>
  <c r="I50" i="8"/>
  <c r="H50" i="8"/>
  <c r="G50" i="8"/>
  <c r="F50" i="8"/>
  <c r="D50" i="8"/>
  <c r="B50" i="8"/>
  <c r="A50" i="8"/>
  <c r="AB49" i="8"/>
  <c r="Z49" i="8"/>
  <c r="X49" i="8"/>
  <c r="V49" i="8"/>
  <c r="T49" i="8"/>
  <c r="R49" i="8"/>
  <c r="P49" i="8"/>
  <c r="N49" i="8"/>
  <c r="AD49" i="8" s="1"/>
  <c r="L49" i="8"/>
  <c r="K49" i="8"/>
  <c r="J49" i="8"/>
  <c r="I49" i="8"/>
  <c r="AE49" i="8" s="1"/>
  <c r="AF49" i="8" s="1"/>
  <c r="AG49" i="8" s="1"/>
  <c r="H49" i="8"/>
  <c r="G49" i="8"/>
  <c r="F49" i="8"/>
  <c r="E49" i="8"/>
  <c r="D49" i="8"/>
  <c r="B49" i="8"/>
  <c r="A49" i="8"/>
  <c r="AB48" i="8"/>
  <c r="Z48" i="8"/>
  <c r="X48" i="8"/>
  <c r="V48" i="8"/>
  <c r="T48" i="8"/>
  <c r="R48" i="8"/>
  <c r="P48" i="8"/>
  <c r="N48" i="8"/>
  <c r="L48" i="8"/>
  <c r="K48" i="8"/>
  <c r="J48" i="8"/>
  <c r="I48" i="8"/>
  <c r="AE48" i="8" s="1"/>
  <c r="H48" i="8"/>
  <c r="G48" i="8"/>
  <c r="F48" i="8"/>
  <c r="D48" i="8"/>
  <c r="B48" i="8"/>
  <c r="A48" i="8"/>
  <c r="AB47" i="8"/>
  <c r="Z47" i="8"/>
  <c r="X47" i="8"/>
  <c r="V47" i="8"/>
  <c r="T47" i="8"/>
  <c r="R47" i="8"/>
  <c r="P47" i="8"/>
  <c r="N47" i="8"/>
  <c r="L47" i="8"/>
  <c r="K47" i="8"/>
  <c r="J47" i="8"/>
  <c r="I47" i="8"/>
  <c r="H47" i="8"/>
  <c r="AD47" i="8" s="1"/>
  <c r="G47" i="8"/>
  <c r="AE47" i="8" s="1"/>
  <c r="F47" i="8"/>
  <c r="D47" i="8"/>
  <c r="B47" i="8"/>
  <c r="A47" i="8"/>
  <c r="AE46" i="8"/>
  <c r="AB46" i="8"/>
  <c r="Z46" i="8"/>
  <c r="X46" i="8"/>
  <c r="V46" i="8"/>
  <c r="T46" i="8"/>
  <c r="R46" i="8"/>
  <c r="P46" i="8"/>
  <c r="N46" i="8"/>
  <c r="L46" i="8"/>
  <c r="K46" i="8"/>
  <c r="J46" i="8"/>
  <c r="I46" i="8"/>
  <c r="H46" i="8"/>
  <c r="G46" i="8"/>
  <c r="F46" i="8"/>
  <c r="D46" i="8"/>
  <c r="B46" i="8"/>
  <c r="A46" i="8"/>
  <c r="AB45" i="8"/>
  <c r="Z45" i="8"/>
  <c r="X45" i="8"/>
  <c r="V45" i="8"/>
  <c r="T45" i="8"/>
  <c r="R45" i="8"/>
  <c r="P45" i="8"/>
  <c r="N45" i="8"/>
  <c r="AD45" i="8" s="1"/>
  <c r="L45" i="8"/>
  <c r="K45" i="8"/>
  <c r="J45" i="8"/>
  <c r="I45" i="8"/>
  <c r="AE45" i="8" s="1"/>
  <c r="H45" i="8"/>
  <c r="G45" i="8"/>
  <c r="F45" i="8"/>
  <c r="E45" i="8"/>
  <c r="D45" i="8"/>
  <c r="B45" i="8"/>
  <c r="A45" i="8"/>
  <c r="AB44" i="8"/>
  <c r="Z44" i="8"/>
  <c r="X44" i="8"/>
  <c r="V44" i="8"/>
  <c r="T44" i="8"/>
  <c r="R44" i="8"/>
  <c r="P44" i="8"/>
  <c r="N44" i="8"/>
  <c r="L44" i="8"/>
  <c r="K44" i="8"/>
  <c r="J44" i="8"/>
  <c r="I44" i="8"/>
  <c r="AE44" i="8" s="1"/>
  <c r="H44" i="8"/>
  <c r="G44" i="8"/>
  <c r="F44" i="8"/>
  <c r="D44" i="8"/>
  <c r="B44" i="8"/>
  <c r="A44" i="8"/>
  <c r="AB43" i="8"/>
  <c r="Z43" i="8"/>
  <c r="X43" i="8"/>
  <c r="V43" i="8"/>
  <c r="T43" i="8"/>
  <c r="R43" i="8"/>
  <c r="P43" i="8"/>
  <c r="N43" i="8"/>
  <c r="L43" i="8"/>
  <c r="K43" i="8"/>
  <c r="J43" i="8"/>
  <c r="I43" i="8"/>
  <c r="H43" i="8"/>
  <c r="G43" i="8"/>
  <c r="AE43" i="8" s="1"/>
  <c r="F43" i="8"/>
  <c r="D43" i="8"/>
  <c r="B43" i="8"/>
  <c r="A43" i="8"/>
  <c r="AE42" i="8"/>
  <c r="AB42" i="8"/>
  <c r="Z42" i="8"/>
  <c r="X42" i="8"/>
  <c r="V42" i="8"/>
  <c r="T42" i="8"/>
  <c r="R42" i="8"/>
  <c r="P42" i="8"/>
  <c r="N42" i="8"/>
  <c r="L42" i="8"/>
  <c r="K42" i="8"/>
  <c r="J42" i="8"/>
  <c r="I42" i="8"/>
  <c r="H42" i="8"/>
  <c r="G42" i="8"/>
  <c r="F42" i="8"/>
  <c r="D42" i="8"/>
  <c r="B42" i="8"/>
  <c r="A42" i="8"/>
  <c r="AB41" i="8"/>
  <c r="Z41" i="8"/>
  <c r="X41" i="8"/>
  <c r="V41" i="8"/>
  <c r="T41" i="8"/>
  <c r="R41" i="8"/>
  <c r="P41" i="8"/>
  <c r="N41" i="8"/>
  <c r="AD41" i="8" s="1"/>
  <c r="L41" i="8"/>
  <c r="K41" i="8"/>
  <c r="J41" i="8"/>
  <c r="I41" i="8"/>
  <c r="AE41" i="8" s="1"/>
  <c r="H41" i="8"/>
  <c r="G41" i="8"/>
  <c r="F41" i="8"/>
  <c r="E41" i="8"/>
  <c r="D41" i="8"/>
  <c r="B41" i="8"/>
  <c r="A41" i="8"/>
  <c r="B40" i="8"/>
  <c r="A40" i="8"/>
  <c r="AE39" i="8"/>
  <c r="AB39" i="8"/>
  <c r="Z39" i="8"/>
  <c r="X39" i="8"/>
  <c r="V39" i="8"/>
  <c r="T39" i="8"/>
  <c r="R39" i="8"/>
  <c r="P39" i="8"/>
  <c r="N39" i="8"/>
  <c r="L39" i="8"/>
  <c r="K39" i="8"/>
  <c r="J39" i="8"/>
  <c r="I39" i="8"/>
  <c r="H39" i="8"/>
  <c r="G39" i="8"/>
  <c r="F39" i="8"/>
  <c r="D39" i="8"/>
  <c r="B39" i="8"/>
  <c r="A39" i="8"/>
  <c r="AB38" i="8"/>
  <c r="Z38" i="8"/>
  <c r="X38" i="8"/>
  <c r="V38" i="8"/>
  <c r="T38" i="8"/>
  <c r="R38" i="8"/>
  <c r="P38" i="8"/>
  <c r="N38" i="8"/>
  <c r="AD38" i="8" s="1"/>
  <c r="L38" i="8"/>
  <c r="K38" i="8"/>
  <c r="J38" i="8"/>
  <c r="I38" i="8"/>
  <c r="AE38" i="8" s="1"/>
  <c r="AF38" i="8" s="1"/>
  <c r="AG38" i="8" s="1"/>
  <c r="H38" i="8"/>
  <c r="G38" i="8"/>
  <c r="F38" i="8"/>
  <c r="E38" i="8"/>
  <c r="D38" i="8"/>
  <c r="B38" i="8"/>
  <c r="A38" i="8"/>
  <c r="AB37" i="8"/>
  <c r="Z37" i="8"/>
  <c r="X37" i="8"/>
  <c r="V37" i="8"/>
  <c r="T37" i="8"/>
  <c r="R37" i="8"/>
  <c r="P37" i="8"/>
  <c r="N37" i="8"/>
  <c r="L37" i="8"/>
  <c r="K37" i="8"/>
  <c r="J37" i="8"/>
  <c r="I37" i="8"/>
  <c r="AE37" i="8" s="1"/>
  <c r="H37" i="8"/>
  <c r="G37" i="8"/>
  <c r="F37" i="8"/>
  <c r="D37" i="8"/>
  <c r="B37" i="8"/>
  <c r="A37" i="8"/>
  <c r="AB36" i="8"/>
  <c r="Z36" i="8"/>
  <c r="X36" i="8"/>
  <c r="V36" i="8"/>
  <c r="T36" i="8"/>
  <c r="R36" i="8"/>
  <c r="P36" i="8"/>
  <c r="N36" i="8"/>
  <c r="L36" i="8"/>
  <c r="K36" i="8"/>
  <c r="J36" i="8"/>
  <c r="I36" i="8"/>
  <c r="H36" i="8"/>
  <c r="G36" i="8"/>
  <c r="AE36" i="8" s="1"/>
  <c r="F36" i="8"/>
  <c r="D36" i="8"/>
  <c r="B36" i="8"/>
  <c r="A36" i="8"/>
  <c r="AE35" i="8"/>
  <c r="AB35" i="8"/>
  <c r="Z35" i="8"/>
  <c r="X35" i="8"/>
  <c r="V35" i="8"/>
  <c r="T35" i="8"/>
  <c r="R35" i="8"/>
  <c r="P35" i="8"/>
  <c r="N35" i="8"/>
  <c r="L35" i="8"/>
  <c r="K35" i="8"/>
  <c r="J35" i="8"/>
  <c r="I35" i="8"/>
  <c r="H35" i="8"/>
  <c r="G35" i="8"/>
  <c r="F35" i="8"/>
  <c r="D35" i="8"/>
  <c r="B35" i="8"/>
  <c r="A35" i="8"/>
  <c r="AB34" i="8"/>
  <c r="Z34" i="8"/>
  <c r="X34" i="8"/>
  <c r="V34" i="8"/>
  <c r="T34" i="8"/>
  <c r="R34" i="8"/>
  <c r="P34" i="8"/>
  <c r="N34" i="8"/>
  <c r="AD34" i="8" s="1"/>
  <c r="L34" i="8"/>
  <c r="K34" i="8"/>
  <c r="J34" i="8"/>
  <c r="I34" i="8"/>
  <c r="AE34" i="8" s="1"/>
  <c r="AF34" i="8" s="1"/>
  <c r="AG34" i="8" s="1"/>
  <c r="H34" i="8"/>
  <c r="G34" i="8"/>
  <c r="F34" i="8"/>
  <c r="E34" i="8"/>
  <c r="D34" i="8"/>
  <c r="B34" i="8"/>
  <c r="A34" i="8"/>
  <c r="AB33" i="8"/>
  <c r="Z33" i="8"/>
  <c r="X33" i="8"/>
  <c r="V33" i="8"/>
  <c r="T33" i="8"/>
  <c r="R33" i="8"/>
  <c r="P33" i="8"/>
  <c r="N33" i="8"/>
  <c r="L33" i="8"/>
  <c r="K33" i="8"/>
  <c r="J33" i="8"/>
  <c r="I33" i="8"/>
  <c r="AE33" i="8" s="1"/>
  <c r="H33" i="8"/>
  <c r="G33" i="8"/>
  <c r="F33" i="8"/>
  <c r="D33" i="8"/>
  <c r="B33" i="8"/>
  <c r="A33" i="8"/>
  <c r="AB32" i="8"/>
  <c r="Z32" i="8"/>
  <c r="X32" i="8"/>
  <c r="V32" i="8"/>
  <c r="T32" i="8"/>
  <c r="R32" i="8"/>
  <c r="P32" i="8"/>
  <c r="N32" i="8"/>
  <c r="L32" i="8"/>
  <c r="K32" i="8"/>
  <c r="J32" i="8"/>
  <c r="I32" i="8"/>
  <c r="H32" i="8"/>
  <c r="AD32" i="8" s="1"/>
  <c r="G32" i="8"/>
  <c r="AE32" i="8" s="1"/>
  <c r="F32" i="8"/>
  <c r="D32" i="8"/>
  <c r="B32" i="8"/>
  <c r="A32" i="8"/>
  <c r="AE31" i="8"/>
  <c r="AB31" i="8"/>
  <c r="Z31" i="8"/>
  <c r="X31" i="8"/>
  <c r="V31" i="8"/>
  <c r="T31" i="8"/>
  <c r="R31" i="8"/>
  <c r="P31" i="8"/>
  <c r="N31" i="8"/>
  <c r="L31" i="8"/>
  <c r="K31" i="8"/>
  <c r="J31" i="8"/>
  <c r="I31" i="8"/>
  <c r="H31" i="8"/>
  <c r="G31" i="8"/>
  <c r="F31" i="8"/>
  <c r="D31" i="8"/>
  <c r="B31" i="8"/>
  <c r="A31" i="8"/>
  <c r="AB30" i="8"/>
  <c r="Z30" i="8"/>
  <c r="X30" i="8"/>
  <c r="V30" i="8"/>
  <c r="T30" i="8"/>
  <c r="R30" i="8"/>
  <c r="P30" i="8"/>
  <c r="N30" i="8"/>
  <c r="AD30" i="8" s="1"/>
  <c r="L30" i="8"/>
  <c r="K30" i="8"/>
  <c r="J30" i="8"/>
  <c r="I30" i="8"/>
  <c r="AE30" i="8" s="1"/>
  <c r="H30" i="8"/>
  <c r="G30" i="8"/>
  <c r="F30" i="8"/>
  <c r="E30" i="8"/>
  <c r="D30" i="8"/>
  <c r="B30" i="8"/>
  <c r="A30" i="8"/>
  <c r="AB29" i="8"/>
  <c r="Z29" i="8"/>
  <c r="X29" i="8"/>
  <c r="V29" i="8"/>
  <c r="T29" i="8"/>
  <c r="R29" i="8"/>
  <c r="P29" i="8"/>
  <c r="N29" i="8"/>
  <c r="L29" i="8"/>
  <c r="K29" i="8"/>
  <c r="J29" i="8"/>
  <c r="I29" i="8"/>
  <c r="AE29" i="8" s="1"/>
  <c r="H29" i="8"/>
  <c r="G29" i="8"/>
  <c r="F29" i="8"/>
  <c r="D29" i="8"/>
  <c r="B29" i="8"/>
  <c r="A29" i="8"/>
  <c r="B28" i="8"/>
  <c r="A28" i="8"/>
  <c r="AB27" i="8"/>
  <c r="Z27" i="8"/>
  <c r="X27" i="8"/>
  <c r="V27" i="8"/>
  <c r="T27" i="8"/>
  <c r="R27" i="8"/>
  <c r="P27" i="8"/>
  <c r="N27" i="8"/>
  <c r="AD27" i="8" s="1"/>
  <c r="L27" i="8"/>
  <c r="K27" i="8"/>
  <c r="J27" i="8"/>
  <c r="I27" i="8"/>
  <c r="AE27" i="8" s="1"/>
  <c r="H27" i="8"/>
  <c r="G27" i="8"/>
  <c r="F27" i="8"/>
  <c r="E27" i="8"/>
  <c r="D27" i="8"/>
  <c r="B27" i="8"/>
  <c r="A27" i="8"/>
  <c r="AB26" i="8"/>
  <c r="Z26" i="8"/>
  <c r="X26" i="8"/>
  <c r="V26" i="8"/>
  <c r="T26" i="8"/>
  <c r="R26" i="8"/>
  <c r="P26" i="8"/>
  <c r="N26" i="8"/>
  <c r="L26" i="8"/>
  <c r="K26" i="8"/>
  <c r="J26" i="8"/>
  <c r="I26" i="8"/>
  <c r="AE26" i="8" s="1"/>
  <c r="H26" i="8"/>
  <c r="AD26" i="8" s="1"/>
  <c r="G26" i="8"/>
  <c r="F26" i="8"/>
  <c r="D26" i="8"/>
  <c r="B26" i="8"/>
  <c r="A26" i="8"/>
  <c r="AB25" i="8"/>
  <c r="Z25" i="8"/>
  <c r="X25" i="8"/>
  <c r="V25" i="8"/>
  <c r="T25" i="8"/>
  <c r="R25" i="8"/>
  <c r="P25" i="8"/>
  <c r="N25" i="8"/>
  <c r="L25" i="8"/>
  <c r="K25" i="8"/>
  <c r="J25" i="8"/>
  <c r="I25" i="8"/>
  <c r="H25" i="8"/>
  <c r="G25" i="8"/>
  <c r="AE25" i="8" s="1"/>
  <c r="F25" i="8"/>
  <c r="D25" i="8"/>
  <c r="B25" i="8"/>
  <c r="A25" i="8"/>
  <c r="AE24" i="8"/>
  <c r="AB24" i="8"/>
  <c r="Z24" i="8"/>
  <c r="X24" i="8"/>
  <c r="V24" i="8"/>
  <c r="T24" i="8"/>
  <c r="R24" i="8"/>
  <c r="P24" i="8"/>
  <c r="N24" i="8"/>
  <c r="L24" i="8"/>
  <c r="K24" i="8"/>
  <c r="J24" i="8"/>
  <c r="I24" i="8"/>
  <c r="H24" i="8"/>
  <c r="G24" i="8"/>
  <c r="F24" i="8"/>
  <c r="D24" i="8"/>
  <c r="B24" i="8"/>
  <c r="A24" i="8"/>
  <c r="AB23" i="8"/>
  <c r="Z23" i="8"/>
  <c r="X23" i="8"/>
  <c r="V23" i="8"/>
  <c r="T23" i="8"/>
  <c r="R23" i="8"/>
  <c r="P23" i="8"/>
  <c r="N23" i="8"/>
  <c r="AD23" i="8" s="1"/>
  <c r="L23" i="8"/>
  <c r="K23" i="8"/>
  <c r="J23" i="8"/>
  <c r="I23" i="8"/>
  <c r="AE23" i="8" s="1"/>
  <c r="AF23" i="8" s="1"/>
  <c r="AG23" i="8" s="1"/>
  <c r="H23" i="8"/>
  <c r="G23" i="8"/>
  <c r="F23" i="8"/>
  <c r="E23" i="8"/>
  <c r="D23" i="8"/>
  <c r="B23" i="8"/>
  <c r="A23" i="8"/>
  <c r="AB22" i="8"/>
  <c r="Z22" i="8"/>
  <c r="X22" i="8"/>
  <c r="V22" i="8"/>
  <c r="T22" i="8"/>
  <c r="R22" i="8"/>
  <c r="P22" i="8"/>
  <c r="N22" i="8"/>
  <c r="AD22" i="8" s="1"/>
  <c r="L22" i="8"/>
  <c r="K22" i="8"/>
  <c r="J22" i="8"/>
  <c r="I22" i="8"/>
  <c r="AE22" i="8" s="1"/>
  <c r="AF22" i="8" s="1"/>
  <c r="AG22" i="8" s="1"/>
  <c r="H22" i="8"/>
  <c r="G22" i="8"/>
  <c r="F22" i="8"/>
  <c r="E22" i="8"/>
  <c r="D22" i="8"/>
  <c r="B22" i="8"/>
  <c r="A22" i="8"/>
  <c r="AB21" i="8"/>
  <c r="Z21" i="8"/>
  <c r="X21" i="8"/>
  <c r="V21" i="8"/>
  <c r="T21" i="8"/>
  <c r="R21" i="8"/>
  <c r="P21" i="8"/>
  <c r="N21" i="8"/>
  <c r="L21" i="8"/>
  <c r="K21" i="8"/>
  <c r="J21" i="8"/>
  <c r="I21" i="8"/>
  <c r="H21" i="8"/>
  <c r="G21" i="8"/>
  <c r="AE21" i="8" s="1"/>
  <c r="F21" i="8"/>
  <c r="D21" i="8"/>
  <c r="B21" i="8"/>
  <c r="A21" i="8"/>
  <c r="AB20" i="8"/>
  <c r="Z20" i="8"/>
  <c r="X20" i="8"/>
  <c r="V20" i="8"/>
  <c r="T20" i="8"/>
  <c r="R20" i="8"/>
  <c r="P20" i="8"/>
  <c r="N20" i="8"/>
  <c r="L20" i="8"/>
  <c r="K20" i="8"/>
  <c r="J20" i="8"/>
  <c r="I20" i="8"/>
  <c r="H20" i="8"/>
  <c r="G20" i="8"/>
  <c r="AE20" i="8" s="1"/>
  <c r="F20" i="8"/>
  <c r="D20" i="8"/>
  <c r="B20" i="8"/>
  <c r="A20" i="8"/>
  <c r="AE19" i="8"/>
  <c r="AB19" i="8"/>
  <c r="Z19" i="8"/>
  <c r="X19" i="8"/>
  <c r="V19" i="8"/>
  <c r="T19" i="8"/>
  <c r="R19" i="8"/>
  <c r="P19" i="8"/>
  <c r="N19" i="8"/>
  <c r="L19" i="8"/>
  <c r="K19" i="8"/>
  <c r="J19" i="8"/>
  <c r="I19" i="8"/>
  <c r="H19" i="8"/>
  <c r="G19" i="8"/>
  <c r="F19" i="8"/>
  <c r="AD19" i="8" s="1"/>
  <c r="D19" i="8"/>
  <c r="B19" i="8"/>
  <c r="A19" i="8"/>
  <c r="AB18" i="8"/>
  <c r="Z18" i="8"/>
  <c r="X18" i="8"/>
  <c r="V18" i="8"/>
  <c r="T18" i="8"/>
  <c r="R18" i="8"/>
  <c r="P18" i="8"/>
  <c r="N18" i="8"/>
  <c r="L18" i="8"/>
  <c r="K18" i="8"/>
  <c r="J18" i="8"/>
  <c r="I18" i="8"/>
  <c r="AE18" i="8" s="1"/>
  <c r="H18" i="8"/>
  <c r="AD18" i="8" s="1"/>
  <c r="G18" i="8"/>
  <c r="F18" i="8"/>
  <c r="D18" i="8"/>
  <c r="B18" i="8"/>
  <c r="A18" i="8"/>
  <c r="AB17" i="8"/>
  <c r="Z17" i="8"/>
  <c r="X17" i="8"/>
  <c r="V17" i="8"/>
  <c r="T17" i="8"/>
  <c r="R17" i="8"/>
  <c r="P17" i="8"/>
  <c r="N17" i="8"/>
  <c r="L17" i="8"/>
  <c r="K17" i="8"/>
  <c r="J17" i="8"/>
  <c r="I17" i="8"/>
  <c r="H17" i="8"/>
  <c r="G17" i="8"/>
  <c r="AE17" i="8" s="1"/>
  <c r="F17" i="8"/>
  <c r="D17" i="8"/>
  <c r="B17" i="8"/>
  <c r="A17" i="8"/>
  <c r="AE16" i="8"/>
  <c r="AB16" i="8"/>
  <c r="Z16" i="8"/>
  <c r="X16" i="8"/>
  <c r="V16" i="8"/>
  <c r="T16" i="8"/>
  <c r="R16" i="8"/>
  <c r="P16" i="8"/>
  <c r="N16" i="8"/>
  <c r="L16" i="8"/>
  <c r="K16" i="8"/>
  <c r="J16" i="8"/>
  <c r="I16" i="8"/>
  <c r="H16" i="8"/>
  <c r="G16" i="8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A84" i="7"/>
  <c r="J84" i="7"/>
  <c r="B84" i="7"/>
  <c r="AA83" i="7"/>
  <c r="J83" i="7"/>
  <c r="B83" i="7"/>
  <c r="AA80" i="7"/>
  <c r="J80" i="7"/>
  <c r="B80" i="7"/>
  <c r="AE66" i="7"/>
  <c r="AB66" i="7"/>
  <c r="Z66" i="7"/>
  <c r="X66" i="7"/>
  <c r="V66" i="7"/>
  <c r="T66" i="7"/>
  <c r="R66" i="7"/>
  <c r="P66" i="7"/>
  <c r="O66" i="7"/>
  <c r="N66" i="7"/>
  <c r="M66" i="7"/>
  <c r="L66" i="7"/>
  <c r="K66" i="7"/>
  <c r="J66" i="7"/>
  <c r="I66" i="7"/>
  <c r="H66" i="7"/>
  <c r="E66" i="7" s="1"/>
  <c r="G66" i="7"/>
  <c r="F66" i="7"/>
  <c r="AD66" i="7" s="1"/>
  <c r="D66" i="7"/>
  <c r="B66" i="7"/>
  <c r="A66" i="7"/>
  <c r="AB65" i="7"/>
  <c r="Z65" i="7"/>
  <c r="X65" i="7"/>
  <c r="V65" i="7"/>
  <c r="T65" i="7"/>
  <c r="R65" i="7"/>
  <c r="P65" i="7"/>
  <c r="O65" i="7"/>
  <c r="N65" i="7"/>
  <c r="M65" i="7"/>
  <c r="L65" i="7"/>
  <c r="K65" i="7"/>
  <c r="J65" i="7"/>
  <c r="I65" i="7"/>
  <c r="H65" i="7"/>
  <c r="G65" i="7"/>
  <c r="AE65" i="7" s="1"/>
  <c r="AF65" i="7" s="1"/>
  <c r="AG65" i="7" s="1"/>
  <c r="F65" i="7"/>
  <c r="AD65" i="7" s="1"/>
  <c r="E65" i="7"/>
  <c r="D65" i="7"/>
  <c r="B65" i="7"/>
  <c r="A65" i="7"/>
  <c r="AB64" i="7"/>
  <c r="Z64" i="7"/>
  <c r="X64" i="7"/>
  <c r="V64" i="7"/>
  <c r="T64" i="7"/>
  <c r="R64" i="7"/>
  <c r="P64" i="7"/>
  <c r="O64" i="7"/>
  <c r="N64" i="7"/>
  <c r="M64" i="7"/>
  <c r="L64" i="7"/>
  <c r="K64" i="7"/>
  <c r="J64" i="7"/>
  <c r="I64" i="7"/>
  <c r="H64" i="7"/>
  <c r="G64" i="7"/>
  <c r="AE64" i="7" s="1"/>
  <c r="F64" i="7"/>
  <c r="E64" i="7" s="1"/>
  <c r="D64" i="7"/>
  <c r="B64" i="7"/>
  <c r="A64" i="7"/>
  <c r="AB63" i="7"/>
  <c r="Z63" i="7"/>
  <c r="X63" i="7"/>
  <c r="V63" i="7"/>
  <c r="E63" i="7" s="1"/>
  <c r="T63" i="7"/>
  <c r="R63" i="7"/>
  <c r="P63" i="7"/>
  <c r="O63" i="7"/>
  <c r="N63" i="7"/>
  <c r="M63" i="7"/>
  <c r="L63" i="7"/>
  <c r="K63" i="7"/>
  <c r="J63" i="7"/>
  <c r="I63" i="7"/>
  <c r="H63" i="7"/>
  <c r="G63" i="7"/>
  <c r="AE63" i="7" s="1"/>
  <c r="AF63" i="7" s="1"/>
  <c r="AG63" i="7" s="1"/>
  <c r="F63" i="7"/>
  <c r="D63" i="7"/>
  <c r="B63" i="7"/>
  <c r="A63" i="7"/>
  <c r="AE62" i="7"/>
  <c r="AB62" i="7"/>
  <c r="Z62" i="7"/>
  <c r="X62" i="7"/>
  <c r="V62" i="7"/>
  <c r="T62" i="7"/>
  <c r="R62" i="7"/>
  <c r="P62" i="7"/>
  <c r="O62" i="7"/>
  <c r="N62" i="7"/>
  <c r="M62" i="7"/>
  <c r="L62" i="7"/>
  <c r="K62" i="7"/>
  <c r="J62" i="7"/>
  <c r="I62" i="7"/>
  <c r="H62" i="7"/>
  <c r="G62" i="7"/>
  <c r="F62" i="7"/>
  <c r="AD62" i="7" s="1"/>
  <c r="D62" i="7"/>
  <c r="B62" i="7"/>
  <c r="A62" i="7"/>
  <c r="AB61" i="7"/>
  <c r="Z61" i="7"/>
  <c r="X61" i="7"/>
  <c r="V61" i="7"/>
  <c r="T61" i="7"/>
  <c r="R61" i="7"/>
  <c r="AD61" i="7" s="1"/>
  <c r="P61" i="7"/>
  <c r="O61" i="7"/>
  <c r="N61" i="7"/>
  <c r="M61" i="7"/>
  <c r="L61" i="7"/>
  <c r="K61" i="7"/>
  <c r="J61" i="7"/>
  <c r="I61" i="7"/>
  <c r="H61" i="7"/>
  <c r="G61" i="7"/>
  <c r="AE61" i="7" s="1"/>
  <c r="AF61" i="7" s="1"/>
  <c r="AG61" i="7" s="1"/>
  <c r="F61" i="7"/>
  <c r="E61" i="7"/>
  <c r="D61" i="7"/>
  <c r="B61" i="7"/>
  <c r="A61" i="7"/>
  <c r="AB60" i="7"/>
  <c r="Z60" i="7"/>
  <c r="X60" i="7"/>
  <c r="V60" i="7"/>
  <c r="T60" i="7"/>
  <c r="R60" i="7"/>
  <c r="P60" i="7"/>
  <c r="O60" i="7"/>
  <c r="N60" i="7"/>
  <c r="M60" i="7"/>
  <c r="L60" i="7"/>
  <c r="K60" i="7"/>
  <c r="J60" i="7"/>
  <c r="I60" i="7"/>
  <c r="H60" i="7"/>
  <c r="G60" i="7"/>
  <c r="AE60" i="7" s="1"/>
  <c r="F60" i="7"/>
  <c r="E60" i="7" s="1"/>
  <c r="D60" i="7"/>
  <c r="B60" i="7"/>
  <c r="A60" i="7"/>
  <c r="AB59" i="7"/>
  <c r="Z59" i="7"/>
  <c r="X59" i="7"/>
  <c r="V59" i="7"/>
  <c r="E59" i="7" s="1"/>
  <c r="T59" i="7"/>
  <c r="R59" i="7"/>
  <c r="P59" i="7"/>
  <c r="O59" i="7"/>
  <c r="N59" i="7"/>
  <c r="M59" i="7"/>
  <c r="L59" i="7"/>
  <c r="K59" i="7"/>
  <c r="J59" i="7"/>
  <c r="I59" i="7"/>
  <c r="H59" i="7"/>
  <c r="G59" i="7"/>
  <c r="AE59" i="7" s="1"/>
  <c r="AF59" i="7" s="1"/>
  <c r="AG59" i="7" s="1"/>
  <c r="F59" i="7"/>
  <c r="D59" i="7"/>
  <c r="B59" i="7"/>
  <c r="A59" i="7"/>
  <c r="AE58" i="7"/>
  <c r="AB58" i="7"/>
  <c r="Z58" i="7"/>
  <c r="X58" i="7"/>
  <c r="V58" i="7"/>
  <c r="T58" i="7"/>
  <c r="R58" i="7"/>
  <c r="P58" i="7"/>
  <c r="O58" i="7"/>
  <c r="N58" i="7"/>
  <c r="M58" i="7"/>
  <c r="L58" i="7"/>
  <c r="K58" i="7"/>
  <c r="J58" i="7"/>
  <c r="I58" i="7"/>
  <c r="H58" i="7"/>
  <c r="G58" i="7"/>
  <c r="F58" i="7"/>
  <c r="AD58" i="7" s="1"/>
  <c r="D58" i="7"/>
  <c r="B58" i="7"/>
  <c r="A58" i="7"/>
  <c r="AB57" i="7"/>
  <c r="Z57" i="7"/>
  <c r="X57" i="7"/>
  <c r="V57" i="7"/>
  <c r="T57" i="7"/>
  <c r="R57" i="7"/>
  <c r="P57" i="7"/>
  <c r="O57" i="7"/>
  <c r="N57" i="7"/>
  <c r="M57" i="7"/>
  <c r="L57" i="7"/>
  <c r="K57" i="7"/>
  <c r="J57" i="7"/>
  <c r="I57" i="7"/>
  <c r="H57" i="7"/>
  <c r="G57" i="7"/>
  <c r="AE57" i="7" s="1"/>
  <c r="AF57" i="7" s="1"/>
  <c r="AG57" i="7" s="1"/>
  <c r="F57" i="7"/>
  <c r="AD57" i="7" s="1"/>
  <c r="E57" i="7"/>
  <c r="D57" i="7"/>
  <c r="B57" i="7"/>
  <c r="A57" i="7"/>
  <c r="AE56" i="7"/>
  <c r="AF56" i="7" s="1"/>
  <c r="AG56" i="7" s="1"/>
  <c r="AB56" i="7"/>
  <c r="Z56" i="7"/>
  <c r="X56" i="7"/>
  <c r="V56" i="7"/>
  <c r="T56" i="7"/>
  <c r="R56" i="7"/>
  <c r="P56" i="7"/>
  <c r="O56" i="7"/>
  <c r="N56" i="7"/>
  <c r="M56" i="7"/>
  <c r="L56" i="7"/>
  <c r="K56" i="7"/>
  <c r="J56" i="7"/>
  <c r="I56" i="7"/>
  <c r="H56" i="7"/>
  <c r="G56" i="7"/>
  <c r="F56" i="7"/>
  <c r="E56" i="7" s="1"/>
  <c r="D56" i="7"/>
  <c r="B56" i="7"/>
  <c r="A56" i="7"/>
  <c r="AB55" i="7"/>
  <c r="Z55" i="7"/>
  <c r="X55" i="7"/>
  <c r="V55" i="7"/>
  <c r="E55" i="7" s="1"/>
  <c r="T55" i="7"/>
  <c r="R55" i="7"/>
  <c r="P55" i="7"/>
  <c r="O55" i="7"/>
  <c r="N55" i="7"/>
  <c r="M55" i="7"/>
  <c r="L55" i="7"/>
  <c r="K55" i="7"/>
  <c r="J55" i="7"/>
  <c r="I55" i="7"/>
  <c r="H55" i="7"/>
  <c r="G55" i="7"/>
  <c r="AE55" i="7" s="1"/>
  <c r="AF55" i="7" s="1"/>
  <c r="AG55" i="7" s="1"/>
  <c r="F55" i="7"/>
  <c r="D55" i="7"/>
  <c r="B55" i="7"/>
  <c r="A55" i="7"/>
  <c r="B54" i="7"/>
  <c r="A54" i="7"/>
  <c r="AB53" i="7"/>
  <c r="Z53" i="7"/>
  <c r="X53" i="7"/>
  <c r="V53" i="7"/>
  <c r="T53" i="7"/>
  <c r="R53" i="7"/>
  <c r="P53" i="7"/>
  <c r="O53" i="7"/>
  <c r="N53" i="7"/>
  <c r="M53" i="7"/>
  <c r="L53" i="7"/>
  <c r="K53" i="7"/>
  <c r="J53" i="7"/>
  <c r="I53" i="7"/>
  <c r="H53" i="7"/>
  <c r="G53" i="7"/>
  <c r="AE53" i="7" s="1"/>
  <c r="AF53" i="7" s="1"/>
  <c r="AG53" i="7" s="1"/>
  <c r="F53" i="7"/>
  <c r="E53" i="7" s="1"/>
  <c r="D53" i="7"/>
  <c r="B53" i="7"/>
  <c r="A53" i="7"/>
  <c r="AB52" i="7"/>
  <c r="Z52" i="7"/>
  <c r="X52" i="7"/>
  <c r="V52" i="7"/>
  <c r="E52" i="7" s="1"/>
  <c r="T52" i="7"/>
  <c r="R52" i="7"/>
  <c r="P52" i="7"/>
  <c r="O52" i="7"/>
  <c r="N52" i="7"/>
  <c r="M52" i="7"/>
  <c r="L52" i="7"/>
  <c r="K52" i="7"/>
  <c r="J52" i="7"/>
  <c r="I52" i="7"/>
  <c r="H52" i="7"/>
  <c r="G52" i="7"/>
  <c r="AE52" i="7" s="1"/>
  <c r="AF52" i="7" s="1"/>
  <c r="AG52" i="7" s="1"/>
  <c r="F52" i="7"/>
  <c r="D52" i="7"/>
  <c r="B52" i="7"/>
  <c r="A52" i="7"/>
  <c r="AE51" i="7"/>
  <c r="AB51" i="7"/>
  <c r="Z51" i="7"/>
  <c r="X51" i="7"/>
  <c r="V51" i="7"/>
  <c r="T51" i="7"/>
  <c r="R51" i="7"/>
  <c r="P51" i="7"/>
  <c r="O51" i="7"/>
  <c r="N51" i="7"/>
  <c r="M51" i="7"/>
  <c r="L51" i="7"/>
  <c r="K51" i="7"/>
  <c r="J51" i="7"/>
  <c r="I51" i="7"/>
  <c r="H51" i="7"/>
  <c r="E51" i="7" s="1"/>
  <c r="G51" i="7"/>
  <c r="F51" i="7"/>
  <c r="AD51" i="7" s="1"/>
  <c r="D51" i="7"/>
  <c r="B51" i="7"/>
  <c r="A51" i="7"/>
  <c r="AB50" i="7"/>
  <c r="Z50" i="7"/>
  <c r="X50" i="7"/>
  <c r="V50" i="7"/>
  <c r="T50" i="7"/>
  <c r="R50" i="7"/>
  <c r="P50" i="7"/>
  <c r="O50" i="7"/>
  <c r="N50" i="7"/>
  <c r="M50" i="7"/>
  <c r="L50" i="7"/>
  <c r="K50" i="7"/>
  <c r="J50" i="7"/>
  <c r="I50" i="7"/>
  <c r="H50" i="7"/>
  <c r="G50" i="7"/>
  <c r="AE50" i="7" s="1"/>
  <c r="AF50" i="7" s="1"/>
  <c r="AG50" i="7" s="1"/>
  <c r="F50" i="7"/>
  <c r="AD50" i="7" s="1"/>
  <c r="E50" i="7"/>
  <c r="D50" i="7"/>
  <c r="B50" i="7"/>
  <c r="A50" i="7"/>
  <c r="AB49" i="7"/>
  <c r="Z49" i="7"/>
  <c r="X49" i="7"/>
  <c r="V49" i="7"/>
  <c r="T49" i="7"/>
  <c r="R49" i="7"/>
  <c r="P49" i="7"/>
  <c r="O49" i="7"/>
  <c r="N49" i="7"/>
  <c r="M49" i="7"/>
  <c r="L49" i="7"/>
  <c r="K49" i="7"/>
  <c r="J49" i="7"/>
  <c r="I49" i="7"/>
  <c r="H49" i="7"/>
  <c r="G49" i="7"/>
  <c r="AE49" i="7" s="1"/>
  <c r="AF49" i="7" s="1"/>
  <c r="AG49" i="7" s="1"/>
  <c r="F49" i="7"/>
  <c r="E49" i="7" s="1"/>
  <c r="D49" i="7"/>
  <c r="B49" i="7"/>
  <c r="A49" i="7"/>
  <c r="AB48" i="7"/>
  <c r="Z48" i="7"/>
  <c r="X48" i="7"/>
  <c r="V48" i="7"/>
  <c r="AD48" i="7" s="1"/>
  <c r="T48" i="7"/>
  <c r="R48" i="7"/>
  <c r="P48" i="7"/>
  <c r="O48" i="7"/>
  <c r="N48" i="7"/>
  <c r="M48" i="7"/>
  <c r="L48" i="7"/>
  <c r="K48" i="7"/>
  <c r="J48" i="7"/>
  <c r="I48" i="7"/>
  <c r="H48" i="7"/>
  <c r="E48" i="7" s="1"/>
  <c r="G48" i="7"/>
  <c r="AE48" i="7" s="1"/>
  <c r="AF48" i="7" s="1"/>
  <c r="AG48" i="7" s="1"/>
  <c r="F48" i="7"/>
  <c r="D48" i="7"/>
  <c r="B48" i="7"/>
  <c r="A48" i="7"/>
  <c r="AE47" i="7"/>
  <c r="AB47" i="7"/>
  <c r="Z47" i="7"/>
  <c r="X47" i="7"/>
  <c r="V47" i="7"/>
  <c r="T47" i="7"/>
  <c r="R47" i="7"/>
  <c r="P47" i="7"/>
  <c r="O47" i="7"/>
  <c r="N47" i="7"/>
  <c r="M47" i="7"/>
  <c r="L47" i="7"/>
  <c r="K47" i="7"/>
  <c r="J47" i="7"/>
  <c r="I47" i="7"/>
  <c r="H47" i="7"/>
  <c r="E47" i="7" s="1"/>
  <c r="G47" i="7"/>
  <c r="F47" i="7"/>
  <c r="AD47" i="7" s="1"/>
  <c r="D47" i="7"/>
  <c r="B47" i="7"/>
  <c r="A47" i="7"/>
  <c r="AB46" i="7"/>
  <c r="Z46" i="7"/>
  <c r="X46" i="7"/>
  <c r="V46" i="7"/>
  <c r="T46" i="7"/>
  <c r="R46" i="7"/>
  <c r="P46" i="7"/>
  <c r="O46" i="7"/>
  <c r="N46" i="7"/>
  <c r="M46" i="7"/>
  <c r="L46" i="7"/>
  <c r="K46" i="7"/>
  <c r="J46" i="7"/>
  <c r="I46" i="7"/>
  <c r="H46" i="7"/>
  <c r="G46" i="7"/>
  <c r="AE46" i="7" s="1"/>
  <c r="AF46" i="7" s="1"/>
  <c r="AG46" i="7" s="1"/>
  <c r="F46" i="7"/>
  <c r="AD46" i="7" s="1"/>
  <c r="E46" i="7"/>
  <c r="D46" i="7"/>
  <c r="B46" i="7"/>
  <c r="A46" i="7"/>
  <c r="AB45" i="7"/>
  <c r="Z45" i="7"/>
  <c r="X45" i="7"/>
  <c r="V45" i="7"/>
  <c r="T45" i="7"/>
  <c r="R45" i="7"/>
  <c r="P45" i="7"/>
  <c r="O45" i="7"/>
  <c r="N45" i="7"/>
  <c r="M45" i="7"/>
  <c r="L45" i="7"/>
  <c r="K45" i="7"/>
  <c r="J45" i="7"/>
  <c r="I45" i="7"/>
  <c r="H45" i="7"/>
  <c r="G45" i="7"/>
  <c r="AE45" i="7" s="1"/>
  <c r="AF45" i="7" s="1"/>
  <c r="AG45" i="7" s="1"/>
  <c r="F45" i="7"/>
  <c r="E45" i="7" s="1"/>
  <c r="D45" i="7"/>
  <c r="B45" i="7"/>
  <c r="A45" i="7"/>
  <c r="AB44" i="7"/>
  <c r="Z44" i="7"/>
  <c r="X44" i="7"/>
  <c r="V44" i="7"/>
  <c r="AD44" i="7" s="1"/>
  <c r="T44" i="7"/>
  <c r="R44" i="7"/>
  <c r="P44" i="7"/>
  <c r="O44" i="7"/>
  <c r="N44" i="7"/>
  <c r="M44" i="7"/>
  <c r="L44" i="7"/>
  <c r="K44" i="7"/>
  <c r="J44" i="7"/>
  <c r="I44" i="7"/>
  <c r="H44" i="7"/>
  <c r="E44" i="7" s="1"/>
  <c r="G44" i="7"/>
  <c r="AE44" i="7" s="1"/>
  <c r="AF44" i="7" s="1"/>
  <c r="AG44" i="7" s="1"/>
  <c r="F44" i="7"/>
  <c r="D44" i="7"/>
  <c r="B44" i="7"/>
  <c r="A44" i="7"/>
  <c r="AE43" i="7"/>
  <c r="AB43" i="7"/>
  <c r="Z43" i="7"/>
  <c r="X43" i="7"/>
  <c r="V43" i="7"/>
  <c r="T43" i="7"/>
  <c r="R43" i="7"/>
  <c r="P43" i="7"/>
  <c r="O43" i="7"/>
  <c r="N43" i="7"/>
  <c r="M43" i="7"/>
  <c r="L43" i="7"/>
  <c r="K43" i="7"/>
  <c r="J43" i="7"/>
  <c r="I43" i="7"/>
  <c r="H43" i="7"/>
  <c r="E43" i="7" s="1"/>
  <c r="G43" i="7"/>
  <c r="F43" i="7"/>
  <c r="AD43" i="7" s="1"/>
  <c r="D43" i="7"/>
  <c r="B43" i="7"/>
  <c r="A43" i="7"/>
  <c r="AB42" i="7"/>
  <c r="Z42" i="7"/>
  <c r="X42" i="7"/>
  <c r="V42" i="7"/>
  <c r="T42" i="7"/>
  <c r="R42" i="7"/>
  <c r="P42" i="7"/>
  <c r="O42" i="7"/>
  <c r="N42" i="7"/>
  <c r="M42" i="7"/>
  <c r="L42" i="7"/>
  <c r="K42" i="7"/>
  <c r="J42" i="7"/>
  <c r="I42" i="7"/>
  <c r="H42" i="7"/>
  <c r="G42" i="7"/>
  <c r="AE42" i="7" s="1"/>
  <c r="AF42" i="7" s="1"/>
  <c r="AG42" i="7" s="1"/>
  <c r="F42" i="7"/>
  <c r="AD42" i="7" s="1"/>
  <c r="E42" i="7"/>
  <c r="D42" i="7"/>
  <c r="B42" i="7"/>
  <c r="A42" i="7"/>
  <c r="B41" i="7"/>
  <c r="A41" i="7"/>
  <c r="AE40" i="7"/>
  <c r="AB40" i="7"/>
  <c r="Z40" i="7"/>
  <c r="X40" i="7"/>
  <c r="V40" i="7"/>
  <c r="T40" i="7"/>
  <c r="R40" i="7"/>
  <c r="P40" i="7"/>
  <c r="O40" i="7"/>
  <c r="N40" i="7"/>
  <c r="M40" i="7"/>
  <c r="L40" i="7"/>
  <c r="K40" i="7"/>
  <c r="J40" i="7"/>
  <c r="I40" i="7"/>
  <c r="H40" i="7"/>
  <c r="G40" i="7"/>
  <c r="F40" i="7"/>
  <c r="AD40" i="7" s="1"/>
  <c r="D40" i="7"/>
  <c r="B40" i="7"/>
  <c r="A40" i="7"/>
  <c r="AB39" i="7"/>
  <c r="Z39" i="7"/>
  <c r="X39" i="7"/>
  <c r="V39" i="7"/>
  <c r="T39" i="7"/>
  <c r="R39" i="7"/>
  <c r="AD39" i="7" s="1"/>
  <c r="P39" i="7"/>
  <c r="O39" i="7"/>
  <c r="N39" i="7"/>
  <c r="M39" i="7"/>
  <c r="L39" i="7"/>
  <c r="K39" i="7"/>
  <c r="J39" i="7"/>
  <c r="I39" i="7"/>
  <c r="H39" i="7"/>
  <c r="G39" i="7"/>
  <c r="AE39" i="7" s="1"/>
  <c r="AF39" i="7" s="1"/>
  <c r="AG39" i="7" s="1"/>
  <c r="F39" i="7"/>
  <c r="E39" i="7"/>
  <c r="D39" i="7"/>
  <c r="B39" i="7"/>
  <c r="A39" i="7"/>
  <c r="AE38" i="7"/>
  <c r="AB38" i="7"/>
  <c r="Z38" i="7"/>
  <c r="X38" i="7"/>
  <c r="V38" i="7"/>
  <c r="T38" i="7"/>
  <c r="R38" i="7"/>
  <c r="P38" i="7"/>
  <c r="O38" i="7"/>
  <c r="N38" i="7"/>
  <c r="M38" i="7"/>
  <c r="L38" i="7"/>
  <c r="K38" i="7"/>
  <c r="J38" i="7"/>
  <c r="I38" i="7"/>
  <c r="H38" i="7"/>
  <c r="G38" i="7"/>
  <c r="F38" i="7"/>
  <c r="E38" i="7" s="1"/>
  <c r="D38" i="7"/>
  <c r="B38" i="7"/>
  <c r="A38" i="7"/>
  <c r="AB37" i="7"/>
  <c r="Z37" i="7"/>
  <c r="X37" i="7"/>
  <c r="V37" i="7"/>
  <c r="E37" i="7" s="1"/>
  <c r="T37" i="7"/>
  <c r="R37" i="7"/>
  <c r="P37" i="7"/>
  <c r="O37" i="7"/>
  <c r="N37" i="7"/>
  <c r="M37" i="7"/>
  <c r="L37" i="7"/>
  <c r="K37" i="7"/>
  <c r="J37" i="7"/>
  <c r="I37" i="7"/>
  <c r="H37" i="7"/>
  <c r="G37" i="7"/>
  <c r="AE37" i="7" s="1"/>
  <c r="AF37" i="7" s="1"/>
  <c r="AG37" i="7" s="1"/>
  <c r="F37" i="7"/>
  <c r="D37" i="7"/>
  <c r="B37" i="7"/>
  <c r="A37" i="7"/>
  <c r="AE36" i="7"/>
  <c r="AB36" i="7"/>
  <c r="Z36" i="7"/>
  <c r="X36" i="7"/>
  <c r="V36" i="7"/>
  <c r="T36" i="7"/>
  <c r="R36" i="7"/>
  <c r="P36" i="7"/>
  <c r="O36" i="7"/>
  <c r="N36" i="7"/>
  <c r="M36" i="7"/>
  <c r="L36" i="7"/>
  <c r="K36" i="7"/>
  <c r="J36" i="7"/>
  <c r="I36" i="7"/>
  <c r="H36" i="7"/>
  <c r="G36" i="7"/>
  <c r="F36" i="7"/>
  <c r="AD36" i="7" s="1"/>
  <c r="D36" i="7"/>
  <c r="B36" i="7"/>
  <c r="A36" i="7"/>
  <c r="AB35" i="7"/>
  <c r="Z35" i="7"/>
  <c r="X35" i="7"/>
  <c r="V35" i="7"/>
  <c r="T35" i="7"/>
  <c r="R35" i="7"/>
  <c r="AD35" i="7" s="1"/>
  <c r="P35" i="7"/>
  <c r="O35" i="7"/>
  <c r="N35" i="7"/>
  <c r="M35" i="7"/>
  <c r="L35" i="7"/>
  <c r="K35" i="7"/>
  <c r="J35" i="7"/>
  <c r="I35" i="7"/>
  <c r="H35" i="7"/>
  <c r="G35" i="7"/>
  <c r="AE35" i="7" s="1"/>
  <c r="AF35" i="7" s="1"/>
  <c r="AG35" i="7" s="1"/>
  <c r="F35" i="7"/>
  <c r="E35" i="7"/>
  <c r="D35" i="7"/>
  <c r="B35" i="7"/>
  <c r="A35" i="7"/>
  <c r="AE34" i="7"/>
  <c r="AF34" i="7" s="1"/>
  <c r="AG34" i="7" s="1"/>
  <c r="AB34" i="7"/>
  <c r="Z34" i="7"/>
  <c r="X34" i="7"/>
  <c r="V34" i="7"/>
  <c r="T34" i="7"/>
  <c r="R34" i="7"/>
  <c r="P34" i="7"/>
  <c r="O34" i="7"/>
  <c r="N34" i="7"/>
  <c r="M34" i="7"/>
  <c r="L34" i="7"/>
  <c r="K34" i="7"/>
  <c r="J34" i="7"/>
  <c r="I34" i="7"/>
  <c r="H34" i="7"/>
  <c r="G34" i="7"/>
  <c r="F34" i="7"/>
  <c r="E34" i="7" s="1"/>
  <c r="D34" i="7"/>
  <c r="B34" i="7"/>
  <c r="A34" i="7"/>
  <c r="AB33" i="7"/>
  <c r="Z33" i="7"/>
  <c r="X33" i="7"/>
  <c r="V33" i="7"/>
  <c r="E33" i="7" s="1"/>
  <c r="T33" i="7"/>
  <c r="R33" i="7"/>
  <c r="P33" i="7"/>
  <c r="O33" i="7"/>
  <c r="N33" i="7"/>
  <c r="M33" i="7"/>
  <c r="L33" i="7"/>
  <c r="K33" i="7"/>
  <c r="J33" i="7"/>
  <c r="I33" i="7"/>
  <c r="H33" i="7"/>
  <c r="G33" i="7"/>
  <c r="AE33" i="7" s="1"/>
  <c r="AF33" i="7" s="1"/>
  <c r="AG33" i="7" s="1"/>
  <c r="F33" i="7"/>
  <c r="D33" i="7"/>
  <c r="B33" i="7"/>
  <c r="A33" i="7"/>
  <c r="AE32" i="7"/>
  <c r="AB32" i="7"/>
  <c r="Z32" i="7"/>
  <c r="X32" i="7"/>
  <c r="V32" i="7"/>
  <c r="T32" i="7"/>
  <c r="R32" i="7"/>
  <c r="P32" i="7"/>
  <c r="O32" i="7"/>
  <c r="N32" i="7"/>
  <c r="M32" i="7"/>
  <c r="L32" i="7"/>
  <c r="K32" i="7"/>
  <c r="J32" i="7"/>
  <c r="I32" i="7"/>
  <c r="H32" i="7"/>
  <c r="G32" i="7"/>
  <c r="F32" i="7"/>
  <c r="AD32" i="7" s="1"/>
  <c r="D32" i="7"/>
  <c r="B32" i="7"/>
  <c r="A32" i="7"/>
  <c r="AB31" i="7"/>
  <c r="Z31" i="7"/>
  <c r="X31" i="7"/>
  <c r="V31" i="7"/>
  <c r="T31" i="7"/>
  <c r="R31" i="7"/>
  <c r="AD31" i="7" s="1"/>
  <c r="P31" i="7"/>
  <c r="O31" i="7"/>
  <c r="N31" i="7"/>
  <c r="M31" i="7"/>
  <c r="L31" i="7"/>
  <c r="K31" i="7"/>
  <c r="J31" i="7"/>
  <c r="I31" i="7"/>
  <c r="H31" i="7"/>
  <c r="G31" i="7"/>
  <c r="AE31" i="7" s="1"/>
  <c r="AF31" i="7" s="1"/>
  <c r="AG31" i="7" s="1"/>
  <c r="F31" i="7"/>
  <c r="E31" i="7"/>
  <c r="D31" i="7"/>
  <c r="B31" i="7"/>
  <c r="A31" i="7"/>
  <c r="AB30" i="7"/>
  <c r="Z30" i="7"/>
  <c r="X30" i="7"/>
  <c r="V30" i="7"/>
  <c r="T30" i="7"/>
  <c r="R30" i="7"/>
  <c r="O30" i="7"/>
  <c r="N30" i="7"/>
  <c r="M30" i="7"/>
  <c r="L30" i="7"/>
  <c r="K30" i="7"/>
  <c r="J30" i="7"/>
  <c r="I30" i="7"/>
  <c r="H30" i="7"/>
  <c r="G30" i="7"/>
  <c r="AE30" i="7" s="1"/>
  <c r="AF30" i="7" s="1"/>
  <c r="AG30" i="7" s="1"/>
  <c r="F30" i="7"/>
  <c r="AD30" i="7" s="1"/>
  <c r="E30" i="7"/>
  <c r="D30" i="7"/>
  <c r="B30" i="7"/>
  <c r="A30" i="7"/>
  <c r="AE29" i="7"/>
  <c r="AF29" i="7" s="1"/>
  <c r="AG29" i="7" s="1"/>
  <c r="AB29" i="7"/>
  <c r="Z29" i="7"/>
  <c r="X29" i="7"/>
  <c r="V29" i="7"/>
  <c r="T29" i="7"/>
  <c r="R29" i="7"/>
  <c r="P29" i="7"/>
  <c r="O29" i="7"/>
  <c r="N29" i="7"/>
  <c r="M29" i="7"/>
  <c r="L29" i="7"/>
  <c r="K29" i="7"/>
  <c r="J29" i="7"/>
  <c r="I29" i="7"/>
  <c r="H29" i="7"/>
  <c r="G29" i="7"/>
  <c r="F29" i="7"/>
  <c r="AD29" i="7" s="1"/>
  <c r="E29" i="7"/>
  <c r="D29" i="7"/>
  <c r="B29" i="7"/>
  <c r="A29" i="7"/>
  <c r="B28" i="7"/>
  <c r="A28" i="7"/>
  <c r="AB27" i="7"/>
  <c r="Z27" i="7"/>
  <c r="X27" i="7"/>
  <c r="V27" i="7"/>
  <c r="T27" i="7"/>
  <c r="R27" i="7"/>
  <c r="AD27" i="7" s="1"/>
  <c r="P27" i="7"/>
  <c r="O27" i="7"/>
  <c r="N27" i="7"/>
  <c r="M27" i="7"/>
  <c r="L27" i="7"/>
  <c r="K27" i="7"/>
  <c r="J27" i="7"/>
  <c r="I27" i="7"/>
  <c r="H27" i="7"/>
  <c r="G27" i="7"/>
  <c r="AE27" i="7" s="1"/>
  <c r="AF27" i="7" s="1"/>
  <c r="AG27" i="7" s="1"/>
  <c r="F27" i="7"/>
  <c r="E27" i="7"/>
  <c r="D27" i="7"/>
  <c r="B27" i="7"/>
  <c r="A27" i="7"/>
  <c r="AE26" i="7"/>
  <c r="AF26" i="7" s="1"/>
  <c r="AG26" i="7" s="1"/>
  <c r="AB26" i="7"/>
  <c r="Z26" i="7"/>
  <c r="X26" i="7"/>
  <c r="V26" i="7"/>
  <c r="T26" i="7"/>
  <c r="R26" i="7"/>
  <c r="P26" i="7"/>
  <c r="O26" i="7"/>
  <c r="N26" i="7"/>
  <c r="M26" i="7"/>
  <c r="L26" i="7"/>
  <c r="K26" i="7"/>
  <c r="J26" i="7"/>
  <c r="I26" i="7"/>
  <c r="H26" i="7"/>
  <c r="G26" i="7"/>
  <c r="F26" i="7"/>
  <c r="E26" i="7" s="1"/>
  <c r="D26" i="7"/>
  <c r="B26" i="7"/>
  <c r="A26" i="7"/>
  <c r="AB25" i="7"/>
  <c r="Z25" i="7"/>
  <c r="X25" i="7"/>
  <c r="V25" i="7"/>
  <c r="E25" i="7" s="1"/>
  <c r="T25" i="7"/>
  <c r="R25" i="7"/>
  <c r="P25" i="7"/>
  <c r="O25" i="7"/>
  <c r="N25" i="7"/>
  <c r="M25" i="7"/>
  <c r="L25" i="7"/>
  <c r="K25" i="7"/>
  <c r="J25" i="7"/>
  <c r="I25" i="7"/>
  <c r="H25" i="7"/>
  <c r="G25" i="7"/>
  <c r="AE25" i="7" s="1"/>
  <c r="AF25" i="7" s="1"/>
  <c r="AG25" i="7" s="1"/>
  <c r="F25" i="7"/>
  <c r="D25" i="7"/>
  <c r="B25" i="7"/>
  <c r="A25" i="7"/>
  <c r="AE24" i="7"/>
  <c r="AB24" i="7"/>
  <c r="Z24" i="7"/>
  <c r="X24" i="7"/>
  <c r="V24" i="7"/>
  <c r="T24" i="7"/>
  <c r="R24" i="7"/>
  <c r="P24" i="7"/>
  <c r="O24" i="7"/>
  <c r="N24" i="7"/>
  <c r="M24" i="7"/>
  <c r="L24" i="7"/>
  <c r="K24" i="7"/>
  <c r="J24" i="7"/>
  <c r="I24" i="7"/>
  <c r="H24" i="7"/>
  <c r="G24" i="7"/>
  <c r="F24" i="7"/>
  <c r="AD24" i="7" s="1"/>
  <c r="D24" i="7"/>
  <c r="B24" i="7"/>
  <c r="A24" i="7"/>
  <c r="AB23" i="7"/>
  <c r="Z23" i="7"/>
  <c r="X23" i="7"/>
  <c r="V23" i="7"/>
  <c r="T23" i="7"/>
  <c r="R23" i="7"/>
  <c r="AD23" i="7" s="1"/>
  <c r="P23" i="7"/>
  <c r="O23" i="7"/>
  <c r="N23" i="7"/>
  <c r="M23" i="7"/>
  <c r="L23" i="7"/>
  <c r="K23" i="7"/>
  <c r="J23" i="7"/>
  <c r="I23" i="7"/>
  <c r="H23" i="7"/>
  <c r="G23" i="7"/>
  <c r="AE23" i="7" s="1"/>
  <c r="AF23" i="7" s="1"/>
  <c r="AG23" i="7" s="1"/>
  <c r="F23" i="7"/>
  <c r="E23" i="7"/>
  <c r="D23" i="7"/>
  <c r="B23" i="7"/>
  <c r="A23" i="7"/>
  <c r="AE22" i="7"/>
  <c r="AB22" i="7"/>
  <c r="Z22" i="7"/>
  <c r="X22" i="7"/>
  <c r="V22" i="7"/>
  <c r="T22" i="7"/>
  <c r="R22" i="7"/>
  <c r="P22" i="7"/>
  <c r="O22" i="7"/>
  <c r="N22" i="7"/>
  <c r="M22" i="7"/>
  <c r="L22" i="7"/>
  <c r="K22" i="7"/>
  <c r="J22" i="7"/>
  <c r="I22" i="7"/>
  <c r="H22" i="7"/>
  <c r="G22" i="7"/>
  <c r="F22" i="7"/>
  <c r="E22" i="7" s="1"/>
  <c r="D22" i="7"/>
  <c r="B22" i="7"/>
  <c r="A22" i="7"/>
  <c r="AB21" i="7"/>
  <c r="Z21" i="7"/>
  <c r="X21" i="7"/>
  <c r="V21" i="7"/>
  <c r="E21" i="7" s="1"/>
  <c r="T21" i="7"/>
  <c r="R21" i="7"/>
  <c r="P21" i="7"/>
  <c r="O21" i="7"/>
  <c r="N21" i="7"/>
  <c r="M21" i="7"/>
  <c r="L21" i="7"/>
  <c r="K21" i="7"/>
  <c r="J21" i="7"/>
  <c r="I21" i="7"/>
  <c r="H21" i="7"/>
  <c r="G21" i="7"/>
  <c r="AE21" i="7" s="1"/>
  <c r="AF21" i="7" s="1"/>
  <c r="AG21" i="7" s="1"/>
  <c r="F21" i="7"/>
  <c r="D21" i="7"/>
  <c r="B21" i="7"/>
  <c r="A21" i="7"/>
  <c r="AE20" i="7"/>
  <c r="AB20" i="7"/>
  <c r="Z20" i="7"/>
  <c r="X20" i="7"/>
  <c r="V20" i="7"/>
  <c r="T20" i="7"/>
  <c r="R20" i="7"/>
  <c r="P20" i="7"/>
  <c r="O20" i="7"/>
  <c r="N20" i="7"/>
  <c r="M20" i="7"/>
  <c r="L20" i="7"/>
  <c r="K20" i="7"/>
  <c r="J20" i="7"/>
  <c r="I20" i="7"/>
  <c r="H20" i="7"/>
  <c r="G20" i="7"/>
  <c r="F20" i="7"/>
  <c r="AD20" i="7" s="1"/>
  <c r="D20" i="7"/>
  <c r="B20" i="7"/>
  <c r="A20" i="7"/>
  <c r="AB19" i="7"/>
  <c r="Z19" i="7"/>
  <c r="X19" i="7"/>
  <c r="V19" i="7"/>
  <c r="T19" i="7"/>
  <c r="R19" i="7"/>
  <c r="AD19" i="7" s="1"/>
  <c r="P19" i="7"/>
  <c r="O19" i="7"/>
  <c r="N19" i="7"/>
  <c r="M19" i="7"/>
  <c r="L19" i="7"/>
  <c r="K19" i="7"/>
  <c r="J19" i="7"/>
  <c r="I19" i="7"/>
  <c r="H19" i="7"/>
  <c r="G19" i="7"/>
  <c r="AE19" i="7" s="1"/>
  <c r="AF19" i="7" s="1"/>
  <c r="AG19" i="7" s="1"/>
  <c r="F19" i="7"/>
  <c r="E19" i="7"/>
  <c r="D19" i="7"/>
  <c r="B19" i="7"/>
  <c r="A19" i="7"/>
  <c r="AE18" i="7"/>
  <c r="AF18" i="7" s="1"/>
  <c r="AG18" i="7" s="1"/>
  <c r="AB18" i="7"/>
  <c r="Z18" i="7"/>
  <c r="X18" i="7"/>
  <c r="V18" i="7"/>
  <c r="T18" i="7"/>
  <c r="R18" i="7"/>
  <c r="P18" i="7"/>
  <c r="O18" i="7"/>
  <c r="N18" i="7"/>
  <c r="M18" i="7"/>
  <c r="L18" i="7"/>
  <c r="K18" i="7"/>
  <c r="J18" i="7"/>
  <c r="I18" i="7"/>
  <c r="H18" i="7"/>
  <c r="G18" i="7"/>
  <c r="F18" i="7"/>
  <c r="E18" i="7" s="1"/>
  <c r="D18" i="7"/>
  <c r="B18" i="7"/>
  <c r="A18" i="7"/>
  <c r="AB17" i="7"/>
  <c r="Z17" i="7"/>
  <c r="X17" i="7"/>
  <c r="V17" i="7"/>
  <c r="E17" i="7" s="1"/>
  <c r="T17" i="7"/>
  <c r="R17" i="7"/>
  <c r="P17" i="7"/>
  <c r="O17" i="7"/>
  <c r="N17" i="7"/>
  <c r="M17" i="7"/>
  <c r="L17" i="7"/>
  <c r="K17" i="7"/>
  <c r="J17" i="7"/>
  <c r="I17" i="7"/>
  <c r="H17" i="7"/>
  <c r="G17" i="7"/>
  <c r="AE17" i="7" s="1"/>
  <c r="AF17" i="7" s="1"/>
  <c r="AG17" i="7" s="1"/>
  <c r="F17" i="7"/>
  <c r="D17" i="7"/>
  <c r="B17" i="7"/>
  <c r="A17" i="7"/>
  <c r="AE16" i="7"/>
  <c r="AB16" i="7"/>
  <c r="Z16" i="7"/>
  <c r="X16" i="7"/>
  <c r="V16" i="7"/>
  <c r="T16" i="7"/>
  <c r="R16" i="7"/>
  <c r="P16" i="7"/>
  <c r="O16" i="7"/>
  <c r="N16" i="7"/>
  <c r="M16" i="7"/>
  <c r="L16" i="7"/>
  <c r="K16" i="7"/>
  <c r="J16" i="7"/>
  <c r="I16" i="7"/>
  <c r="H16" i="7"/>
  <c r="G16" i="7"/>
  <c r="F16" i="7"/>
  <c r="AD16" i="7" s="1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A84" i="6"/>
  <c r="J84" i="6"/>
  <c r="B84" i="6"/>
  <c r="AA83" i="6"/>
  <c r="J83" i="6"/>
  <c r="B83" i="6"/>
  <c r="AA80" i="6"/>
  <c r="J80" i="6"/>
  <c r="B80" i="6"/>
  <c r="AE66" i="6"/>
  <c r="AF66" i="6" s="1"/>
  <c r="AG66" i="6" s="1"/>
  <c r="AB66" i="6"/>
  <c r="Z66" i="6"/>
  <c r="X66" i="6"/>
  <c r="V66" i="6"/>
  <c r="T66" i="6"/>
  <c r="R66" i="6"/>
  <c r="P66" i="6"/>
  <c r="O66" i="6"/>
  <c r="N66" i="6"/>
  <c r="M66" i="6"/>
  <c r="L66" i="6"/>
  <c r="K66" i="6"/>
  <c r="J66" i="6"/>
  <c r="I66" i="6"/>
  <c r="H66" i="6"/>
  <c r="E66" i="6" s="1"/>
  <c r="G66" i="6"/>
  <c r="F66" i="6"/>
  <c r="AD66" i="6" s="1"/>
  <c r="D66" i="6"/>
  <c r="B66" i="6"/>
  <c r="A66" i="6"/>
  <c r="AB65" i="6"/>
  <c r="Z65" i="6"/>
  <c r="X65" i="6"/>
  <c r="V65" i="6"/>
  <c r="T65" i="6"/>
  <c r="R65" i="6"/>
  <c r="P65" i="6"/>
  <c r="O65" i="6"/>
  <c r="N65" i="6"/>
  <c r="M65" i="6"/>
  <c r="L65" i="6"/>
  <c r="K65" i="6"/>
  <c r="J65" i="6"/>
  <c r="I65" i="6"/>
  <c r="H65" i="6"/>
  <c r="G65" i="6"/>
  <c r="AE65" i="6" s="1"/>
  <c r="AF65" i="6" s="1"/>
  <c r="AG65" i="6" s="1"/>
  <c r="F65" i="6"/>
  <c r="AD65" i="6" s="1"/>
  <c r="E65" i="6"/>
  <c r="D65" i="6"/>
  <c r="B65" i="6"/>
  <c r="A65" i="6"/>
  <c r="AB64" i="6"/>
  <c r="Z64" i="6"/>
  <c r="X64" i="6"/>
  <c r="V64" i="6"/>
  <c r="T64" i="6"/>
  <c r="R64" i="6"/>
  <c r="P64" i="6"/>
  <c r="O64" i="6"/>
  <c r="N64" i="6"/>
  <c r="M64" i="6"/>
  <c r="L64" i="6"/>
  <c r="K64" i="6"/>
  <c r="J64" i="6"/>
  <c r="I64" i="6"/>
  <c r="H64" i="6"/>
  <c r="G64" i="6"/>
  <c r="AE64" i="6" s="1"/>
  <c r="F64" i="6"/>
  <c r="D64" i="6"/>
  <c r="B64" i="6"/>
  <c r="A64" i="6"/>
  <c r="AB63" i="6"/>
  <c r="Z63" i="6"/>
  <c r="X63" i="6"/>
  <c r="V63" i="6"/>
  <c r="AD63" i="6" s="1"/>
  <c r="T63" i="6"/>
  <c r="R63" i="6"/>
  <c r="P63" i="6"/>
  <c r="O63" i="6"/>
  <c r="N63" i="6"/>
  <c r="M63" i="6"/>
  <c r="L63" i="6"/>
  <c r="K63" i="6"/>
  <c r="J63" i="6"/>
  <c r="I63" i="6"/>
  <c r="H63" i="6"/>
  <c r="G63" i="6"/>
  <c r="AE63" i="6" s="1"/>
  <c r="F63" i="6"/>
  <c r="E63" i="6" s="1"/>
  <c r="D63" i="6"/>
  <c r="B63" i="6"/>
  <c r="A63" i="6"/>
  <c r="AE62" i="6"/>
  <c r="AF62" i="6" s="1"/>
  <c r="AG62" i="6" s="1"/>
  <c r="AB62" i="6"/>
  <c r="Z62" i="6"/>
  <c r="X62" i="6"/>
  <c r="V62" i="6"/>
  <c r="T62" i="6"/>
  <c r="R62" i="6"/>
  <c r="P62" i="6"/>
  <c r="O62" i="6"/>
  <c r="N62" i="6"/>
  <c r="M62" i="6"/>
  <c r="L62" i="6"/>
  <c r="K62" i="6"/>
  <c r="J62" i="6"/>
  <c r="I62" i="6"/>
  <c r="H62" i="6"/>
  <c r="E62" i="6" s="1"/>
  <c r="G62" i="6"/>
  <c r="F62" i="6"/>
  <c r="AD62" i="6" s="1"/>
  <c r="D62" i="6"/>
  <c r="B62" i="6"/>
  <c r="A62" i="6"/>
  <c r="AB61" i="6"/>
  <c r="Z61" i="6"/>
  <c r="X61" i="6"/>
  <c r="V61" i="6"/>
  <c r="T61" i="6"/>
  <c r="R61" i="6"/>
  <c r="P61" i="6"/>
  <c r="O61" i="6"/>
  <c r="N61" i="6"/>
  <c r="M61" i="6"/>
  <c r="L61" i="6"/>
  <c r="K61" i="6"/>
  <c r="J61" i="6"/>
  <c r="I61" i="6"/>
  <c r="H61" i="6"/>
  <c r="G61" i="6"/>
  <c r="AE61" i="6" s="1"/>
  <c r="AF61" i="6" s="1"/>
  <c r="AG61" i="6" s="1"/>
  <c r="F61" i="6"/>
  <c r="E61" i="6"/>
  <c r="D61" i="6"/>
  <c r="B61" i="6"/>
  <c r="A61" i="6"/>
  <c r="AB60" i="6"/>
  <c r="Z60" i="6"/>
  <c r="X60" i="6"/>
  <c r="V60" i="6"/>
  <c r="T60" i="6"/>
  <c r="R60" i="6"/>
  <c r="P60" i="6"/>
  <c r="O60" i="6"/>
  <c r="N60" i="6"/>
  <c r="M60" i="6"/>
  <c r="L60" i="6"/>
  <c r="K60" i="6"/>
  <c r="J60" i="6"/>
  <c r="I60" i="6"/>
  <c r="H60" i="6"/>
  <c r="G60" i="6"/>
  <c r="AE60" i="6" s="1"/>
  <c r="F60" i="6"/>
  <c r="D60" i="6"/>
  <c r="B60" i="6"/>
  <c r="A60" i="6"/>
  <c r="AB59" i="6"/>
  <c r="Z59" i="6"/>
  <c r="X59" i="6"/>
  <c r="V59" i="6"/>
  <c r="AD59" i="6" s="1"/>
  <c r="T59" i="6"/>
  <c r="R59" i="6"/>
  <c r="P59" i="6"/>
  <c r="O59" i="6"/>
  <c r="N59" i="6"/>
  <c r="M59" i="6"/>
  <c r="L59" i="6"/>
  <c r="K59" i="6"/>
  <c r="J59" i="6"/>
  <c r="I59" i="6"/>
  <c r="H59" i="6"/>
  <c r="G59" i="6"/>
  <c r="AE59" i="6" s="1"/>
  <c r="F59" i="6"/>
  <c r="D59" i="6"/>
  <c r="B59" i="6"/>
  <c r="A59" i="6"/>
  <c r="AE58" i="6"/>
  <c r="AF58" i="6" s="1"/>
  <c r="AG58" i="6" s="1"/>
  <c r="AB58" i="6"/>
  <c r="Z58" i="6"/>
  <c r="X58" i="6"/>
  <c r="V58" i="6"/>
  <c r="T58" i="6"/>
  <c r="R58" i="6"/>
  <c r="P58" i="6"/>
  <c r="O58" i="6"/>
  <c r="N58" i="6"/>
  <c r="M58" i="6"/>
  <c r="L58" i="6"/>
  <c r="K58" i="6"/>
  <c r="J58" i="6"/>
  <c r="I58" i="6"/>
  <c r="H58" i="6"/>
  <c r="E58" i="6" s="1"/>
  <c r="G58" i="6"/>
  <c r="F58" i="6"/>
  <c r="D58" i="6"/>
  <c r="B58" i="6"/>
  <c r="A58" i="6"/>
  <c r="AB57" i="6"/>
  <c r="Z57" i="6"/>
  <c r="X57" i="6"/>
  <c r="V57" i="6"/>
  <c r="T57" i="6"/>
  <c r="R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B57" i="6"/>
  <c r="A57" i="6"/>
  <c r="AB56" i="6"/>
  <c r="Z56" i="6"/>
  <c r="X56" i="6"/>
  <c r="V56" i="6"/>
  <c r="T56" i="6"/>
  <c r="R56" i="6"/>
  <c r="P56" i="6"/>
  <c r="O56" i="6"/>
  <c r="N56" i="6"/>
  <c r="M56" i="6"/>
  <c r="L56" i="6"/>
  <c r="K56" i="6"/>
  <c r="J56" i="6"/>
  <c r="I56" i="6"/>
  <c r="H56" i="6"/>
  <c r="G56" i="6"/>
  <c r="AE56" i="6" s="1"/>
  <c r="F56" i="6"/>
  <c r="D56" i="6"/>
  <c r="B56" i="6"/>
  <c r="A56" i="6"/>
  <c r="AB55" i="6"/>
  <c r="Z55" i="6"/>
  <c r="X55" i="6"/>
  <c r="V55" i="6"/>
  <c r="AD55" i="6" s="1"/>
  <c r="T55" i="6"/>
  <c r="R55" i="6"/>
  <c r="P55" i="6"/>
  <c r="O55" i="6"/>
  <c r="N55" i="6"/>
  <c r="M55" i="6"/>
  <c r="L55" i="6"/>
  <c r="K55" i="6"/>
  <c r="J55" i="6"/>
  <c r="I55" i="6"/>
  <c r="H55" i="6"/>
  <c r="G55" i="6"/>
  <c r="AE55" i="6" s="1"/>
  <c r="F55" i="6"/>
  <c r="D55" i="6"/>
  <c r="B55" i="6"/>
  <c r="A55" i="6"/>
  <c r="B54" i="6"/>
  <c r="A54" i="6"/>
  <c r="AB53" i="6"/>
  <c r="Z53" i="6"/>
  <c r="X53" i="6"/>
  <c r="V53" i="6"/>
  <c r="T53" i="6"/>
  <c r="R53" i="6"/>
  <c r="P53" i="6"/>
  <c r="O53" i="6"/>
  <c r="N53" i="6"/>
  <c r="M53" i="6"/>
  <c r="L53" i="6"/>
  <c r="K53" i="6"/>
  <c r="J53" i="6"/>
  <c r="I53" i="6"/>
  <c r="H53" i="6"/>
  <c r="G53" i="6"/>
  <c r="AE53" i="6" s="1"/>
  <c r="F53" i="6"/>
  <c r="D53" i="6"/>
  <c r="B53" i="6"/>
  <c r="A53" i="6"/>
  <c r="AB52" i="6"/>
  <c r="Z52" i="6"/>
  <c r="X52" i="6"/>
  <c r="V52" i="6"/>
  <c r="AD52" i="6" s="1"/>
  <c r="T52" i="6"/>
  <c r="R52" i="6"/>
  <c r="P52" i="6"/>
  <c r="O52" i="6"/>
  <c r="N52" i="6"/>
  <c r="M52" i="6"/>
  <c r="L52" i="6"/>
  <c r="K52" i="6"/>
  <c r="J52" i="6"/>
  <c r="I52" i="6"/>
  <c r="H52" i="6"/>
  <c r="G52" i="6"/>
  <c r="AE52" i="6" s="1"/>
  <c r="F52" i="6"/>
  <c r="D52" i="6"/>
  <c r="B52" i="6"/>
  <c r="A52" i="6"/>
  <c r="AE51" i="6"/>
  <c r="AB51" i="6"/>
  <c r="Z51" i="6"/>
  <c r="X51" i="6"/>
  <c r="V51" i="6"/>
  <c r="T51" i="6"/>
  <c r="R51" i="6"/>
  <c r="P51" i="6"/>
  <c r="O51" i="6"/>
  <c r="N51" i="6"/>
  <c r="M51" i="6"/>
  <c r="L51" i="6"/>
  <c r="K51" i="6"/>
  <c r="J51" i="6"/>
  <c r="I51" i="6"/>
  <c r="H51" i="6"/>
  <c r="E51" i="6" s="1"/>
  <c r="G51" i="6"/>
  <c r="F51" i="6"/>
  <c r="D51" i="6"/>
  <c r="B51" i="6"/>
  <c r="A51" i="6"/>
  <c r="AB50" i="6"/>
  <c r="Z50" i="6"/>
  <c r="X50" i="6"/>
  <c r="V50" i="6"/>
  <c r="T50" i="6"/>
  <c r="R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B50" i="6"/>
  <c r="A50" i="6"/>
  <c r="AB49" i="6"/>
  <c r="Z49" i="6"/>
  <c r="X49" i="6"/>
  <c r="V49" i="6"/>
  <c r="T49" i="6"/>
  <c r="R49" i="6"/>
  <c r="P49" i="6"/>
  <c r="O49" i="6"/>
  <c r="N49" i="6"/>
  <c r="M49" i="6"/>
  <c r="L49" i="6"/>
  <c r="K49" i="6"/>
  <c r="J49" i="6"/>
  <c r="I49" i="6"/>
  <c r="H49" i="6"/>
  <c r="G49" i="6"/>
  <c r="AE49" i="6" s="1"/>
  <c r="F49" i="6"/>
  <c r="D49" i="6"/>
  <c r="B49" i="6"/>
  <c r="A49" i="6"/>
  <c r="AB48" i="6"/>
  <c r="Z48" i="6"/>
  <c r="X48" i="6"/>
  <c r="V48" i="6"/>
  <c r="AD48" i="6" s="1"/>
  <c r="T48" i="6"/>
  <c r="R48" i="6"/>
  <c r="P48" i="6"/>
  <c r="O48" i="6"/>
  <c r="N48" i="6"/>
  <c r="M48" i="6"/>
  <c r="L48" i="6"/>
  <c r="K48" i="6"/>
  <c r="J48" i="6"/>
  <c r="I48" i="6"/>
  <c r="H48" i="6"/>
  <c r="E48" i="6" s="1"/>
  <c r="G48" i="6"/>
  <c r="AE48" i="6" s="1"/>
  <c r="F48" i="6"/>
  <c r="D48" i="6"/>
  <c r="B48" i="6"/>
  <c r="A48" i="6"/>
  <c r="AE47" i="6"/>
  <c r="AF47" i="6" s="1"/>
  <c r="AG47" i="6" s="1"/>
  <c r="AB47" i="6"/>
  <c r="Z47" i="6"/>
  <c r="X47" i="6"/>
  <c r="V47" i="6"/>
  <c r="T47" i="6"/>
  <c r="R47" i="6"/>
  <c r="P47" i="6"/>
  <c r="O47" i="6"/>
  <c r="N47" i="6"/>
  <c r="M47" i="6"/>
  <c r="L47" i="6"/>
  <c r="K47" i="6"/>
  <c r="J47" i="6"/>
  <c r="I47" i="6"/>
  <c r="H47" i="6"/>
  <c r="E47" i="6" s="1"/>
  <c r="G47" i="6"/>
  <c r="F47" i="6"/>
  <c r="AD47" i="6" s="1"/>
  <c r="D47" i="6"/>
  <c r="B47" i="6"/>
  <c r="A47" i="6"/>
  <c r="AB46" i="6"/>
  <c r="Z46" i="6"/>
  <c r="X46" i="6"/>
  <c r="V46" i="6"/>
  <c r="T46" i="6"/>
  <c r="R46" i="6"/>
  <c r="P46" i="6"/>
  <c r="O46" i="6"/>
  <c r="N46" i="6"/>
  <c r="M46" i="6"/>
  <c r="L46" i="6"/>
  <c r="K46" i="6"/>
  <c r="J46" i="6"/>
  <c r="I46" i="6"/>
  <c r="H46" i="6"/>
  <c r="G46" i="6"/>
  <c r="AE46" i="6" s="1"/>
  <c r="AF46" i="6" s="1"/>
  <c r="AG46" i="6" s="1"/>
  <c r="F46" i="6"/>
  <c r="AD46" i="6" s="1"/>
  <c r="E46" i="6"/>
  <c r="D46" i="6"/>
  <c r="B46" i="6"/>
  <c r="A46" i="6"/>
  <c r="AB45" i="6"/>
  <c r="Z45" i="6"/>
  <c r="X45" i="6"/>
  <c r="V45" i="6"/>
  <c r="T45" i="6"/>
  <c r="R45" i="6"/>
  <c r="P45" i="6"/>
  <c r="O45" i="6"/>
  <c r="N45" i="6"/>
  <c r="M45" i="6"/>
  <c r="L45" i="6"/>
  <c r="K45" i="6"/>
  <c r="J45" i="6"/>
  <c r="I45" i="6"/>
  <c r="H45" i="6"/>
  <c r="G45" i="6"/>
  <c r="AE45" i="6" s="1"/>
  <c r="F45" i="6"/>
  <c r="D45" i="6"/>
  <c r="B45" i="6"/>
  <c r="A45" i="6"/>
  <c r="AB44" i="6"/>
  <c r="Z44" i="6"/>
  <c r="X44" i="6"/>
  <c r="V44" i="6"/>
  <c r="AD44" i="6" s="1"/>
  <c r="T44" i="6"/>
  <c r="R44" i="6"/>
  <c r="P44" i="6"/>
  <c r="O44" i="6"/>
  <c r="N44" i="6"/>
  <c r="M44" i="6"/>
  <c r="L44" i="6"/>
  <c r="K44" i="6"/>
  <c r="J44" i="6"/>
  <c r="I44" i="6"/>
  <c r="H44" i="6"/>
  <c r="G44" i="6"/>
  <c r="AE44" i="6" s="1"/>
  <c r="F44" i="6"/>
  <c r="D44" i="6"/>
  <c r="B44" i="6"/>
  <c r="A44" i="6"/>
  <c r="AE43" i="6"/>
  <c r="AF43" i="6" s="1"/>
  <c r="AG43" i="6" s="1"/>
  <c r="AB43" i="6"/>
  <c r="Z43" i="6"/>
  <c r="X43" i="6"/>
  <c r="V43" i="6"/>
  <c r="T43" i="6"/>
  <c r="R43" i="6"/>
  <c r="P43" i="6"/>
  <c r="O43" i="6"/>
  <c r="N43" i="6"/>
  <c r="M43" i="6"/>
  <c r="L43" i="6"/>
  <c r="K43" i="6"/>
  <c r="J43" i="6"/>
  <c r="I43" i="6"/>
  <c r="H43" i="6"/>
  <c r="E43" i="6" s="1"/>
  <c r="G43" i="6"/>
  <c r="F43" i="6"/>
  <c r="AD43" i="6" s="1"/>
  <c r="D43" i="6"/>
  <c r="B43" i="6"/>
  <c r="A43" i="6"/>
  <c r="AB42" i="6"/>
  <c r="Z42" i="6"/>
  <c r="X42" i="6"/>
  <c r="V42" i="6"/>
  <c r="T42" i="6"/>
  <c r="R42" i="6"/>
  <c r="P42" i="6"/>
  <c r="O42" i="6"/>
  <c r="N42" i="6"/>
  <c r="M42" i="6"/>
  <c r="L42" i="6"/>
  <c r="K42" i="6"/>
  <c r="J42" i="6"/>
  <c r="I42" i="6"/>
  <c r="H42" i="6"/>
  <c r="G42" i="6"/>
  <c r="AE42" i="6" s="1"/>
  <c r="AF42" i="6" s="1"/>
  <c r="AG42" i="6" s="1"/>
  <c r="F42" i="6"/>
  <c r="E42" i="6"/>
  <c r="D42" i="6"/>
  <c r="B42" i="6"/>
  <c r="A42" i="6"/>
  <c r="B41" i="6"/>
  <c r="A41" i="6"/>
  <c r="AE40" i="6"/>
  <c r="AF40" i="6" s="1"/>
  <c r="AG40" i="6" s="1"/>
  <c r="AB40" i="6"/>
  <c r="Z40" i="6"/>
  <c r="X40" i="6"/>
  <c r="V40" i="6"/>
  <c r="T40" i="6"/>
  <c r="R40" i="6"/>
  <c r="P40" i="6"/>
  <c r="O40" i="6"/>
  <c r="N40" i="6"/>
  <c r="M40" i="6"/>
  <c r="L40" i="6"/>
  <c r="K40" i="6"/>
  <c r="J40" i="6"/>
  <c r="I40" i="6"/>
  <c r="H40" i="6"/>
  <c r="E40" i="6" s="1"/>
  <c r="G40" i="6"/>
  <c r="F40" i="6"/>
  <c r="D40" i="6"/>
  <c r="B40" i="6"/>
  <c r="A40" i="6"/>
  <c r="AB39" i="6"/>
  <c r="Z39" i="6"/>
  <c r="X39" i="6"/>
  <c r="V39" i="6"/>
  <c r="T39" i="6"/>
  <c r="R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B39" i="6"/>
  <c r="A39" i="6"/>
  <c r="AB38" i="6"/>
  <c r="Z38" i="6"/>
  <c r="X38" i="6"/>
  <c r="V38" i="6"/>
  <c r="T38" i="6"/>
  <c r="R38" i="6"/>
  <c r="P38" i="6"/>
  <c r="O38" i="6"/>
  <c r="N38" i="6"/>
  <c r="M38" i="6"/>
  <c r="L38" i="6"/>
  <c r="K38" i="6"/>
  <c r="J38" i="6"/>
  <c r="I38" i="6"/>
  <c r="H38" i="6"/>
  <c r="G38" i="6"/>
  <c r="AE38" i="6" s="1"/>
  <c r="F38" i="6"/>
  <c r="D38" i="6"/>
  <c r="B38" i="6"/>
  <c r="A38" i="6"/>
  <c r="AB37" i="6"/>
  <c r="Z37" i="6"/>
  <c r="X37" i="6"/>
  <c r="V37" i="6"/>
  <c r="AD37" i="6" s="1"/>
  <c r="T37" i="6"/>
  <c r="R37" i="6"/>
  <c r="P37" i="6"/>
  <c r="O37" i="6"/>
  <c r="N37" i="6"/>
  <c r="M37" i="6"/>
  <c r="L37" i="6"/>
  <c r="K37" i="6"/>
  <c r="J37" i="6"/>
  <c r="I37" i="6"/>
  <c r="H37" i="6"/>
  <c r="G37" i="6"/>
  <c r="AE37" i="6" s="1"/>
  <c r="F37" i="6"/>
  <c r="D37" i="6"/>
  <c r="B37" i="6"/>
  <c r="A37" i="6"/>
  <c r="AE36" i="6"/>
  <c r="AB36" i="6"/>
  <c r="Z36" i="6"/>
  <c r="X36" i="6"/>
  <c r="V36" i="6"/>
  <c r="T36" i="6"/>
  <c r="R36" i="6"/>
  <c r="P36" i="6"/>
  <c r="O36" i="6"/>
  <c r="N36" i="6"/>
  <c r="M36" i="6"/>
  <c r="L36" i="6"/>
  <c r="K36" i="6"/>
  <c r="J36" i="6"/>
  <c r="I36" i="6"/>
  <c r="H36" i="6"/>
  <c r="E36" i="6" s="1"/>
  <c r="G36" i="6"/>
  <c r="F36" i="6"/>
  <c r="D36" i="6"/>
  <c r="B36" i="6"/>
  <c r="A36" i="6"/>
  <c r="AB35" i="6"/>
  <c r="Z35" i="6"/>
  <c r="X35" i="6"/>
  <c r="V35" i="6"/>
  <c r="T35" i="6"/>
  <c r="R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B35" i="6"/>
  <c r="A35" i="6"/>
  <c r="AB34" i="6"/>
  <c r="Z34" i="6"/>
  <c r="X34" i="6"/>
  <c r="V34" i="6"/>
  <c r="T34" i="6"/>
  <c r="R34" i="6"/>
  <c r="P34" i="6"/>
  <c r="O34" i="6"/>
  <c r="N34" i="6"/>
  <c r="M34" i="6"/>
  <c r="L34" i="6"/>
  <c r="K34" i="6"/>
  <c r="J34" i="6"/>
  <c r="I34" i="6"/>
  <c r="H34" i="6"/>
  <c r="G34" i="6"/>
  <c r="AE34" i="6" s="1"/>
  <c r="F34" i="6"/>
  <c r="D34" i="6"/>
  <c r="B34" i="6"/>
  <c r="A34" i="6"/>
  <c r="AB33" i="6"/>
  <c r="Z33" i="6"/>
  <c r="X33" i="6"/>
  <c r="V33" i="6"/>
  <c r="AD33" i="6" s="1"/>
  <c r="T33" i="6"/>
  <c r="R33" i="6"/>
  <c r="P33" i="6"/>
  <c r="O33" i="6"/>
  <c r="N33" i="6"/>
  <c r="M33" i="6"/>
  <c r="L33" i="6"/>
  <c r="K33" i="6"/>
  <c r="J33" i="6"/>
  <c r="I33" i="6"/>
  <c r="H33" i="6"/>
  <c r="E33" i="6" s="1"/>
  <c r="G33" i="6"/>
  <c r="AE33" i="6" s="1"/>
  <c r="F33" i="6"/>
  <c r="D33" i="6"/>
  <c r="B33" i="6"/>
  <c r="A33" i="6"/>
  <c r="AE32" i="6"/>
  <c r="AF32" i="6" s="1"/>
  <c r="AG32" i="6" s="1"/>
  <c r="AB32" i="6"/>
  <c r="Z32" i="6"/>
  <c r="X32" i="6"/>
  <c r="V32" i="6"/>
  <c r="T32" i="6"/>
  <c r="R32" i="6"/>
  <c r="P32" i="6"/>
  <c r="O32" i="6"/>
  <c r="N32" i="6"/>
  <c r="M32" i="6"/>
  <c r="L32" i="6"/>
  <c r="K32" i="6"/>
  <c r="J32" i="6"/>
  <c r="I32" i="6"/>
  <c r="H32" i="6"/>
  <c r="E32" i="6" s="1"/>
  <c r="G32" i="6"/>
  <c r="F32" i="6"/>
  <c r="AD32" i="6" s="1"/>
  <c r="D32" i="6"/>
  <c r="B32" i="6"/>
  <c r="A32" i="6"/>
  <c r="AB31" i="6"/>
  <c r="Z31" i="6"/>
  <c r="X31" i="6"/>
  <c r="V31" i="6"/>
  <c r="T31" i="6"/>
  <c r="R31" i="6"/>
  <c r="P31" i="6"/>
  <c r="O31" i="6"/>
  <c r="N31" i="6"/>
  <c r="M31" i="6"/>
  <c r="L31" i="6"/>
  <c r="K31" i="6"/>
  <c r="J31" i="6"/>
  <c r="I31" i="6"/>
  <c r="H31" i="6"/>
  <c r="G31" i="6"/>
  <c r="AE31" i="6" s="1"/>
  <c r="AF31" i="6" s="1"/>
  <c r="AG31" i="6" s="1"/>
  <c r="F31" i="6"/>
  <c r="AD31" i="6" s="1"/>
  <c r="E31" i="6"/>
  <c r="D31" i="6"/>
  <c r="B31" i="6"/>
  <c r="A31" i="6"/>
  <c r="AB30" i="6"/>
  <c r="Z30" i="6"/>
  <c r="X30" i="6"/>
  <c r="V30" i="6"/>
  <c r="T30" i="6"/>
  <c r="R30" i="6"/>
  <c r="P30" i="6"/>
  <c r="O30" i="6"/>
  <c r="N30" i="6"/>
  <c r="M30" i="6"/>
  <c r="L30" i="6"/>
  <c r="K30" i="6"/>
  <c r="J30" i="6"/>
  <c r="I30" i="6"/>
  <c r="H30" i="6"/>
  <c r="G30" i="6"/>
  <c r="AE30" i="6" s="1"/>
  <c r="F30" i="6"/>
  <c r="D30" i="6"/>
  <c r="B30" i="6"/>
  <c r="A30" i="6"/>
  <c r="AB29" i="6"/>
  <c r="Z29" i="6"/>
  <c r="X29" i="6"/>
  <c r="V29" i="6"/>
  <c r="AD29" i="6" s="1"/>
  <c r="T29" i="6"/>
  <c r="R29" i="6"/>
  <c r="P29" i="6"/>
  <c r="O29" i="6"/>
  <c r="N29" i="6"/>
  <c r="M29" i="6"/>
  <c r="L29" i="6"/>
  <c r="K29" i="6"/>
  <c r="J29" i="6"/>
  <c r="I29" i="6"/>
  <c r="H29" i="6"/>
  <c r="G29" i="6"/>
  <c r="AE29" i="6" s="1"/>
  <c r="F29" i="6"/>
  <c r="D29" i="6"/>
  <c r="B29" i="6"/>
  <c r="A29" i="6"/>
  <c r="B28" i="6"/>
  <c r="A28" i="6"/>
  <c r="AB27" i="6"/>
  <c r="Z27" i="6"/>
  <c r="X27" i="6"/>
  <c r="V27" i="6"/>
  <c r="T27" i="6"/>
  <c r="R27" i="6"/>
  <c r="P27" i="6"/>
  <c r="O27" i="6"/>
  <c r="N27" i="6"/>
  <c r="M27" i="6"/>
  <c r="L27" i="6"/>
  <c r="K27" i="6"/>
  <c r="J27" i="6"/>
  <c r="I27" i="6"/>
  <c r="H27" i="6"/>
  <c r="G27" i="6"/>
  <c r="AE27" i="6" s="1"/>
  <c r="F27" i="6"/>
  <c r="D27" i="6"/>
  <c r="B27" i="6"/>
  <c r="A27" i="6"/>
  <c r="AB26" i="6"/>
  <c r="Z26" i="6"/>
  <c r="X26" i="6"/>
  <c r="V26" i="6"/>
  <c r="AD26" i="6" s="1"/>
  <c r="T26" i="6"/>
  <c r="R26" i="6"/>
  <c r="P26" i="6"/>
  <c r="O26" i="6"/>
  <c r="N26" i="6"/>
  <c r="M26" i="6"/>
  <c r="L26" i="6"/>
  <c r="K26" i="6"/>
  <c r="J26" i="6"/>
  <c r="I26" i="6"/>
  <c r="H26" i="6"/>
  <c r="G26" i="6"/>
  <c r="AE26" i="6" s="1"/>
  <c r="F26" i="6"/>
  <c r="D26" i="6"/>
  <c r="B26" i="6"/>
  <c r="A26" i="6"/>
  <c r="AE25" i="6"/>
  <c r="AF25" i="6" s="1"/>
  <c r="AG25" i="6" s="1"/>
  <c r="AB25" i="6"/>
  <c r="Z25" i="6"/>
  <c r="X25" i="6"/>
  <c r="V25" i="6"/>
  <c r="T25" i="6"/>
  <c r="R25" i="6"/>
  <c r="P25" i="6"/>
  <c r="O25" i="6"/>
  <c r="N25" i="6"/>
  <c r="M25" i="6"/>
  <c r="L25" i="6"/>
  <c r="K25" i="6"/>
  <c r="J25" i="6"/>
  <c r="I25" i="6"/>
  <c r="H25" i="6"/>
  <c r="E25" i="6" s="1"/>
  <c r="G25" i="6"/>
  <c r="F25" i="6"/>
  <c r="D25" i="6"/>
  <c r="B25" i="6"/>
  <c r="A25" i="6"/>
  <c r="AB24" i="6"/>
  <c r="Z24" i="6"/>
  <c r="X24" i="6"/>
  <c r="V24" i="6"/>
  <c r="T24" i="6"/>
  <c r="R24" i="6"/>
  <c r="P24" i="6"/>
  <c r="O24" i="6"/>
  <c r="N24" i="6"/>
  <c r="M24" i="6"/>
  <c r="L24" i="6"/>
  <c r="K24" i="6"/>
  <c r="J24" i="6"/>
  <c r="I24" i="6"/>
  <c r="H24" i="6"/>
  <c r="G24" i="6"/>
  <c r="AE24" i="6" s="1"/>
  <c r="F24" i="6"/>
  <c r="AD24" i="6" s="1"/>
  <c r="D24" i="6"/>
  <c r="B24" i="6"/>
  <c r="A24" i="6"/>
  <c r="AB23" i="6"/>
  <c r="Z23" i="6"/>
  <c r="X23" i="6"/>
  <c r="V23" i="6"/>
  <c r="T23" i="6"/>
  <c r="R23" i="6"/>
  <c r="P23" i="6"/>
  <c r="O23" i="6"/>
  <c r="N23" i="6"/>
  <c r="M23" i="6"/>
  <c r="L23" i="6"/>
  <c r="K23" i="6"/>
  <c r="J23" i="6"/>
  <c r="I23" i="6"/>
  <c r="H23" i="6"/>
  <c r="G23" i="6"/>
  <c r="AE23" i="6" s="1"/>
  <c r="F23" i="6"/>
  <c r="E23" i="6" s="1"/>
  <c r="D23" i="6"/>
  <c r="B23" i="6"/>
  <c r="A23" i="6"/>
  <c r="AB22" i="6"/>
  <c r="Z22" i="6"/>
  <c r="X22" i="6"/>
  <c r="V22" i="6"/>
  <c r="AD22" i="6" s="1"/>
  <c r="T22" i="6"/>
  <c r="R22" i="6"/>
  <c r="P22" i="6"/>
  <c r="O22" i="6"/>
  <c r="N22" i="6"/>
  <c r="M22" i="6"/>
  <c r="L22" i="6"/>
  <c r="K22" i="6"/>
  <c r="J22" i="6"/>
  <c r="I22" i="6"/>
  <c r="H22" i="6"/>
  <c r="G22" i="6"/>
  <c r="AE22" i="6" s="1"/>
  <c r="F22" i="6"/>
  <c r="D22" i="6"/>
  <c r="B22" i="6"/>
  <c r="A22" i="6"/>
  <c r="AB21" i="6"/>
  <c r="Z21" i="6"/>
  <c r="X21" i="6"/>
  <c r="V21" i="6"/>
  <c r="T21" i="6"/>
  <c r="R21" i="6"/>
  <c r="P21" i="6"/>
  <c r="O21" i="6"/>
  <c r="N21" i="6"/>
  <c r="M21" i="6"/>
  <c r="L21" i="6"/>
  <c r="K21" i="6"/>
  <c r="J21" i="6"/>
  <c r="I21" i="6"/>
  <c r="AE21" i="6" s="1"/>
  <c r="AF21" i="6" s="1"/>
  <c r="AG21" i="6" s="1"/>
  <c r="H21" i="6"/>
  <c r="G21" i="6"/>
  <c r="F21" i="6"/>
  <c r="E21" i="6"/>
  <c r="D21" i="6"/>
  <c r="B21" i="6"/>
  <c r="A21" i="6"/>
  <c r="AB20" i="6"/>
  <c r="Z20" i="6"/>
  <c r="X20" i="6"/>
  <c r="V20" i="6"/>
  <c r="T20" i="6"/>
  <c r="R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B20" i="6"/>
  <c r="A20" i="6"/>
  <c r="AB19" i="6"/>
  <c r="Z19" i="6"/>
  <c r="X19" i="6"/>
  <c r="V19" i="6"/>
  <c r="AD19" i="6" s="1"/>
  <c r="T19" i="6"/>
  <c r="R19" i="6"/>
  <c r="P19" i="6"/>
  <c r="O19" i="6"/>
  <c r="N19" i="6"/>
  <c r="M19" i="6"/>
  <c r="L19" i="6"/>
  <c r="K19" i="6"/>
  <c r="J19" i="6"/>
  <c r="I19" i="6"/>
  <c r="H19" i="6"/>
  <c r="G19" i="6"/>
  <c r="AE19" i="6" s="1"/>
  <c r="F19" i="6"/>
  <c r="D19" i="6"/>
  <c r="B19" i="6"/>
  <c r="A19" i="6"/>
  <c r="AB18" i="6"/>
  <c r="Z18" i="6"/>
  <c r="X18" i="6"/>
  <c r="V18" i="6"/>
  <c r="AD18" i="6" s="1"/>
  <c r="T18" i="6"/>
  <c r="R18" i="6"/>
  <c r="P18" i="6"/>
  <c r="O18" i="6"/>
  <c r="N18" i="6"/>
  <c r="M18" i="6"/>
  <c r="L18" i="6"/>
  <c r="K18" i="6"/>
  <c r="J18" i="6"/>
  <c r="I18" i="6"/>
  <c r="H18" i="6"/>
  <c r="G18" i="6"/>
  <c r="AE18" i="6" s="1"/>
  <c r="F18" i="6"/>
  <c r="D18" i="6"/>
  <c r="B18" i="6"/>
  <c r="A18" i="6"/>
  <c r="AE17" i="6"/>
  <c r="AB17" i="6"/>
  <c r="Z17" i="6"/>
  <c r="X17" i="6"/>
  <c r="V17" i="6"/>
  <c r="T17" i="6"/>
  <c r="R17" i="6"/>
  <c r="P17" i="6"/>
  <c r="O17" i="6"/>
  <c r="N17" i="6"/>
  <c r="M17" i="6"/>
  <c r="L17" i="6"/>
  <c r="K17" i="6"/>
  <c r="J17" i="6"/>
  <c r="I17" i="6"/>
  <c r="H17" i="6"/>
  <c r="E17" i="6" s="1"/>
  <c r="G17" i="6"/>
  <c r="F17" i="6"/>
  <c r="D17" i="6"/>
  <c r="B17" i="6"/>
  <c r="A17" i="6"/>
  <c r="AB16" i="6"/>
  <c r="Z16" i="6"/>
  <c r="X16" i="6"/>
  <c r="V16" i="6"/>
  <c r="T16" i="6"/>
  <c r="R16" i="6"/>
  <c r="P16" i="6"/>
  <c r="O16" i="6"/>
  <c r="N16" i="6"/>
  <c r="M16" i="6"/>
  <c r="L16" i="6"/>
  <c r="K16" i="6"/>
  <c r="J16" i="6"/>
  <c r="I16" i="6"/>
  <c r="H16" i="6"/>
  <c r="G16" i="6"/>
  <c r="AE16" i="6" s="1"/>
  <c r="F16" i="6"/>
  <c r="AD16" i="6" s="1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A84" i="5"/>
  <c r="J84" i="5"/>
  <c r="B84" i="5"/>
  <c r="AA83" i="5"/>
  <c r="J83" i="5"/>
  <c r="B83" i="5"/>
  <c r="AA80" i="5"/>
  <c r="J80" i="5"/>
  <c r="B80" i="5"/>
  <c r="AE66" i="5"/>
  <c r="AF66" i="5" s="1"/>
  <c r="AG66" i="5" s="1"/>
  <c r="AB66" i="5"/>
  <c r="Z66" i="5"/>
  <c r="X66" i="5"/>
  <c r="V66" i="5"/>
  <c r="T66" i="5"/>
  <c r="R66" i="5"/>
  <c r="P66" i="5"/>
  <c r="O66" i="5"/>
  <c r="N66" i="5"/>
  <c r="M66" i="5"/>
  <c r="L66" i="5"/>
  <c r="K66" i="5"/>
  <c r="J66" i="5"/>
  <c r="I66" i="5"/>
  <c r="H66" i="5"/>
  <c r="E66" i="5" s="1"/>
  <c r="G66" i="5"/>
  <c r="F66" i="5"/>
  <c r="AD66" i="5" s="1"/>
  <c r="D66" i="5"/>
  <c r="B66" i="5"/>
  <c r="A66" i="5"/>
  <c r="AB65" i="5"/>
  <c r="Z65" i="5"/>
  <c r="X65" i="5"/>
  <c r="V65" i="5"/>
  <c r="T65" i="5"/>
  <c r="R65" i="5"/>
  <c r="P65" i="5"/>
  <c r="O65" i="5"/>
  <c r="N65" i="5"/>
  <c r="M65" i="5"/>
  <c r="L65" i="5"/>
  <c r="K65" i="5"/>
  <c r="J65" i="5"/>
  <c r="I65" i="5"/>
  <c r="H65" i="5"/>
  <c r="G65" i="5"/>
  <c r="AE65" i="5" s="1"/>
  <c r="AF65" i="5" s="1"/>
  <c r="AG65" i="5" s="1"/>
  <c r="F65" i="5"/>
  <c r="AD65" i="5" s="1"/>
  <c r="E65" i="5"/>
  <c r="D65" i="5"/>
  <c r="B65" i="5"/>
  <c r="A65" i="5"/>
  <c r="AB64" i="5"/>
  <c r="Z64" i="5"/>
  <c r="X64" i="5"/>
  <c r="V64" i="5"/>
  <c r="T64" i="5"/>
  <c r="R64" i="5"/>
  <c r="P64" i="5"/>
  <c r="O64" i="5"/>
  <c r="N64" i="5"/>
  <c r="M64" i="5"/>
  <c r="L64" i="5"/>
  <c r="K64" i="5"/>
  <c r="J64" i="5"/>
  <c r="I64" i="5"/>
  <c r="H64" i="5"/>
  <c r="G64" i="5"/>
  <c r="AE64" i="5" s="1"/>
  <c r="F64" i="5"/>
  <c r="D64" i="5"/>
  <c r="B64" i="5"/>
  <c r="A64" i="5"/>
  <c r="AB63" i="5"/>
  <c r="Z63" i="5"/>
  <c r="X63" i="5"/>
  <c r="V63" i="5"/>
  <c r="AD63" i="5" s="1"/>
  <c r="T63" i="5"/>
  <c r="R63" i="5"/>
  <c r="P63" i="5"/>
  <c r="O63" i="5"/>
  <c r="N63" i="5"/>
  <c r="M63" i="5"/>
  <c r="L63" i="5"/>
  <c r="K63" i="5"/>
  <c r="J63" i="5"/>
  <c r="I63" i="5"/>
  <c r="H63" i="5"/>
  <c r="G63" i="5"/>
  <c r="AE63" i="5" s="1"/>
  <c r="F63" i="5"/>
  <c r="E63" i="5" s="1"/>
  <c r="D63" i="5"/>
  <c r="B63" i="5"/>
  <c r="A63" i="5"/>
  <c r="AE62" i="5"/>
  <c r="AF62" i="5" s="1"/>
  <c r="AG62" i="5" s="1"/>
  <c r="AB62" i="5"/>
  <c r="Z62" i="5"/>
  <c r="X62" i="5"/>
  <c r="V62" i="5"/>
  <c r="T62" i="5"/>
  <c r="R62" i="5"/>
  <c r="P62" i="5"/>
  <c r="O62" i="5"/>
  <c r="N62" i="5"/>
  <c r="M62" i="5"/>
  <c r="L62" i="5"/>
  <c r="K62" i="5"/>
  <c r="J62" i="5"/>
  <c r="I62" i="5"/>
  <c r="H62" i="5"/>
  <c r="E62" i="5" s="1"/>
  <c r="G62" i="5"/>
  <c r="F62" i="5"/>
  <c r="AD62" i="5" s="1"/>
  <c r="D62" i="5"/>
  <c r="B62" i="5"/>
  <c r="A62" i="5"/>
  <c r="AB61" i="5"/>
  <c r="Z61" i="5"/>
  <c r="X61" i="5"/>
  <c r="V61" i="5"/>
  <c r="T61" i="5"/>
  <c r="R61" i="5"/>
  <c r="P61" i="5"/>
  <c r="O61" i="5"/>
  <c r="N61" i="5"/>
  <c r="M61" i="5"/>
  <c r="L61" i="5"/>
  <c r="K61" i="5"/>
  <c r="J61" i="5"/>
  <c r="I61" i="5"/>
  <c r="H61" i="5"/>
  <c r="G61" i="5"/>
  <c r="AE61" i="5" s="1"/>
  <c r="AF61" i="5" s="1"/>
  <c r="AG61" i="5" s="1"/>
  <c r="F61" i="5"/>
  <c r="E61" i="5"/>
  <c r="D61" i="5"/>
  <c r="B61" i="5"/>
  <c r="A61" i="5"/>
  <c r="AB60" i="5"/>
  <c r="Z60" i="5"/>
  <c r="X60" i="5"/>
  <c r="V60" i="5"/>
  <c r="T60" i="5"/>
  <c r="R60" i="5"/>
  <c r="P60" i="5"/>
  <c r="O60" i="5"/>
  <c r="N60" i="5"/>
  <c r="M60" i="5"/>
  <c r="L60" i="5"/>
  <c r="K60" i="5"/>
  <c r="J60" i="5"/>
  <c r="I60" i="5"/>
  <c r="H60" i="5"/>
  <c r="G60" i="5"/>
  <c r="AE60" i="5" s="1"/>
  <c r="F60" i="5"/>
  <c r="D60" i="5"/>
  <c r="B60" i="5"/>
  <c r="A60" i="5"/>
  <c r="AB59" i="5"/>
  <c r="Z59" i="5"/>
  <c r="X59" i="5"/>
  <c r="V59" i="5"/>
  <c r="AD59" i="5" s="1"/>
  <c r="T59" i="5"/>
  <c r="R59" i="5"/>
  <c r="P59" i="5"/>
  <c r="O59" i="5"/>
  <c r="N59" i="5"/>
  <c r="M59" i="5"/>
  <c r="L59" i="5"/>
  <c r="K59" i="5"/>
  <c r="J59" i="5"/>
  <c r="I59" i="5"/>
  <c r="H59" i="5"/>
  <c r="G59" i="5"/>
  <c r="AE59" i="5" s="1"/>
  <c r="F59" i="5"/>
  <c r="D59" i="5"/>
  <c r="B59" i="5"/>
  <c r="A59" i="5"/>
  <c r="AE58" i="5"/>
  <c r="AF58" i="5" s="1"/>
  <c r="AG58" i="5" s="1"/>
  <c r="AB58" i="5"/>
  <c r="Z58" i="5"/>
  <c r="X58" i="5"/>
  <c r="V58" i="5"/>
  <c r="T58" i="5"/>
  <c r="R58" i="5"/>
  <c r="P58" i="5"/>
  <c r="O58" i="5"/>
  <c r="N58" i="5"/>
  <c r="M58" i="5"/>
  <c r="L58" i="5"/>
  <c r="K58" i="5"/>
  <c r="J58" i="5"/>
  <c r="I58" i="5"/>
  <c r="H58" i="5"/>
  <c r="E58" i="5" s="1"/>
  <c r="G58" i="5"/>
  <c r="F58" i="5"/>
  <c r="D58" i="5"/>
  <c r="B58" i="5"/>
  <c r="A58" i="5"/>
  <c r="AB57" i="5"/>
  <c r="Z57" i="5"/>
  <c r="X57" i="5"/>
  <c r="V57" i="5"/>
  <c r="T57" i="5"/>
  <c r="R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A57" i="5"/>
  <c r="AB56" i="5"/>
  <c r="Z56" i="5"/>
  <c r="X56" i="5"/>
  <c r="V56" i="5"/>
  <c r="T56" i="5"/>
  <c r="R56" i="5"/>
  <c r="P56" i="5"/>
  <c r="O56" i="5"/>
  <c r="N56" i="5"/>
  <c r="M56" i="5"/>
  <c r="L56" i="5"/>
  <c r="K56" i="5"/>
  <c r="J56" i="5"/>
  <c r="I56" i="5"/>
  <c r="H56" i="5"/>
  <c r="G56" i="5"/>
  <c r="AE56" i="5" s="1"/>
  <c r="F56" i="5"/>
  <c r="D56" i="5"/>
  <c r="B56" i="5"/>
  <c r="A56" i="5"/>
  <c r="AB55" i="5"/>
  <c r="Z55" i="5"/>
  <c r="X55" i="5"/>
  <c r="V55" i="5"/>
  <c r="AD55" i="5" s="1"/>
  <c r="T55" i="5"/>
  <c r="R55" i="5"/>
  <c r="P55" i="5"/>
  <c r="O55" i="5"/>
  <c r="N55" i="5"/>
  <c r="M55" i="5"/>
  <c r="L55" i="5"/>
  <c r="K55" i="5"/>
  <c r="J55" i="5"/>
  <c r="I55" i="5"/>
  <c r="H55" i="5"/>
  <c r="G55" i="5"/>
  <c r="AE55" i="5" s="1"/>
  <c r="F55" i="5"/>
  <c r="D55" i="5"/>
  <c r="B55" i="5"/>
  <c r="A55" i="5"/>
  <c r="B54" i="5"/>
  <c r="A54" i="5"/>
  <c r="AB53" i="5"/>
  <c r="Z53" i="5"/>
  <c r="X53" i="5"/>
  <c r="V53" i="5"/>
  <c r="T53" i="5"/>
  <c r="R53" i="5"/>
  <c r="P53" i="5"/>
  <c r="O53" i="5"/>
  <c r="N53" i="5"/>
  <c r="M53" i="5"/>
  <c r="L53" i="5"/>
  <c r="K53" i="5"/>
  <c r="J53" i="5"/>
  <c r="I53" i="5"/>
  <c r="H53" i="5"/>
  <c r="G53" i="5"/>
  <c r="AE53" i="5" s="1"/>
  <c r="F53" i="5"/>
  <c r="D53" i="5"/>
  <c r="B53" i="5"/>
  <c r="A53" i="5"/>
  <c r="AB52" i="5"/>
  <c r="Z52" i="5"/>
  <c r="X52" i="5"/>
  <c r="V52" i="5"/>
  <c r="AD52" i="5" s="1"/>
  <c r="T52" i="5"/>
  <c r="R52" i="5"/>
  <c r="P52" i="5"/>
  <c r="O52" i="5"/>
  <c r="N52" i="5"/>
  <c r="M52" i="5"/>
  <c r="L52" i="5"/>
  <c r="K52" i="5"/>
  <c r="J52" i="5"/>
  <c r="I52" i="5"/>
  <c r="H52" i="5"/>
  <c r="G52" i="5"/>
  <c r="AE52" i="5" s="1"/>
  <c r="F52" i="5"/>
  <c r="D52" i="5"/>
  <c r="B52" i="5"/>
  <c r="A52" i="5"/>
  <c r="AE51" i="5"/>
  <c r="AB51" i="5"/>
  <c r="Z51" i="5"/>
  <c r="X51" i="5"/>
  <c r="V51" i="5"/>
  <c r="T51" i="5"/>
  <c r="R51" i="5"/>
  <c r="P51" i="5"/>
  <c r="O51" i="5"/>
  <c r="N51" i="5"/>
  <c r="M51" i="5"/>
  <c r="L51" i="5"/>
  <c r="K51" i="5"/>
  <c r="J51" i="5"/>
  <c r="I51" i="5"/>
  <c r="H51" i="5"/>
  <c r="E51" i="5" s="1"/>
  <c r="G51" i="5"/>
  <c r="F51" i="5"/>
  <c r="D51" i="5"/>
  <c r="B51" i="5"/>
  <c r="A51" i="5"/>
  <c r="AB50" i="5"/>
  <c r="Z50" i="5"/>
  <c r="X50" i="5"/>
  <c r="V50" i="5"/>
  <c r="T50" i="5"/>
  <c r="R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B50" i="5"/>
  <c r="A50" i="5"/>
  <c r="AB49" i="5"/>
  <c r="Z49" i="5"/>
  <c r="X49" i="5"/>
  <c r="V49" i="5"/>
  <c r="T49" i="5"/>
  <c r="R49" i="5"/>
  <c r="P49" i="5"/>
  <c r="O49" i="5"/>
  <c r="N49" i="5"/>
  <c r="M49" i="5"/>
  <c r="L49" i="5"/>
  <c r="K49" i="5"/>
  <c r="J49" i="5"/>
  <c r="I49" i="5"/>
  <c r="H49" i="5"/>
  <c r="G49" i="5"/>
  <c r="AE49" i="5" s="1"/>
  <c r="F49" i="5"/>
  <c r="D49" i="5"/>
  <c r="B49" i="5"/>
  <c r="A49" i="5"/>
  <c r="AB48" i="5"/>
  <c r="Z48" i="5"/>
  <c r="X48" i="5"/>
  <c r="V48" i="5"/>
  <c r="AD48" i="5" s="1"/>
  <c r="T48" i="5"/>
  <c r="R48" i="5"/>
  <c r="P48" i="5"/>
  <c r="O48" i="5"/>
  <c r="N48" i="5"/>
  <c r="M48" i="5"/>
  <c r="L48" i="5"/>
  <c r="K48" i="5"/>
  <c r="J48" i="5"/>
  <c r="I48" i="5"/>
  <c r="H48" i="5"/>
  <c r="E48" i="5" s="1"/>
  <c r="G48" i="5"/>
  <c r="AE48" i="5" s="1"/>
  <c r="F48" i="5"/>
  <c r="D48" i="5"/>
  <c r="B48" i="5"/>
  <c r="A48" i="5"/>
  <c r="AE47" i="5"/>
  <c r="AF47" i="5" s="1"/>
  <c r="AG47" i="5" s="1"/>
  <c r="AB47" i="5"/>
  <c r="Z47" i="5"/>
  <c r="X47" i="5"/>
  <c r="V47" i="5"/>
  <c r="T47" i="5"/>
  <c r="R47" i="5"/>
  <c r="P47" i="5"/>
  <c r="O47" i="5"/>
  <c r="N47" i="5"/>
  <c r="M47" i="5"/>
  <c r="L47" i="5"/>
  <c r="K47" i="5"/>
  <c r="J47" i="5"/>
  <c r="I47" i="5"/>
  <c r="H47" i="5"/>
  <c r="E47" i="5" s="1"/>
  <c r="G47" i="5"/>
  <c r="F47" i="5"/>
  <c r="AD47" i="5" s="1"/>
  <c r="D47" i="5"/>
  <c r="B47" i="5"/>
  <c r="A47" i="5"/>
  <c r="AB46" i="5"/>
  <c r="Z46" i="5"/>
  <c r="X46" i="5"/>
  <c r="V46" i="5"/>
  <c r="T46" i="5"/>
  <c r="R46" i="5"/>
  <c r="P46" i="5"/>
  <c r="O46" i="5"/>
  <c r="N46" i="5"/>
  <c r="M46" i="5"/>
  <c r="L46" i="5"/>
  <c r="K46" i="5"/>
  <c r="J46" i="5"/>
  <c r="I46" i="5"/>
  <c r="H46" i="5"/>
  <c r="G46" i="5"/>
  <c r="AE46" i="5" s="1"/>
  <c r="AF46" i="5" s="1"/>
  <c r="AG46" i="5" s="1"/>
  <c r="F46" i="5"/>
  <c r="AD46" i="5" s="1"/>
  <c r="E46" i="5"/>
  <c r="D46" i="5"/>
  <c r="B46" i="5"/>
  <c r="A46" i="5"/>
  <c r="AB45" i="5"/>
  <c r="Z45" i="5"/>
  <c r="X45" i="5"/>
  <c r="V45" i="5"/>
  <c r="T45" i="5"/>
  <c r="R45" i="5"/>
  <c r="P45" i="5"/>
  <c r="O45" i="5"/>
  <c r="N45" i="5"/>
  <c r="M45" i="5"/>
  <c r="L45" i="5"/>
  <c r="K45" i="5"/>
  <c r="J45" i="5"/>
  <c r="I45" i="5"/>
  <c r="H45" i="5"/>
  <c r="G45" i="5"/>
  <c r="AE45" i="5" s="1"/>
  <c r="F45" i="5"/>
  <c r="D45" i="5"/>
  <c r="B45" i="5"/>
  <c r="A45" i="5"/>
  <c r="AB44" i="5"/>
  <c r="Z44" i="5"/>
  <c r="X44" i="5"/>
  <c r="V44" i="5"/>
  <c r="AD44" i="5" s="1"/>
  <c r="T44" i="5"/>
  <c r="R44" i="5"/>
  <c r="P44" i="5"/>
  <c r="O44" i="5"/>
  <c r="N44" i="5"/>
  <c r="M44" i="5"/>
  <c r="L44" i="5"/>
  <c r="K44" i="5"/>
  <c r="J44" i="5"/>
  <c r="I44" i="5"/>
  <c r="H44" i="5"/>
  <c r="G44" i="5"/>
  <c r="AE44" i="5" s="1"/>
  <c r="F44" i="5"/>
  <c r="D44" i="5"/>
  <c r="B44" i="5"/>
  <c r="A44" i="5"/>
  <c r="AE43" i="5"/>
  <c r="AF43" i="5" s="1"/>
  <c r="AG43" i="5" s="1"/>
  <c r="AB43" i="5"/>
  <c r="Z43" i="5"/>
  <c r="X43" i="5"/>
  <c r="V43" i="5"/>
  <c r="T43" i="5"/>
  <c r="R43" i="5"/>
  <c r="P43" i="5"/>
  <c r="O43" i="5"/>
  <c r="N43" i="5"/>
  <c r="M43" i="5"/>
  <c r="L43" i="5"/>
  <c r="K43" i="5"/>
  <c r="J43" i="5"/>
  <c r="I43" i="5"/>
  <c r="H43" i="5"/>
  <c r="E43" i="5" s="1"/>
  <c r="G43" i="5"/>
  <c r="F43" i="5"/>
  <c r="AD43" i="5" s="1"/>
  <c r="D43" i="5"/>
  <c r="B43" i="5"/>
  <c r="A43" i="5"/>
  <c r="AB42" i="5"/>
  <c r="Z42" i="5"/>
  <c r="X42" i="5"/>
  <c r="V42" i="5"/>
  <c r="T42" i="5"/>
  <c r="R42" i="5"/>
  <c r="P42" i="5"/>
  <c r="O42" i="5"/>
  <c r="N42" i="5"/>
  <c r="M42" i="5"/>
  <c r="L42" i="5"/>
  <c r="K42" i="5"/>
  <c r="J42" i="5"/>
  <c r="I42" i="5"/>
  <c r="H42" i="5"/>
  <c r="G42" i="5"/>
  <c r="AE42" i="5" s="1"/>
  <c r="AF42" i="5" s="1"/>
  <c r="AG42" i="5" s="1"/>
  <c r="F42" i="5"/>
  <c r="E42" i="5"/>
  <c r="D42" i="5"/>
  <c r="B42" i="5"/>
  <c r="A42" i="5"/>
  <c r="B41" i="5"/>
  <c r="A41" i="5"/>
  <c r="AE40" i="5"/>
  <c r="AF40" i="5" s="1"/>
  <c r="AG40" i="5" s="1"/>
  <c r="AB40" i="5"/>
  <c r="Z40" i="5"/>
  <c r="X40" i="5"/>
  <c r="V40" i="5"/>
  <c r="T40" i="5"/>
  <c r="R40" i="5"/>
  <c r="P40" i="5"/>
  <c r="O40" i="5"/>
  <c r="N40" i="5"/>
  <c r="M40" i="5"/>
  <c r="L40" i="5"/>
  <c r="K40" i="5"/>
  <c r="J40" i="5"/>
  <c r="I40" i="5"/>
  <c r="H40" i="5"/>
  <c r="E40" i="5" s="1"/>
  <c r="G40" i="5"/>
  <c r="F40" i="5"/>
  <c r="D40" i="5"/>
  <c r="B40" i="5"/>
  <c r="A40" i="5"/>
  <c r="AB39" i="5"/>
  <c r="Z39" i="5"/>
  <c r="X39" i="5"/>
  <c r="V39" i="5"/>
  <c r="T39" i="5"/>
  <c r="R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B39" i="5"/>
  <c r="A39" i="5"/>
  <c r="AB38" i="5"/>
  <c r="Z38" i="5"/>
  <c r="X38" i="5"/>
  <c r="V38" i="5"/>
  <c r="T38" i="5"/>
  <c r="R38" i="5"/>
  <c r="P38" i="5"/>
  <c r="O38" i="5"/>
  <c r="N38" i="5"/>
  <c r="M38" i="5"/>
  <c r="L38" i="5"/>
  <c r="K38" i="5"/>
  <c r="J38" i="5"/>
  <c r="I38" i="5"/>
  <c r="H38" i="5"/>
  <c r="G38" i="5"/>
  <c r="AE38" i="5" s="1"/>
  <c r="F38" i="5"/>
  <c r="D38" i="5"/>
  <c r="B38" i="5"/>
  <c r="A38" i="5"/>
  <c r="AB37" i="5"/>
  <c r="Z37" i="5"/>
  <c r="X37" i="5"/>
  <c r="V37" i="5"/>
  <c r="AD37" i="5" s="1"/>
  <c r="T37" i="5"/>
  <c r="R37" i="5"/>
  <c r="P37" i="5"/>
  <c r="O37" i="5"/>
  <c r="N37" i="5"/>
  <c r="M37" i="5"/>
  <c r="L37" i="5"/>
  <c r="K37" i="5"/>
  <c r="J37" i="5"/>
  <c r="I37" i="5"/>
  <c r="H37" i="5"/>
  <c r="G37" i="5"/>
  <c r="AE37" i="5" s="1"/>
  <c r="F37" i="5"/>
  <c r="D37" i="5"/>
  <c r="B37" i="5"/>
  <c r="A37" i="5"/>
  <c r="AE36" i="5"/>
  <c r="AB36" i="5"/>
  <c r="Z36" i="5"/>
  <c r="X36" i="5"/>
  <c r="V36" i="5"/>
  <c r="T36" i="5"/>
  <c r="R36" i="5"/>
  <c r="P36" i="5"/>
  <c r="O36" i="5"/>
  <c r="N36" i="5"/>
  <c r="M36" i="5"/>
  <c r="L36" i="5"/>
  <c r="K36" i="5"/>
  <c r="J36" i="5"/>
  <c r="I36" i="5"/>
  <c r="H36" i="5"/>
  <c r="E36" i="5" s="1"/>
  <c r="G36" i="5"/>
  <c r="F36" i="5"/>
  <c r="D36" i="5"/>
  <c r="B36" i="5"/>
  <c r="A36" i="5"/>
  <c r="AB35" i="5"/>
  <c r="Z35" i="5"/>
  <c r="X35" i="5"/>
  <c r="V35" i="5"/>
  <c r="T35" i="5"/>
  <c r="R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A35" i="5"/>
  <c r="AB34" i="5"/>
  <c r="Z34" i="5"/>
  <c r="X34" i="5"/>
  <c r="V34" i="5"/>
  <c r="T34" i="5"/>
  <c r="R34" i="5"/>
  <c r="P34" i="5"/>
  <c r="O34" i="5"/>
  <c r="N34" i="5"/>
  <c r="M34" i="5"/>
  <c r="L34" i="5"/>
  <c r="K34" i="5"/>
  <c r="J34" i="5"/>
  <c r="I34" i="5"/>
  <c r="H34" i="5"/>
  <c r="G34" i="5"/>
  <c r="AE34" i="5" s="1"/>
  <c r="F34" i="5"/>
  <c r="D34" i="5"/>
  <c r="B34" i="5"/>
  <c r="A34" i="5"/>
  <c r="AB33" i="5"/>
  <c r="Z33" i="5"/>
  <c r="X33" i="5"/>
  <c r="V33" i="5"/>
  <c r="AD33" i="5" s="1"/>
  <c r="T33" i="5"/>
  <c r="R33" i="5"/>
  <c r="P33" i="5"/>
  <c r="O33" i="5"/>
  <c r="N33" i="5"/>
  <c r="M33" i="5"/>
  <c r="L33" i="5"/>
  <c r="K33" i="5"/>
  <c r="J33" i="5"/>
  <c r="I33" i="5"/>
  <c r="H33" i="5"/>
  <c r="E33" i="5" s="1"/>
  <c r="G33" i="5"/>
  <c r="AE33" i="5" s="1"/>
  <c r="F33" i="5"/>
  <c r="D33" i="5"/>
  <c r="B33" i="5"/>
  <c r="A33" i="5"/>
  <c r="AE32" i="5"/>
  <c r="AF32" i="5" s="1"/>
  <c r="AG32" i="5" s="1"/>
  <c r="AB32" i="5"/>
  <c r="Z32" i="5"/>
  <c r="X32" i="5"/>
  <c r="V32" i="5"/>
  <c r="T32" i="5"/>
  <c r="R32" i="5"/>
  <c r="P32" i="5"/>
  <c r="O32" i="5"/>
  <c r="N32" i="5"/>
  <c r="M32" i="5"/>
  <c r="L32" i="5"/>
  <c r="K32" i="5"/>
  <c r="J32" i="5"/>
  <c r="I32" i="5"/>
  <c r="H32" i="5"/>
  <c r="E32" i="5" s="1"/>
  <c r="G32" i="5"/>
  <c r="F32" i="5"/>
  <c r="AD32" i="5" s="1"/>
  <c r="D32" i="5"/>
  <c r="B32" i="5"/>
  <c r="A32" i="5"/>
  <c r="AB31" i="5"/>
  <c r="Z31" i="5"/>
  <c r="X31" i="5"/>
  <c r="V31" i="5"/>
  <c r="T31" i="5"/>
  <c r="R31" i="5"/>
  <c r="P31" i="5"/>
  <c r="O31" i="5"/>
  <c r="N31" i="5"/>
  <c r="M31" i="5"/>
  <c r="L31" i="5"/>
  <c r="K31" i="5"/>
  <c r="J31" i="5"/>
  <c r="I31" i="5"/>
  <c r="H31" i="5"/>
  <c r="G31" i="5"/>
  <c r="AE31" i="5" s="1"/>
  <c r="AF31" i="5" s="1"/>
  <c r="AG31" i="5" s="1"/>
  <c r="F31" i="5"/>
  <c r="AD31" i="5" s="1"/>
  <c r="E31" i="5"/>
  <c r="D31" i="5"/>
  <c r="B31" i="5"/>
  <c r="A31" i="5"/>
  <c r="AB30" i="5"/>
  <c r="Z30" i="5"/>
  <c r="X30" i="5"/>
  <c r="V30" i="5"/>
  <c r="T30" i="5"/>
  <c r="R30" i="5"/>
  <c r="P30" i="5"/>
  <c r="O30" i="5"/>
  <c r="N30" i="5"/>
  <c r="M30" i="5"/>
  <c r="L30" i="5"/>
  <c r="K30" i="5"/>
  <c r="J30" i="5"/>
  <c r="I30" i="5"/>
  <c r="H30" i="5"/>
  <c r="G30" i="5"/>
  <c r="AE30" i="5" s="1"/>
  <c r="F30" i="5"/>
  <c r="D30" i="5"/>
  <c r="B30" i="5"/>
  <c r="A30" i="5"/>
  <c r="AB29" i="5"/>
  <c r="Z29" i="5"/>
  <c r="X29" i="5"/>
  <c r="V29" i="5"/>
  <c r="AD29" i="5" s="1"/>
  <c r="T29" i="5"/>
  <c r="R29" i="5"/>
  <c r="P29" i="5"/>
  <c r="O29" i="5"/>
  <c r="N29" i="5"/>
  <c r="M29" i="5"/>
  <c r="L29" i="5"/>
  <c r="K29" i="5"/>
  <c r="J29" i="5"/>
  <c r="I29" i="5"/>
  <c r="H29" i="5"/>
  <c r="G29" i="5"/>
  <c r="AE29" i="5" s="1"/>
  <c r="F29" i="5"/>
  <c r="D29" i="5"/>
  <c r="B29" i="5"/>
  <c r="A29" i="5"/>
  <c r="B28" i="5"/>
  <c r="A28" i="5"/>
  <c r="AB27" i="5"/>
  <c r="Z27" i="5"/>
  <c r="X27" i="5"/>
  <c r="V27" i="5"/>
  <c r="T27" i="5"/>
  <c r="R27" i="5"/>
  <c r="P27" i="5"/>
  <c r="O27" i="5"/>
  <c r="N27" i="5"/>
  <c r="M27" i="5"/>
  <c r="L27" i="5"/>
  <c r="K27" i="5"/>
  <c r="J27" i="5"/>
  <c r="I27" i="5"/>
  <c r="H27" i="5"/>
  <c r="G27" i="5"/>
  <c r="AE27" i="5" s="1"/>
  <c r="F27" i="5"/>
  <c r="D27" i="5"/>
  <c r="B27" i="5"/>
  <c r="A27" i="5"/>
  <c r="AB26" i="5"/>
  <c r="Z26" i="5"/>
  <c r="X26" i="5"/>
  <c r="V26" i="5"/>
  <c r="AD26" i="5" s="1"/>
  <c r="T26" i="5"/>
  <c r="R26" i="5"/>
  <c r="P26" i="5"/>
  <c r="O26" i="5"/>
  <c r="N26" i="5"/>
  <c r="M26" i="5"/>
  <c r="L26" i="5"/>
  <c r="K26" i="5"/>
  <c r="J26" i="5"/>
  <c r="I26" i="5"/>
  <c r="H26" i="5"/>
  <c r="G26" i="5"/>
  <c r="AE26" i="5" s="1"/>
  <c r="F26" i="5"/>
  <c r="D26" i="5"/>
  <c r="B26" i="5"/>
  <c r="A26" i="5"/>
  <c r="AB25" i="5"/>
  <c r="Z25" i="5"/>
  <c r="X25" i="5"/>
  <c r="V25" i="5"/>
  <c r="T25" i="5"/>
  <c r="R25" i="5"/>
  <c r="P25" i="5"/>
  <c r="O25" i="5"/>
  <c r="N25" i="5"/>
  <c r="M25" i="5"/>
  <c r="L25" i="5"/>
  <c r="K25" i="5"/>
  <c r="J25" i="5"/>
  <c r="I25" i="5"/>
  <c r="AE25" i="5" s="1"/>
  <c r="H25" i="5"/>
  <c r="E25" i="5" s="1"/>
  <c r="G25" i="5"/>
  <c r="F25" i="5"/>
  <c r="D25" i="5"/>
  <c r="B25" i="5"/>
  <c r="A25" i="5"/>
  <c r="AB24" i="5"/>
  <c r="Z24" i="5"/>
  <c r="X24" i="5"/>
  <c r="V24" i="5"/>
  <c r="T24" i="5"/>
  <c r="R24" i="5"/>
  <c r="P24" i="5"/>
  <c r="O24" i="5"/>
  <c r="N24" i="5"/>
  <c r="M24" i="5"/>
  <c r="L24" i="5"/>
  <c r="K24" i="5"/>
  <c r="J24" i="5"/>
  <c r="I24" i="5"/>
  <c r="H24" i="5"/>
  <c r="G24" i="5"/>
  <c r="AE24" i="5" s="1"/>
  <c r="AF24" i="5" s="1"/>
  <c r="AG24" i="5" s="1"/>
  <c r="F24" i="5"/>
  <c r="E24" i="5"/>
  <c r="D24" i="5"/>
  <c r="B24" i="5"/>
  <c r="A24" i="5"/>
  <c r="AB23" i="5"/>
  <c r="Z23" i="5"/>
  <c r="X23" i="5"/>
  <c r="V23" i="5"/>
  <c r="T23" i="5"/>
  <c r="R23" i="5"/>
  <c r="P23" i="5"/>
  <c r="O23" i="5"/>
  <c r="N23" i="5"/>
  <c r="M23" i="5"/>
  <c r="L23" i="5"/>
  <c r="K23" i="5"/>
  <c r="J23" i="5"/>
  <c r="I23" i="5"/>
  <c r="H23" i="5"/>
  <c r="G23" i="5"/>
  <c r="AE23" i="5" s="1"/>
  <c r="F23" i="5"/>
  <c r="E23" i="5" s="1"/>
  <c r="D23" i="5"/>
  <c r="B23" i="5"/>
  <c r="A23" i="5"/>
  <c r="AE22" i="5"/>
  <c r="AB22" i="5"/>
  <c r="Z22" i="5"/>
  <c r="X22" i="5"/>
  <c r="V22" i="5"/>
  <c r="T22" i="5"/>
  <c r="R22" i="5"/>
  <c r="P22" i="5"/>
  <c r="O22" i="5"/>
  <c r="N22" i="5"/>
  <c r="M22" i="5"/>
  <c r="L22" i="5"/>
  <c r="K22" i="5"/>
  <c r="J22" i="5"/>
  <c r="I22" i="5"/>
  <c r="H22" i="5"/>
  <c r="E22" i="5" s="1"/>
  <c r="G22" i="5"/>
  <c r="F22" i="5"/>
  <c r="D22" i="5"/>
  <c r="B22" i="5"/>
  <c r="A22" i="5"/>
  <c r="AE21" i="5"/>
  <c r="AF21" i="5" s="1"/>
  <c r="AG21" i="5" s="1"/>
  <c r="AB21" i="5"/>
  <c r="Z21" i="5"/>
  <c r="X21" i="5"/>
  <c r="V21" i="5"/>
  <c r="T21" i="5"/>
  <c r="R21" i="5"/>
  <c r="P21" i="5"/>
  <c r="O21" i="5"/>
  <c r="N21" i="5"/>
  <c r="M21" i="5"/>
  <c r="L21" i="5"/>
  <c r="K21" i="5"/>
  <c r="J21" i="5"/>
  <c r="I21" i="5"/>
  <c r="H21" i="5"/>
  <c r="E21" i="5" s="1"/>
  <c r="G21" i="5"/>
  <c r="F21" i="5"/>
  <c r="AD21" i="5" s="1"/>
  <c r="D21" i="5"/>
  <c r="B21" i="5"/>
  <c r="A21" i="5"/>
  <c r="AB20" i="5"/>
  <c r="Z20" i="5"/>
  <c r="X20" i="5"/>
  <c r="V20" i="5"/>
  <c r="T20" i="5"/>
  <c r="R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B20" i="5"/>
  <c r="A20" i="5"/>
  <c r="AB19" i="5"/>
  <c r="Z19" i="5"/>
  <c r="X19" i="5"/>
  <c r="V19" i="5"/>
  <c r="T19" i="5"/>
  <c r="R19" i="5"/>
  <c r="P19" i="5"/>
  <c r="O19" i="5"/>
  <c r="N19" i="5"/>
  <c r="M19" i="5"/>
  <c r="L19" i="5"/>
  <c r="K19" i="5"/>
  <c r="J19" i="5"/>
  <c r="I19" i="5"/>
  <c r="H19" i="5"/>
  <c r="G19" i="5"/>
  <c r="AE19" i="5" s="1"/>
  <c r="F19" i="5"/>
  <c r="E19" i="5" s="1"/>
  <c r="D19" i="5"/>
  <c r="B19" i="5"/>
  <c r="A19" i="5"/>
  <c r="AB18" i="5"/>
  <c r="Z18" i="5"/>
  <c r="X18" i="5"/>
  <c r="V18" i="5"/>
  <c r="AD18" i="5" s="1"/>
  <c r="T18" i="5"/>
  <c r="R18" i="5"/>
  <c r="P18" i="5"/>
  <c r="O18" i="5"/>
  <c r="N18" i="5"/>
  <c r="M18" i="5"/>
  <c r="L18" i="5"/>
  <c r="K18" i="5"/>
  <c r="J18" i="5"/>
  <c r="I18" i="5"/>
  <c r="H18" i="5"/>
  <c r="G18" i="5"/>
  <c r="AE18" i="5" s="1"/>
  <c r="F18" i="5"/>
  <c r="D18" i="5"/>
  <c r="B18" i="5"/>
  <c r="A18" i="5"/>
  <c r="AB17" i="5"/>
  <c r="Z17" i="5"/>
  <c r="X17" i="5"/>
  <c r="V17" i="5"/>
  <c r="T17" i="5"/>
  <c r="R17" i="5"/>
  <c r="P17" i="5"/>
  <c r="O17" i="5"/>
  <c r="N17" i="5"/>
  <c r="M17" i="5"/>
  <c r="L17" i="5"/>
  <c r="K17" i="5"/>
  <c r="J17" i="5"/>
  <c r="I17" i="5"/>
  <c r="AE17" i="5" s="1"/>
  <c r="H17" i="5"/>
  <c r="E17" i="5" s="1"/>
  <c r="G17" i="5"/>
  <c r="F17" i="5"/>
  <c r="D17" i="5"/>
  <c r="B17" i="5"/>
  <c r="A17" i="5"/>
  <c r="AB16" i="5"/>
  <c r="Z16" i="5"/>
  <c r="X16" i="5"/>
  <c r="V16" i="5"/>
  <c r="T16" i="5"/>
  <c r="R16" i="5"/>
  <c r="P16" i="5"/>
  <c r="O16" i="5"/>
  <c r="N16" i="5"/>
  <c r="M16" i="5"/>
  <c r="L16" i="5"/>
  <c r="K16" i="5"/>
  <c r="J16" i="5"/>
  <c r="I16" i="5"/>
  <c r="H16" i="5"/>
  <c r="G16" i="5"/>
  <c r="AE16" i="5" s="1"/>
  <c r="AF16" i="5" s="1"/>
  <c r="AG16" i="5" s="1"/>
  <c r="F16" i="5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A84" i="4"/>
  <c r="J84" i="4"/>
  <c r="B84" i="4"/>
  <c r="AA83" i="4"/>
  <c r="J83" i="4"/>
  <c r="B83" i="4"/>
  <c r="AA80" i="4"/>
  <c r="J80" i="4"/>
  <c r="B80" i="4"/>
  <c r="AE66" i="4"/>
  <c r="AB66" i="4"/>
  <c r="Z66" i="4"/>
  <c r="X66" i="4"/>
  <c r="V66" i="4"/>
  <c r="T66" i="4"/>
  <c r="R66" i="4"/>
  <c r="P66" i="4"/>
  <c r="O66" i="4"/>
  <c r="N66" i="4"/>
  <c r="M66" i="4"/>
  <c r="L66" i="4"/>
  <c r="K66" i="4"/>
  <c r="J66" i="4"/>
  <c r="I66" i="4"/>
  <c r="H66" i="4"/>
  <c r="AD66" i="4" s="1"/>
  <c r="G66" i="4"/>
  <c r="F66" i="4"/>
  <c r="D66" i="4"/>
  <c r="B66" i="4"/>
  <c r="A66" i="4"/>
  <c r="AB65" i="4"/>
  <c r="Z65" i="4"/>
  <c r="X65" i="4"/>
  <c r="V65" i="4"/>
  <c r="T65" i="4"/>
  <c r="R65" i="4"/>
  <c r="P65" i="4"/>
  <c r="O65" i="4"/>
  <c r="N65" i="4"/>
  <c r="M65" i="4"/>
  <c r="L65" i="4"/>
  <c r="K65" i="4"/>
  <c r="J65" i="4"/>
  <c r="I65" i="4"/>
  <c r="AE65" i="4" s="1"/>
  <c r="AF65" i="4" s="1"/>
  <c r="AG65" i="4" s="1"/>
  <c r="H65" i="4"/>
  <c r="G65" i="4"/>
  <c r="F65" i="4"/>
  <c r="AD65" i="4" s="1"/>
  <c r="E65" i="4"/>
  <c r="D65" i="4"/>
  <c r="B65" i="4"/>
  <c r="A65" i="4"/>
  <c r="AB64" i="4"/>
  <c r="Z64" i="4"/>
  <c r="X64" i="4"/>
  <c r="V64" i="4"/>
  <c r="T64" i="4"/>
  <c r="R64" i="4"/>
  <c r="P64" i="4"/>
  <c r="O64" i="4"/>
  <c r="N64" i="4"/>
  <c r="M64" i="4"/>
  <c r="L64" i="4"/>
  <c r="K64" i="4"/>
  <c r="J64" i="4"/>
  <c r="I64" i="4"/>
  <c r="H64" i="4"/>
  <c r="G64" i="4"/>
  <c r="AE64" i="4" s="1"/>
  <c r="F64" i="4"/>
  <c r="E64" i="4" s="1"/>
  <c r="D64" i="4"/>
  <c r="B64" i="4"/>
  <c r="A64" i="4"/>
  <c r="AD63" i="4"/>
  <c r="AB63" i="4"/>
  <c r="Z63" i="4"/>
  <c r="X63" i="4"/>
  <c r="V63" i="4"/>
  <c r="T63" i="4"/>
  <c r="R63" i="4"/>
  <c r="P63" i="4"/>
  <c r="O63" i="4"/>
  <c r="N63" i="4"/>
  <c r="M63" i="4"/>
  <c r="L63" i="4"/>
  <c r="K63" i="4"/>
  <c r="J63" i="4"/>
  <c r="I63" i="4"/>
  <c r="H63" i="4"/>
  <c r="G63" i="4"/>
  <c r="AE63" i="4" s="1"/>
  <c r="AF63" i="4" s="1"/>
  <c r="AG63" i="4" s="1"/>
  <c r="F63" i="4"/>
  <c r="E63" i="4" s="1"/>
  <c r="D63" i="4"/>
  <c r="B63" i="4"/>
  <c r="A63" i="4"/>
  <c r="AE62" i="4"/>
  <c r="AB62" i="4"/>
  <c r="Z62" i="4"/>
  <c r="X62" i="4"/>
  <c r="V62" i="4"/>
  <c r="T62" i="4"/>
  <c r="R62" i="4"/>
  <c r="P62" i="4"/>
  <c r="O62" i="4"/>
  <c r="N62" i="4"/>
  <c r="M62" i="4"/>
  <c r="L62" i="4"/>
  <c r="K62" i="4"/>
  <c r="J62" i="4"/>
  <c r="I62" i="4"/>
  <c r="H62" i="4"/>
  <c r="G62" i="4"/>
  <c r="F62" i="4"/>
  <c r="AD62" i="4" s="1"/>
  <c r="D62" i="4"/>
  <c r="B62" i="4"/>
  <c r="A62" i="4"/>
  <c r="AB61" i="4"/>
  <c r="Z61" i="4"/>
  <c r="X61" i="4"/>
  <c r="V61" i="4"/>
  <c r="T61" i="4"/>
  <c r="R61" i="4"/>
  <c r="P61" i="4"/>
  <c r="O61" i="4"/>
  <c r="N61" i="4"/>
  <c r="M61" i="4"/>
  <c r="L61" i="4"/>
  <c r="K61" i="4"/>
  <c r="J61" i="4"/>
  <c r="I61" i="4"/>
  <c r="H61" i="4"/>
  <c r="G61" i="4"/>
  <c r="AE61" i="4" s="1"/>
  <c r="AF61" i="4" s="1"/>
  <c r="AG61" i="4" s="1"/>
  <c r="F61" i="4"/>
  <c r="AD61" i="4" s="1"/>
  <c r="E61" i="4"/>
  <c r="D61" i="4"/>
  <c r="B61" i="4"/>
  <c r="A61" i="4"/>
  <c r="AB60" i="4"/>
  <c r="Z60" i="4"/>
  <c r="X60" i="4"/>
  <c r="V60" i="4"/>
  <c r="T60" i="4"/>
  <c r="R60" i="4"/>
  <c r="P60" i="4"/>
  <c r="O60" i="4"/>
  <c r="N60" i="4"/>
  <c r="M60" i="4"/>
  <c r="L60" i="4"/>
  <c r="K60" i="4"/>
  <c r="J60" i="4"/>
  <c r="I60" i="4"/>
  <c r="H60" i="4"/>
  <c r="G60" i="4"/>
  <c r="AE60" i="4" s="1"/>
  <c r="F60" i="4"/>
  <c r="E60" i="4" s="1"/>
  <c r="D60" i="4"/>
  <c r="B60" i="4"/>
  <c r="A60" i="4"/>
  <c r="AB59" i="4"/>
  <c r="Z59" i="4"/>
  <c r="X59" i="4"/>
  <c r="V59" i="4"/>
  <c r="AD59" i="4" s="1"/>
  <c r="T59" i="4"/>
  <c r="R59" i="4"/>
  <c r="P59" i="4"/>
  <c r="O59" i="4"/>
  <c r="N59" i="4"/>
  <c r="M59" i="4"/>
  <c r="L59" i="4"/>
  <c r="K59" i="4"/>
  <c r="J59" i="4"/>
  <c r="I59" i="4"/>
  <c r="H59" i="4"/>
  <c r="G59" i="4"/>
  <c r="AE59" i="4" s="1"/>
  <c r="F59" i="4"/>
  <c r="D59" i="4"/>
  <c r="B59" i="4"/>
  <c r="A59" i="4"/>
  <c r="AE58" i="4"/>
  <c r="AB58" i="4"/>
  <c r="Z58" i="4"/>
  <c r="X58" i="4"/>
  <c r="V58" i="4"/>
  <c r="T58" i="4"/>
  <c r="R58" i="4"/>
  <c r="P58" i="4"/>
  <c r="O58" i="4"/>
  <c r="N58" i="4"/>
  <c r="M58" i="4"/>
  <c r="L58" i="4"/>
  <c r="K58" i="4"/>
  <c r="J58" i="4"/>
  <c r="I58" i="4"/>
  <c r="H58" i="4"/>
  <c r="G58" i="4"/>
  <c r="F58" i="4"/>
  <c r="AD58" i="4" s="1"/>
  <c r="D58" i="4"/>
  <c r="B58" i="4"/>
  <c r="A58" i="4"/>
  <c r="AB57" i="4"/>
  <c r="Z57" i="4"/>
  <c r="X57" i="4"/>
  <c r="V57" i="4"/>
  <c r="T57" i="4"/>
  <c r="R57" i="4"/>
  <c r="P57" i="4"/>
  <c r="O57" i="4"/>
  <c r="N57" i="4"/>
  <c r="M57" i="4"/>
  <c r="L57" i="4"/>
  <c r="K57" i="4"/>
  <c r="J57" i="4"/>
  <c r="I57" i="4"/>
  <c r="H57" i="4"/>
  <c r="AD57" i="4" s="1"/>
  <c r="G57" i="4"/>
  <c r="AE57" i="4" s="1"/>
  <c r="AF57" i="4" s="1"/>
  <c r="AG57" i="4" s="1"/>
  <c r="F57" i="4"/>
  <c r="E57" i="4"/>
  <c r="D57" i="4"/>
  <c r="B57" i="4"/>
  <c r="A57" i="4"/>
  <c r="AB56" i="4"/>
  <c r="Z56" i="4"/>
  <c r="X56" i="4"/>
  <c r="V56" i="4"/>
  <c r="T56" i="4"/>
  <c r="R56" i="4"/>
  <c r="P56" i="4"/>
  <c r="O56" i="4"/>
  <c r="N56" i="4"/>
  <c r="M56" i="4"/>
  <c r="L56" i="4"/>
  <c r="K56" i="4"/>
  <c r="J56" i="4"/>
  <c r="I56" i="4"/>
  <c r="AE56" i="4" s="1"/>
  <c r="H56" i="4"/>
  <c r="G56" i="4"/>
  <c r="F56" i="4"/>
  <c r="E56" i="4" s="1"/>
  <c r="D56" i="4"/>
  <c r="B56" i="4"/>
  <c r="A56" i="4"/>
  <c r="AB55" i="4"/>
  <c r="Z55" i="4"/>
  <c r="X55" i="4"/>
  <c r="V55" i="4"/>
  <c r="E55" i="4" s="1"/>
  <c r="T55" i="4"/>
  <c r="R55" i="4"/>
  <c r="P55" i="4"/>
  <c r="O55" i="4"/>
  <c r="N55" i="4"/>
  <c r="M55" i="4"/>
  <c r="L55" i="4"/>
  <c r="K55" i="4"/>
  <c r="J55" i="4"/>
  <c r="I55" i="4"/>
  <c r="H55" i="4"/>
  <c r="G55" i="4"/>
  <c r="AE55" i="4" s="1"/>
  <c r="AF55" i="4" s="1"/>
  <c r="AG55" i="4" s="1"/>
  <c r="F55" i="4"/>
  <c r="D55" i="4"/>
  <c r="B55" i="4"/>
  <c r="A55" i="4"/>
  <c r="B54" i="4"/>
  <c r="A54" i="4"/>
  <c r="AE53" i="4"/>
  <c r="AB53" i="4"/>
  <c r="Z53" i="4"/>
  <c r="X53" i="4"/>
  <c r="V53" i="4"/>
  <c r="T53" i="4"/>
  <c r="R53" i="4"/>
  <c r="P53" i="4"/>
  <c r="O53" i="4"/>
  <c r="N53" i="4"/>
  <c r="M53" i="4"/>
  <c r="L53" i="4"/>
  <c r="K53" i="4"/>
  <c r="J53" i="4"/>
  <c r="I53" i="4"/>
  <c r="H53" i="4"/>
  <c r="G53" i="4"/>
  <c r="F53" i="4"/>
  <c r="E53" i="4" s="1"/>
  <c r="D53" i="4"/>
  <c r="B53" i="4"/>
  <c r="A53" i="4"/>
  <c r="AD52" i="4"/>
  <c r="AB52" i="4"/>
  <c r="Z52" i="4"/>
  <c r="X52" i="4"/>
  <c r="V52" i="4"/>
  <c r="E52" i="4" s="1"/>
  <c r="T52" i="4"/>
  <c r="R52" i="4"/>
  <c r="P52" i="4"/>
  <c r="O52" i="4"/>
  <c r="N52" i="4"/>
  <c r="M52" i="4"/>
  <c r="L52" i="4"/>
  <c r="K52" i="4"/>
  <c r="J52" i="4"/>
  <c r="I52" i="4"/>
  <c r="H52" i="4"/>
  <c r="G52" i="4"/>
  <c r="AE52" i="4" s="1"/>
  <c r="AF52" i="4" s="1"/>
  <c r="AG52" i="4" s="1"/>
  <c r="F52" i="4"/>
  <c r="D52" i="4"/>
  <c r="B52" i="4"/>
  <c r="A52" i="4"/>
  <c r="AE51" i="4"/>
  <c r="AB51" i="4"/>
  <c r="Z51" i="4"/>
  <c r="X51" i="4"/>
  <c r="V51" i="4"/>
  <c r="T51" i="4"/>
  <c r="R51" i="4"/>
  <c r="P51" i="4"/>
  <c r="O51" i="4"/>
  <c r="N51" i="4"/>
  <c r="M51" i="4"/>
  <c r="L51" i="4"/>
  <c r="K51" i="4"/>
  <c r="J51" i="4"/>
  <c r="I51" i="4"/>
  <c r="H51" i="4"/>
  <c r="G51" i="4"/>
  <c r="F51" i="4"/>
  <c r="AD51" i="4" s="1"/>
  <c r="D51" i="4"/>
  <c r="B51" i="4"/>
  <c r="A51" i="4"/>
  <c r="AB50" i="4"/>
  <c r="Z50" i="4"/>
  <c r="X50" i="4"/>
  <c r="V50" i="4"/>
  <c r="T50" i="4"/>
  <c r="R50" i="4"/>
  <c r="AD50" i="4" s="1"/>
  <c r="P50" i="4"/>
  <c r="O50" i="4"/>
  <c r="N50" i="4"/>
  <c r="M50" i="4"/>
  <c r="L50" i="4"/>
  <c r="K50" i="4"/>
  <c r="J50" i="4"/>
  <c r="I50" i="4"/>
  <c r="H50" i="4"/>
  <c r="G50" i="4"/>
  <c r="AE50" i="4" s="1"/>
  <c r="AF50" i="4" s="1"/>
  <c r="AG50" i="4" s="1"/>
  <c r="F50" i="4"/>
  <c r="E50" i="4"/>
  <c r="D50" i="4"/>
  <c r="B50" i="4"/>
  <c r="A50" i="4"/>
  <c r="AE49" i="4"/>
  <c r="AB49" i="4"/>
  <c r="Z49" i="4"/>
  <c r="X49" i="4"/>
  <c r="V49" i="4"/>
  <c r="T49" i="4"/>
  <c r="R49" i="4"/>
  <c r="P49" i="4"/>
  <c r="O49" i="4"/>
  <c r="N49" i="4"/>
  <c r="M49" i="4"/>
  <c r="L49" i="4"/>
  <c r="K49" i="4"/>
  <c r="J49" i="4"/>
  <c r="I49" i="4"/>
  <c r="H49" i="4"/>
  <c r="G49" i="4"/>
  <c r="F49" i="4"/>
  <c r="E49" i="4" s="1"/>
  <c r="D49" i="4"/>
  <c r="B49" i="4"/>
  <c r="A49" i="4"/>
  <c r="AD48" i="4"/>
  <c r="AB48" i="4"/>
  <c r="Z48" i="4"/>
  <c r="X48" i="4"/>
  <c r="V48" i="4"/>
  <c r="E48" i="4" s="1"/>
  <c r="T48" i="4"/>
  <c r="R48" i="4"/>
  <c r="P48" i="4"/>
  <c r="O48" i="4"/>
  <c r="N48" i="4"/>
  <c r="M48" i="4"/>
  <c r="L48" i="4"/>
  <c r="K48" i="4"/>
  <c r="J48" i="4"/>
  <c r="I48" i="4"/>
  <c r="H48" i="4"/>
  <c r="G48" i="4"/>
  <c r="AE48" i="4" s="1"/>
  <c r="AF48" i="4" s="1"/>
  <c r="AG48" i="4" s="1"/>
  <c r="F48" i="4"/>
  <c r="D48" i="4"/>
  <c r="B48" i="4"/>
  <c r="A48" i="4"/>
  <c r="AE47" i="4"/>
  <c r="AB47" i="4"/>
  <c r="Z47" i="4"/>
  <c r="X47" i="4"/>
  <c r="V47" i="4"/>
  <c r="T47" i="4"/>
  <c r="R47" i="4"/>
  <c r="P47" i="4"/>
  <c r="O47" i="4"/>
  <c r="N47" i="4"/>
  <c r="M47" i="4"/>
  <c r="L47" i="4"/>
  <c r="K47" i="4"/>
  <c r="J47" i="4"/>
  <c r="I47" i="4"/>
  <c r="H47" i="4"/>
  <c r="G47" i="4"/>
  <c r="F47" i="4"/>
  <c r="AD47" i="4" s="1"/>
  <c r="D47" i="4"/>
  <c r="B47" i="4"/>
  <c r="A47" i="4"/>
  <c r="AB46" i="4"/>
  <c r="Z46" i="4"/>
  <c r="X46" i="4"/>
  <c r="V46" i="4"/>
  <c r="T46" i="4"/>
  <c r="R46" i="4"/>
  <c r="AD46" i="4" s="1"/>
  <c r="P46" i="4"/>
  <c r="O46" i="4"/>
  <c r="N46" i="4"/>
  <c r="M46" i="4"/>
  <c r="L46" i="4"/>
  <c r="K46" i="4"/>
  <c r="J46" i="4"/>
  <c r="I46" i="4"/>
  <c r="H46" i="4"/>
  <c r="G46" i="4"/>
  <c r="AE46" i="4" s="1"/>
  <c r="AF46" i="4" s="1"/>
  <c r="AG46" i="4" s="1"/>
  <c r="F46" i="4"/>
  <c r="E46" i="4"/>
  <c r="D46" i="4"/>
  <c r="B46" i="4"/>
  <c r="A46" i="4"/>
  <c r="AE45" i="4"/>
  <c r="AB45" i="4"/>
  <c r="Z45" i="4"/>
  <c r="X45" i="4"/>
  <c r="V45" i="4"/>
  <c r="T45" i="4"/>
  <c r="R45" i="4"/>
  <c r="P45" i="4"/>
  <c r="O45" i="4"/>
  <c r="N45" i="4"/>
  <c r="M45" i="4"/>
  <c r="L45" i="4"/>
  <c r="K45" i="4"/>
  <c r="J45" i="4"/>
  <c r="I45" i="4"/>
  <c r="H45" i="4"/>
  <c r="G45" i="4"/>
  <c r="F45" i="4"/>
  <c r="E45" i="4" s="1"/>
  <c r="D45" i="4"/>
  <c r="B45" i="4"/>
  <c r="A45" i="4"/>
  <c r="AB44" i="4"/>
  <c r="Z44" i="4"/>
  <c r="X44" i="4"/>
  <c r="V44" i="4"/>
  <c r="AD44" i="4" s="1"/>
  <c r="T44" i="4"/>
  <c r="R44" i="4"/>
  <c r="P44" i="4"/>
  <c r="O44" i="4"/>
  <c r="N44" i="4"/>
  <c r="M44" i="4"/>
  <c r="L44" i="4"/>
  <c r="K44" i="4"/>
  <c r="J44" i="4"/>
  <c r="I44" i="4"/>
  <c r="H44" i="4"/>
  <c r="G44" i="4"/>
  <c r="AE44" i="4" s="1"/>
  <c r="F44" i="4"/>
  <c r="D44" i="4"/>
  <c r="B44" i="4"/>
  <c r="A44" i="4"/>
  <c r="AE43" i="4"/>
  <c r="AB43" i="4"/>
  <c r="Z43" i="4"/>
  <c r="X43" i="4"/>
  <c r="V43" i="4"/>
  <c r="T43" i="4"/>
  <c r="R43" i="4"/>
  <c r="P43" i="4"/>
  <c r="O43" i="4"/>
  <c r="N43" i="4"/>
  <c r="M43" i="4"/>
  <c r="L43" i="4"/>
  <c r="K43" i="4"/>
  <c r="J43" i="4"/>
  <c r="I43" i="4"/>
  <c r="H43" i="4"/>
  <c r="G43" i="4"/>
  <c r="F43" i="4"/>
  <c r="AD43" i="4" s="1"/>
  <c r="D43" i="4"/>
  <c r="B43" i="4"/>
  <c r="A43" i="4"/>
  <c r="AB42" i="4"/>
  <c r="Z42" i="4"/>
  <c r="X42" i="4"/>
  <c r="V42" i="4"/>
  <c r="T42" i="4"/>
  <c r="R42" i="4"/>
  <c r="AD42" i="4" s="1"/>
  <c r="P42" i="4"/>
  <c r="O42" i="4"/>
  <c r="N42" i="4"/>
  <c r="M42" i="4"/>
  <c r="L42" i="4"/>
  <c r="K42" i="4"/>
  <c r="J42" i="4"/>
  <c r="I42" i="4"/>
  <c r="H42" i="4"/>
  <c r="G42" i="4"/>
  <c r="AE42" i="4" s="1"/>
  <c r="AF42" i="4" s="1"/>
  <c r="AG42" i="4" s="1"/>
  <c r="F42" i="4"/>
  <c r="E42" i="4"/>
  <c r="D42" i="4"/>
  <c r="B42" i="4"/>
  <c r="A42" i="4"/>
  <c r="B41" i="4"/>
  <c r="A41" i="4"/>
  <c r="AE40" i="4"/>
  <c r="AB40" i="4"/>
  <c r="Z40" i="4"/>
  <c r="X40" i="4"/>
  <c r="V40" i="4"/>
  <c r="T40" i="4"/>
  <c r="R40" i="4"/>
  <c r="P40" i="4"/>
  <c r="O40" i="4"/>
  <c r="N40" i="4"/>
  <c r="M40" i="4"/>
  <c r="L40" i="4"/>
  <c r="K40" i="4"/>
  <c r="J40" i="4"/>
  <c r="I40" i="4"/>
  <c r="H40" i="4"/>
  <c r="G40" i="4"/>
  <c r="F40" i="4"/>
  <c r="AD40" i="4" s="1"/>
  <c r="D40" i="4"/>
  <c r="B40" i="4"/>
  <c r="A40" i="4"/>
  <c r="AB39" i="4"/>
  <c r="Z39" i="4"/>
  <c r="X39" i="4"/>
  <c r="V39" i="4"/>
  <c r="T39" i="4"/>
  <c r="R39" i="4"/>
  <c r="AD39" i="4" s="1"/>
  <c r="P39" i="4"/>
  <c r="O39" i="4"/>
  <c r="N39" i="4"/>
  <c r="M39" i="4"/>
  <c r="L39" i="4"/>
  <c r="K39" i="4"/>
  <c r="J39" i="4"/>
  <c r="I39" i="4"/>
  <c r="H39" i="4"/>
  <c r="G39" i="4"/>
  <c r="AE39" i="4" s="1"/>
  <c r="AF39" i="4" s="1"/>
  <c r="AG39" i="4" s="1"/>
  <c r="F39" i="4"/>
  <c r="E39" i="4"/>
  <c r="D39" i="4"/>
  <c r="B39" i="4"/>
  <c r="A39" i="4"/>
  <c r="AE38" i="4"/>
  <c r="AB38" i="4"/>
  <c r="Z38" i="4"/>
  <c r="X38" i="4"/>
  <c r="V38" i="4"/>
  <c r="T38" i="4"/>
  <c r="R38" i="4"/>
  <c r="P38" i="4"/>
  <c r="O38" i="4"/>
  <c r="N38" i="4"/>
  <c r="M38" i="4"/>
  <c r="L38" i="4"/>
  <c r="K38" i="4"/>
  <c r="J38" i="4"/>
  <c r="I38" i="4"/>
  <c r="H38" i="4"/>
  <c r="G38" i="4"/>
  <c r="F38" i="4"/>
  <c r="E38" i="4" s="1"/>
  <c r="D38" i="4"/>
  <c r="B38" i="4"/>
  <c r="A38" i="4"/>
  <c r="AD37" i="4"/>
  <c r="AB37" i="4"/>
  <c r="Z37" i="4"/>
  <c r="X37" i="4"/>
  <c r="V37" i="4"/>
  <c r="E37" i="4" s="1"/>
  <c r="T37" i="4"/>
  <c r="R37" i="4"/>
  <c r="P37" i="4"/>
  <c r="O37" i="4"/>
  <c r="N37" i="4"/>
  <c r="M37" i="4"/>
  <c r="L37" i="4"/>
  <c r="K37" i="4"/>
  <c r="J37" i="4"/>
  <c r="I37" i="4"/>
  <c r="H37" i="4"/>
  <c r="G37" i="4"/>
  <c r="AE37" i="4" s="1"/>
  <c r="AF37" i="4" s="1"/>
  <c r="AG37" i="4" s="1"/>
  <c r="F37" i="4"/>
  <c r="D37" i="4"/>
  <c r="B37" i="4"/>
  <c r="A37" i="4"/>
  <c r="AE36" i="4"/>
  <c r="AB36" i="4"/>
  <c r="Z36" i="4"/>
  <c r="X36" i="4"/>
  <c r="V36" i="4"/>
  <c r="T36" i="4"/>
  <c r="R36" i="4"/>
  <c r="P36" i="4"/>
  <c r="O36" i="4"/>
  <c r="N36" i="4"/>
  <c r="M36" i="4"/>
  <c r="L36" i="4"/>
  <c r="K36" i="4"/>
  <c r="J36" i="4"/>
  <c r="I36" i="4"/>
  <c r="H36" i="4"/>
  <c r="G36" i="4"/>
  <c r="F36" i="4"/>
  <c r="AD36" i="4" s="1"/>
  <c r="D36" i="4"/>
  <c r="B36" i="4"/>
  <c r="A36" i="4"/>
  <c r="AB35" i="4"/>
  <c r="Z35" i="4"/>
  <c r="X35" i="4"/>
  <c r="V35" i="4"/>
  <c r="T35" i="4"/>
  <c r="R35" i="4"/>
  <c r="AD35" i="4" s="1"/>
  <c r="P35" i="4"/>
  <c r="O35" i="4"/>
  <c r="N35" i="4"/>
  <c r="M35" i="4"/>
  <c r="L35" i="4"/>
  <c r="K35" i="4"/>
  <c r="J35" i="4"/>
  <c r="I35" i="4"/>
  <c r="H35" i="4"/>
  <c r="G35" i="4"/>
  <c r="AE35" i="4" s="1"/>
  <c r="AF35" i="4" s="1"/>
  <c r="AG35" i="4" s="1"/>
  <c r="F35" i="4"/>
  <c r="E35" i="4"/>
  <c r="D35" i="4"/>
  <c r="B35" i="4"/>
  <c r="A35" i="4"/>
  <c r="AE34" i="4"/>
  <c r="AB34" i="4"/>
  <c r="Z34" i="4"/>
  <c r="X34" i="4"/>
  <c r="V34" i="4"/>
  <c r="T34" i="4"/>
  <c r="R34" i="4"/>
  <c r="P34" i="4"/>
  <c r="O34" i="4"/>
  <c r="N34" i="4"/>
  <c r="M34" i="4"/>
  <c r="L34" i="4"/>
  <c r="K34" i="4"/>
  <c r="J34" i="4"/>
  <c r="I34" i="4"/>
  <c r="H34" i="4"/>
  <c r="G34" i="4"/>
  <c r="F34" i="4"/>
  <c r="E34" i="4" s="1"/>
  <c r="D34" i="4"/>
  <c r="B34" i="4"/>
  <c r="A34" i="4"/>
  <c r="AB33" i="4"/>
  <c r="Z33" i="4"/>
  <c r="X33" i="4"/>
  <c r="V33" i="4"/>
  <c r="AD33" i="4" s="1"/>
  <c r="T33" i="4"/>
  <c r="R33" i="4"/>
  <c r="P33" i="4"/>
  <c r="O33" i="4"/>
  <c r="N33" i="4"/>
  <c r="M33" i="4"/>
  <c r="L33" i="4"/>
  <c r="K33" i="4"/>
  <c r="J33" i="4"/>
  <c r="I33" i="4"/>
  <c r="H33" i="4"/>
  <c r="G33" i="4"/>
  <c r="AE33" i="4" s="1"/>
  <c r="F33" i="4"/>
  <c r="D33" i="4"/>
  <c r="B33" i="4"/>
  <c r="A33" i="4"/>
  <c r="AE32" i="4"/>
  <c r="AB32" i="4"/>
  <c r="Z32" i="4"/>
  <c r="X32" i="4"/>
  <c r="V32" i="4"/>
  <c r="T32" i="4"/>
  <c r="R32" i="4"/>
  <c r="P32" i="4"/>
  <c r="O32" i="4"/>
  <c r="N32" i="4"/>
  <c r="M32" i="4"/>
  <c r="L32" i="4"/>
  <c r="K32" i="4"/>
  <c r="J32" i="4"/>
  <c r="I32" i="4"/>
  <c r="H32" i="4"/>
  <c r="G32" i="4"/>
  <c r="F32" i="4"/>
  <c r="AD32" i="4" s="1"/>
  <c r="D32" i="4"/>
  <c r="B32" i="4"/>
  <c r="A32" i="4"/>
  <c r="AB31" i="4"/>
  <c r="Z31" i="4"/>
  <c r="X31" i="4"/>
  <c r="V31" i="4"/>
  <c r="T31" i="4"/>
  <c r="R31" i="4"/>
  <c r="AD31" i="4" s="1"/>
  <c r="P31" i="4"/>
  <c r="O31" i="4"/>
  <c r="N31" i="4"/>
  <c r="M31" i="4"/>
  <c r="L31" i="4"/>
  <c r="K31" i="4"/>
  <c r="J31" i="4"/>
  <c r="I31" i="4"/>
  <c r="H31" i="4"/>
  <c r="G31" i="4"/>
  <c r="AE31" i="4" s="1"/>
  <c r="AF31" i="4" s="1"/>
  <c r="AG31" i="4" s="1"/>
  <c r="F31" i="4"/>
  <c r="E31" i="4"/>
  <c r="D31" i="4"/>
  <c r="B31" i="4"/>
  <c r="A31" i="4"/>
  <c r="AE30" i="4"/>
  <c r="AF30" i="4" s="1"/>
  <c r="AG30" i="4" s="1"/>
  <c r="AB30" i="4"/>
  <c r="Z30" i="4"/>
  <c r="X30" i="4"/>
  <c r="V30" i="4"/>
  <c r="T30" i="4"/>
  <c r="R30" i="4"/>
  <c r="P30" i="4"/>
  <c r="O30" i="4"/>
  <c r="N30" i="4"/>
  <c r="M30" i="4"/>
  <c r="L30" i="4"/>
  <c r="K30" i="4"/>
  <c r="J30" i="4"/>
  <c r="I30" i="4"/>
  <c r="H30" i="4"/>
  <c r="G30" i="4"/>
  <c r="F30" i="4"/>
  <c r="E30" i="4" s="1"/>
  <c r="D30" i="4"/>
  <c r="B30" i="4"/>
  <c r="A30" i="4"/>
  <c r="AB29" i="4"/>
  <c r="Z29" i="4"/>
  <c r="X29" i="4"/>
  <c r="V29" i="4"/>
  <c r="E29" i="4" s="1"/>
  <c r="T29" i="4"/>
  <c r="R29" i="4"/>
  <c r="P29" i="4"/>
  <c r="O29" i="4"/>
  <c r="N29" i="4"/>
  <c r="M29" i="4"/>
  <c r="L29" i="4"/>
  <c r="K29" i="4"/>
  <c r="J29" i="4"/>
  <c r="I29" i="4"/>
  <c r="H29" i="4"/>
  <c r="G29" i="4"/>
  <c r="AE29" i="4" s="1"/>
  <c r="AF29" i="4" s="1"/>
  <c r="AG29" i="4" s="1"/>
  <c r="F29" i="4"/>
  <c r="D29" i="4"/>
  <c r="B29" i="4"/>
  <c r="A29" i="4"/>
  <c r="B28" i="4"/>
  <c r="A28" i="4"/>
  <c r="AE27" i="4"/>
  <c r="AF27" i="4" s="1"/>
  <c r="AG27" i="4" s="1"/>
  <c r="AB27" i="4"/>
  <c r="Z27" i="4"/>
  <c r="X27" i="4"/>
  <c r="V27" i="4"/>
  <c r="T27" i="4"/>
  <c r="R27" i="4"/>
  <c r="P27" i="4"/>
  <c r="O27" i="4"/>
  <c r="N27" i="4"/>
  <c r="M27" i="4"/>
  <c r="L27" i="4"/>
  <c r="K27" i="4"/>
  <c r="J27" i="4"/>
  <c r="I27" i="4"/>
  <c r="H27" i="4"/>
  <c r="G27" i="4"/>
  <c r="F27" i="4"/>
  <c r="E27" i="4" s="1"/>
  <c r="D27" i="4"/>
  <c r="B27" i="4"/>
  <c r="A27" i="4"/>
  <c r="AD26" i="4"/>
  <c r="AB26" i="4"/>
  <c r="Z26" i="4"/>
  <c r="X26" i="4"/>
  <c r="V26" i="4"/>
  <c r="E26" i="4" s="1"/>
  <c r="T26" i="4"/>
  <c r="R26" i="4"/>
  <c r="P26" i="4"/>
  <c r="O26" i="4"/>
  <c r="N26" i="4"/>
  <c r="M26" i="4"/>
  <c r="L26" i="4"/>
  <c r="K26" i="4"/>
  <c r="J26" i="4"/>
  <c r="I26" i="4"/>
  <c r="H26" i="4"/>
  <c r="G26" i="4"/>
  <c r="AE26" i="4" s="1"/>
  <c r="AF26" i="4" s="1"/>
  <c r="AG26" i="4" s="1"/>
  <c r="F26" i="4"/>
  <c r="D26" i="4"/>
  <c r="B26" i="4"/>
  <c r="A26" i="4"/>
  <c r="AE25" i="4"/>
  <c r="AB25" i="4"/>
  <c r="Z25" i="4"/>
  <c r="X25" i="4"/>
  <c r="V25" i="4"/>
  <c r="T25" i="4"/>
  <c r="R25" i="4"/>
  <c r="P25" i="4"/>
  <c r="O25" i="4"/>
  <c r="N25" i="4"/>
  <c r="M25" i="4"/>
  <c r="L25" i="4"/>
  <c r="K25" i="4"/>
  <c r="J25" i="4"/>
  <c r="I25" i="4"/>
  <c r="H25" i="4"/>
  <c r="G25" i="4"/>
  <c r="F25" i="4"/>
  <c r="AD25" i="4" s="1"/>
  <c r="D25" i="4"/>
  <c r="B25" i="4"/>
  <c r="A25" i="4"/>
  <c r="AB24" i="4"/>
  <c r="Z24" i="4"/>
  <c r="X24" i="4"/>
  <c r="V24" i="4"/>
  <c r="T24" i="4"/>
  <c r="R24" i="4"/>
  <c r="AD24" i="4" s="1"/>
  <c r="P24" i="4"/>
  <c r="O24" i="4"/>
  <c r="N24" i="4"/>
  <c r="M24" i="4"/>
  <c r="L24" i="4"/>
  <c r="K24" i="4"/>
  <c r="J24" i="4"/>
  <c r="I24" i="4"/>
  <c r="H24" i="4"/>
  <c r="G24" i="4"/>
  <c r="AE24" i="4" s="1"/>
  <c r="AF24" i="4" s="1"/>
  <c r="AG24" i="4" s="1"/>
  <c r="F24" i="4"/>
  <c r="E24" i="4"/>
  <c r="D24" i="4"/>
  <c r="B24" i="4"/>
  <c r="A24" i="4"/>
  <c r="AE23" i="4"/>
  <c r="AF23" i="4" s="1"/>
  <c r="AG23" i="4" s="1"/>
  <c r="AB23" i="4"/>
  <c r="Z23" i="4"/>
  <c r="X23" i="4"/>
  <c r="V23" i="4"/>
  <c r="T23" i="4"/>
  <c r="R23" i="4"/>
  <c r="P23" i="4"/>
  <c r="O23" i="4"/>
  <c r="N23" i="4"/>
  <c r="M23" i="4"/>
  <c r="L23" i="4"/>
  <c r="K23" i="4"/>
  <c r="J23" i="4"/>
  <c r="I23" i="4"/>
  <c r="H23" i="4"/>
  <c r="G23" i="4"/>
  <c r="F23" i="4"/>
  <c r="E23" i="4" s="1"/>
  <c r="D23" i="4"/>
  <c r="B23" i="4"/>
  <c r="A23" i="4"/>
  <c r="AB22" i="4"/>
  <c r="Z22" i="4"/>
  <c r="X22" i="4"/>
  <c r="V22" i="4"/>
  <c r="E22" i="4" s="1"/>
  <c r="T22" i="4"/>
  <c r="R22" i="4"/>
  <c r="P22" i="4"/>
  <c r="O22" i="4"/>
  <c r="N22" i="4"/>
  <c r="M22" i="4"/>
  <c r="L22" i="4"/>
  <c r="K22" i="4"/>
  <c r="J22" i="4"/>
  <c r="I22" i="4"/>
  <c r="H22" i="4"/>
  <c r="G22" i="4"/>
  <c r="AE22" i="4" s="1"/>
  <c r="AF22" i="4" s="1"/>
  <c r="AG22" i="4" s="1"/>
  <c r="F22" i="4"/>
  <c r="D22" i="4"/>
  <c r="B22" i="4"/>
  <c r="A22" i="4"/>
  <c r="AE21" i="4"/>
  <c r="AB21" i="4"/>
  <c r="Z21" i="4"/>
  <c r="X21" i="4"/>
  <c r="V21" i="4"/>
  <c r="T21" i="4"/>
  <c r="R21" i="4"/>
  <c r="P21" i="4"/>
  <c r="O21" i="4"/>
  <c r="N21" i="4"/>
  <c r="M21" i="4"/>
  <c r="L21" i="4"/>
  <c r="K21" i="4"/>
  <c r="J21" i="4"/>
  <c r="I21" i="4"/>
  <c r="H21" i="4"/>
  <c r="G21" i="4"/>
  <c r="F21" i="4"/>
  <c r="AD21" i="4" s="1"/>
  <c r="D21" i="4"/>
  <c r="B21" i="4"/>
  <c r="A21" i="4"/>
  <c r="AB20" i="4"/>
  <c r="Z20" i="4"/>
  <c r="X20" i="4"/>
  <c r="V20" i="4"/>
  <c r="T20" i="4"/>
  <c r="R20" i="4"/>
  <c r="AD20" i="4" s="1"/>
  <c r="P20" i="4"/>
  <c r="O20" i="4"/>
  <c r="N20" i="4"/>
  <c r="M20" i="4"/>
  <c r="L20" i="4"/>
  <c r="K20" i="4"/>
  <c r="J20" i="4"/>
  <c r="I20" i="4"/>
  <c r="H20" i="4"/>
  <c r="G20" i="4"/>
  <c r="AE20" i="4" s="1"/>
  <c r="AF20" i="4" s="1"/>
  <c r="AG20" i="4" s="1"/>
  <c r="F20" i="4"/>
  <c r="E20" i="4"/>
  <c r="D20" i="4"/>
  <c r="B20" i="4"/>
  <c r="A20" i="4"/>
  <c r="AE19" i="4"/>
  <c r="AB19" i="4"/>
  <c r="Z19" i="4"/>
  <c r="X19" i="4"/>
  <c r="V19" i="4"/>
  <c r="T19" i="4"/>
  <c r="R19" i="4"/>
  <c r="P19" i="4"/>
  <c r="O19" i="4"/>
  <c r="N19" i="4"/>
  <c r="M19" i="4"/>
  <c r="L19" i="4"/>
  <c r="K19" i="4"/>
  <c r="J19" i="4"/>
  <c r="I19" i="4"/>
  <c r="H19" i="4"/>
  <c r="G19" i="4"/>
  <c r="F19" i="4"/>
  <c r="E19" i="4" s="1"/>
  <c r="D19" i="4"/>
  <c r="B19" i="4"/>
  <c r="A19" i="4"/>
  <c r="AD18" i="4"/>
  <c r="AB18" i="4"/>
  <c r="Z18" i="4"/>
  <c r="X18" i="4"/>
  <c r="V18" i="4"/>
  <c r="E18" i="4" s="1"/>
  <c r="T18" i="4"/>
  <c r="R18" i="4"/>
  <c r="P18" i="4"/>
  <c r="O18" i="4"/>
  <c r="N18" i="4"/>
  <c r="M18" i="4"/>
  <c r="L18" i="4"/>
  <c r="K18" i="4"/>
  <c r="J18" i="4"/>
  <c r="I18" i="4"/>
  <c r="H18" i="4"/>
  <c r="G18" i="4"/>
  <c r="AE18" i="4" s="1"/>
  <c r="F18" i="4"/>
  <c r="D18" i="4"/>
  <c r="B18" i="4"/>
  <c r="A18" i="4"/>
  <c r="AE17" i="4"/>
  <c r="AB17" i="4"/>
  <c r="Z17" i="4"/>
  <c r="X17" i="4"/>
  <c r="V17" i="4"/>
  <c r="T17" i="4"/>
  <c r="R17" i="4"/>
  <c r="P17" i="4"/>
  <c r="O17" i="4"/>
  <c r="N17" i="4"/>
  <c r="M17" i="4"/>
  <c r="L17" i="4"/>
  <c r="K17" i="4"/>
  <c r="J17" i="4"/>
  <c r="I17" i="4"/>
  <c r="H17" i="4"/>
  <c r="G17" i="4"/>
  <c r="F17" i="4"/>
  <c r="AD17" i="4" s="1"/>
  <c r="D17" i="4"/>
  <c r="B17" i="4"/>
  <c r="A17" i="4"/>
  <c r="AB16" i="4"/>
  <c r="Z16" i="4"/>
  <c r="X16" i="4"/>
  <c r="V16" i="4"/>
  <c r="T16" i="4"/>
  <c r="R16" i="4"/>
  <c r="AD16" i="4" s="1"/>
  <c r="P16" i="4"/>
  <c r="O16" i="4"/>
  <c r="N16" i="4"/>
  <c r="M16" i="4"/>
  <c r="L16" i="4"/>
  <c r="K16" i="4"/>
  <c r="J16" i="4"/>
  <c r="I16" i="4"/>
  <c r="H16" i="4"/>
  <c r="G16" i="4"/>
  <c r="AE16" i="4" s="1"/>
  <c r="AF16" i="4" s="1"/>
  <c r="AG16" i="4" s="1"/>
  <c r="F16" i="4"/>
  <c r="E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A84" i="3"/>
  <c r="J84" i="3"/>
  <c r="B84" i="3"/>
  <c r="AA83" i="3"/>
  <c r="J83" i="3"/>
  <c r="B83" i="3"/>
  <c r="AA80" i="3"/>
  <c r="J80" i="3"/>
  <c r="B80" i="3"/>
  <c r="AE66" i="3"/>
  <c r="AB66" i="3"/>
  <c r="Z66" i="3"/>
  <c r="X66" i="3"/>
  <c r="V66" i="3"/>
  <c r="T66" i="3"/>
  <c r="R66" i="3"/>
  <c r="P66" i="3"/>
  <c r="O66" i="3"/>
  <c r="N66" i="3"/>
  <c r="M66" i="3"/>
  <c r="L66" i="3"/>
  <c r="K66" i="3"/>
  <c r="J66" i="3"/>
  <c r="I66" i="3"/>
  <c r="H66" i="3"/>
  <c r="E66" i="3" s="1"/>
  <c r="G66" i="3"/>
  <c r="F66" i="3"/>
  <c r="AD66" i="3" s="1"/>
  <c r="D66" i="3"/>
  <c r="B66" i="3"/>
  <c r="A66" i="3"/>
  <c r="AB65" i="3"/>
  <c r="Z65" i="3"/>
  <c r="X65" i="3"/>
  <c r="V65" i="3"/>
  <c r="T65" i="3"/>
  <c r="R65" i="3"/>
  <c r="P65" i="3"/>
  <c r="O65" i="3"/>
  <c r="N65" i="3"/>
  <c r="M65" i="3"/>
  <c r="L65" i="3"/>
  <c r="K65" i="3"/>
  <c r="J65" i="3"/>
  <c r="I65" i="3"/>
  <c r="H65" i="3"/>
  <c r="G65" i="3"/>
  <c r="AE65" i="3" s="1"/>
  <c r="AF65" i="3" s="1"/>
  <c r="AG65" i="3" s="1"/>
  <c r="F65" i="3"/>
  <c r="AD65" i="3" s="1"/>
  <c r="E65" i="3"/>
  <c r="D65" i="3"/>
  <c r="B65" i="3"/>
  <c r="A65" i="3"/>
  <c r="AB64" i="3"/>
  <c r="Z64" i="3"/>
  <c r="X64" i="3"/>
  <c r="V64" i="3"/>
  <c r="T64" i="3"/>
  <c r="R64" i="3"/>
  <c r="P64" i="3"/>
  <c r="O64" i="3"/>
  <c r="N64" i="3"/>
  <c r="M64" i="3"/>
  <c r="L64" i="3"/>
  <c r="K64" i="3"/>
  <c r="J64" i="3"/>
  <c r="I64" i="3"/>
  <c r="H64" i="3"/>
  <c r="G64" i="3"/>
  <c r="AE64" i="3" s="1"/>
  <c r="F64" i="3"/>
  <c r="E64" i="3" s="1"/>
  <c r="D64" i="3"/>
  <c r="B64" i="3"/>
  <c r="A64" i="3"/>
  <c r="AD63" i="3"/>
  <c r="AB63" i="3"/>
  <c r="Z63" i="3"/>
  <c r="X63" i="3"/>
  <c r="V63" i="3"/>
  <c r="E63" i="3" s="1"/>
  <c r="T63" i="3"/>
  <c r="R63" i="3"/>
  <c r="P63" i="3"/>
  <c r="O63" i="3"/>
  <c r="N63" i="3"/>
  <c r="M63" i="3"/>
  <c r="L63" i="3"/>
  <c r="K63" i="3"/>
  <c r="J63" i="3"/>
  <c r="I63" i="3"/>
  <c r="H63" i="3"/>
  <c r="G63" i="3"/>
  <c r="AE63" i="3" s="1"/>
  <c r="F63" i="3"/>
  <c r="D63" i="3"/>
  <c r="B63" i="3"/>
  <c r="A63" i="3"/>
  <c r="AE62" i="3"/>
  <c r="AB62" i="3"/>
  <c r="Z62" i="3"/>
  <c r="X62" i="3"/>
  <c r="V62" i="3"/>
  <c r="T62" i="3"/>
  <c r="R62" i="3"/>
  <c r="P62" i="3"/>
  <c r="O62" i="3"/>
  <c r="N62" i="3"/>
  <c r="M62" i="3"/>
  <c r="L62" i="3"/>
  <c r="K62" i="3"/>
  <c r="J62" i="3"/>
  <c r="I62" i="3"/>
  <c r="H62" i="3"/>
  <c r="G62" i="3"/>
  <c r="F62" i="3"/>
  <c r="AD62" i="3" s="1"/>
  <c r="D62" i="3"/>
  <c r="B62" i="3"/>
  <c r="A62" i="3"/>
  <c r="AB61" i="3"/>
  <c r="Z61" i="3"/>
  <c r="X61" i="3"/>
  <c r="V61" i="3"/>
  <c r="T61" i="3"/>
  <c r="R61" i="3"/>
  <c r="P61" i="3"/>
  <c r="O61" i="3"/>
  <c r="N61" i="3"/>
  <c r="M61" i="3"/>
  <c r="L61" i="3"/>
  <c r="K61" i="3"/>
  <c r="J61" i="3"/>
  <c r="I61" i="3"/>
  <c r="H61" i="3"/>
  <c r="G61" i="3"/>
  <c r="AE61" i="3" s="1"/>
  <c r="AF61" i="3" s="1"/>
  <c r="AG61" i="3" s="1"/>
  <c r="F61" i="3"/>
  <c r="AD61" i="3" s="1"/>
  <c r="E61" i="3"/>
  <c r="D61" i="3"/>
  <c r="B61" i="3"/>
  <c r="A61" i="3"/>
  <c r="AB60" i="3"/>
  <c r="Z60" i="3"/>
  <c r="X60" i="3"/>
  <c r="V60" i="3"/>
  <c r="T60" i="3"/>
  <c r="R60" i="3"/>
  <c r="P60" i="3"/>
  <c r="O60" i="3"/>
  <c r="N60" i="3"/>
  <c r="M60" i="3"/>
  <c r="L60" i="3"/>
  <c r="K60" i="3"/>
  <c r="J60" i="3"/>
  <c r="I60" i="3"/>
  <c r="H60" i="3"/>
  <c r="G60" i="3"/>
  <c r="AE60" i="3" s="1"/>
  <c r="F60" i="3"/>
  <c r="E60" i="3" s="1"/>
  <c r="D60" i="3"/>
  <c r="B60" i="3"/>
  <c r="A60" i="3"/>
  <c r="AB59" i="3"/>
  <c r="Z59" i="3"/>
  <c r="X59" i="3"/>
  <c r="V59" i="3"/>
  <c r="E59" i="3" s="1"/>
  <c r="T59" i="3"/>
  <c r="R59" i="3"/>
  <c r="P59" i="3"/>
  <c r="O59" i="3"/>
  <c r="N59" i="3"/>
  <c r="M59" i="3"/>
  <c r="L59" i="3"/>
  <c r="K59" i="3"/>
  <c r="J59" i="3"/>
  <c r="I59" i="3"/>
  <c r="H59" i="3"/>
  <c r="G59" i="3"/>
  <c r="AE59" i="3" s="1"/>
  <c r="AF59" i="3" s="1"/>
  <c r="AG59" i="3" s="1"/>
  <c r="F59" i="3"/>
  <c r="D59" i="3"/>
  <c r="B59" i="3"/>
  <c r="A59" i="3"/>
  <c r="AE58" i="3"/>
  <c r="AB58" i="3"/>
  <c r="Z58" i="3"/>
  <c r="X58" i="3"/>
  <c r="V58" i="3"/>
  <c r="T58" i="3"/>
  <c r="R58" i="3"/>
  <c r="P58" i="3"/>
  <c r="O58" i="3"/>
  <c r="N58" i="3"/>
  <c r="M58" i="3"/>
  <c r="L58" i="3"/>
  <c r="K58" i="3"/>
  <c r="J58" i="3"/>
  <c r="I58" i="3"/>
  <c r="H58" i="3"/>
  <c r="G58" i="3"/>
  <c r="F58" i="3"/>
  <c r="AD58" i="3" s="1"/>
  <c r="D58" i="3"/>
  <c r="B58" i="3"/>
  <c r="A58" i="3"/>
  <c r="AB57" i="3"/>
  <c r="Z57" i="3"/>
  <c r="X57" i="3"/>
  <c r="V57" i="3"/>
  <c r="T57" i="3"/>
  <c r="R57" i="3"/>
  <c r="AD57" i="3" s="1"/>
  <c r="P57" i="3"/>
  <c r="O57" i="3"/>
  <c r="N57" i="3"/>
  <c r="M57" i="3"/>
  <c r="L57" i="3"/>
  <c r="K57" i="3"/>
  <c r="J57" i="3"/>
  <c r="I57" i="3"/>
  <c r="H57" i="3"/>
  <c r="G57" i="3"/>
  <c r="AE57" i="3" s="1"/>
  <c r="AF57" i="3" s="1"/>
  <c r="AG57" i="3" s="1"/>
  <c r="F57" i="3"/>
  <c r="E57" i="3"/>
  <c r="D57" i="3"/>
  <c r="B57" i="3"/>
  <c r="A57" i="3"/>
  <c r="AE56" i="3"/>
  <c r="AB56" i="3"/>
  <c r="Z56" i="3"/>
  <c r="X56" i="3"/>
  <c r="V56" i="3"/>
  <c r="T56" i="3"/>
  <c r="R56" i="3"/>
  <c r="P56" i="3"/>
  <c r="O56" i="3"/>
  <c r="N56" i="3"/>
  <c r="M56" i="3"/>
  <c r="L56" i="3"/>
  <c r="K56" i="3"/>
  <c r="J56" i="3"/>
  <c r="I56" i="3"/>
  <c r="H56" i="3"/>
  <c r="G56" i="3"/>
  <c r="F56" i="3"/>
  <c r="E56" i="3" s="1"/>
  <c r="D56" i="3"/>
  <c r="B56" i="3"/>
  <c r="A56" i="3"/>
  <c r="AB55" i="3"/>
  <c r="Z55" i="3"/>
  <c r="X55" i="3"/>
  <c r="V55" i="3"/>
  <c r="E55" i="3" s="1"/>
  <c r="T55" i="3"/>
  <c r="R55" i="3"/>
  <c r="P55" i="3"/>
  <c r="O55" i="3"/>
  <c r="N55" i="3"/>
  <c r="M55" i="3"/>
  <c r="L55" i="3"/>
  <c r="K55" i="3"/>
  <c r="J55" i="3"/>
  <c r="I55" i="3"/>
  <c r="H55" i="3"/>
  <c r="G55" i="3"/>
  <c r="AE55" i="3" s="1"/>
  <c r="AF55" i="3" s="1"/>
  <c r="AG55" i="3" s="1"/>
  <c r="F55" i="3"/>
  <c r="D55" i="3"/>
  <c r="B55" i="3"/>
  <c r="A55" i="3"/>
  <c r="B54" i="3"/>
  <c r="A54" i="3"/>
  <c r="AE53" i="3"/>
  <c r="AF53" i="3" s="1"/>
  <c r="AG53" i="3" s="1"/>
  <c r="AB53" i="3"/>
  <c r="Z53" i="3"/>
  <c r="X53" i="3"/>
  <c r="V53" i="3"/>
  <c r="T53" i="3"/>
  <c r="R53" i="3"/>
  <c r="P53" i="3"/>
  <c r="O53" i="3"/>
  <c r="N53" i="3"/>
  <c r="M53" i="3"/>
  <c r="L53" i="3"/>
  <c r="K53" i="3"/>
  <c r="J53" i="3"/>
  <c r="I53" i="3"/>
  <c r="H53" i="3"/>
  <c r="G53" i="3"/>
  <c r="F53" i="3"/>
  <c r="E53" i="3" s="1"/>
  <c r="D53" i="3"/>
  <c r="B53" i="3"/>
  <c r="A53" i="3"/>
  <c r="AD52" i="3"/>
  <c r="AB52" i="3"/>
  <c r="Z52" i="3"/>
  <c r="X52" i="3"/>
  <c r="V52" i="3"/>
  <c r="E52" i="3" s="1"/>
  <c r="T52" i="3"/>
  <c r="R52" i="3"/>
  <c r="P52" i="3"/>
  <c r="O52" i="3"/>
  <c r="N52" i="3"/>
  <c r="M52" i="3"/>
  <c r="L52" i="3"/>
  <c r="K52" i="3"/>
  <c r="J52" i="3"/>
  <c r="I52" i="3"/>
  <c r="H52" i="3"/>
  <c r="G52" i="3"/>
  <c r="AE52" i="3" s="1"/>
  <c r="AF52" i="3" s="1"/>
  <c r="AG52" i="3" s="1"/>
  <c r="F52" i="3"/>
  <c r="D52" i="3"/>
  <c r="B52" i="3"/>
  <c r="A52" i="3"/>
  <c r="AE51" i="3"/>
  <c r="AB51" i="3"/>
  <c r="Z51" i="3"/>
  <c r="X51" i="3"/>
  <c r="V51" i="3"/>
  <c r="T51" i="3"/>
  <c r="R51" i="3"/>
  <c r="P51" i="3"/>
  <c r="O51" i="3"/>
  <c r="N51" i="3"/>
  <c r="M51" i="3"/>
  <c r="L51" i="3"/>
  <c r="K51" i="3"/>
  <c r="J51" i="3"/>
  <c r="I51" i="3"/>
  <c r="H51" i="3"/>
  <c r="G51" i="3"/>
  <c r="F51" i="3"/>
  <c r="AD51" i="3" s="1"/>
  <c r="D51" i="3"/>
  <c r="B51" i="3"/>
  <c r="A51" i="3"/>
  <c r="AB50" i="3"/>
  <c r="Z50" i="3"/>
  <c r="X50" i="3"/>
  <c r="V50" i="3"/>
  <c r="T50" i="3"/>
  <c r="R50" i="3"/>
  <c r="AD50" i="3" s="1"/>
  <c r="P50" i="3"/>
  <c r="O50" i="3"/>
  <c r="N50" i="3"/>
  <c r="M50" i="3"/>
  <c r="L50" i="3"/>
  <c r="K50" i="3"/>
  <c r="J50" i="3"/>
  <c r="I50" i="3"/>
  <c r="H50" i="3"/>
  <c r="G50" i="3"/>
  <c r="AE50" i="3" s="1"/>
  <c r="AF50" i="3" s="1"/>
  <c r="AG50" i="3" s="1"/>
  <c r="F50" i="3"/>
  <c r="E50" i="3"/>
  <c r="D50" i="3"/>
  <c r="B50" i="3"/>
  <c r="A50" i="3"/>
  <c r="AE49" i="3"/>
  <c r="AF49" i="3" s="1"/>
  <c r="AG49" i="3" s="1"/>
  <c r="AB49" i="3"/>
  <c r="Z49" i="3"/>
  <c r="X49" i="3"/>
  <c r="V49" i="3"/>
  <c r="T49" i="3"/>
  <c r="R49" i="3"/>
  <c r="P49" i="3"/>
  <c r="O49" i="3"/>
  <c r="N49" i="3"/>
  <c r="M49" i="3"/>
  <c r="L49" i="3"/>
  <c r="K49" i="3"/>
  <c r="J49" i="3"/>
  <c r="I49" i="3"/>
  <c r="H49" i="3"/>
  <c r="G49" i="3"/>
  <c r="F49" i="3"/>
  <c r="E49" i="3" s="1"/>
  <c r="D49" i="3"/>
  <c r="B49" i="3"/>
  <c r="A49" i="3"/>
  <c r="AD48" i="3"/>
  <c r="AB48" i="3"/>
  <c r="Z48" i="3"/>
  <c r="X48" i="3"/>
  <c r="V48" i="3"/>
  <c r="E48" i="3" s="1"/>
  <c r="T48" i="3"/>
  <c r="R48" i="3"/>
  <c r="P48" i="3"/>
  <c r="O48" i="3"/>
  <c r="N48" i="3"/>
  <c r="M48" i="3"/>
  <c r="L48" i="3"/>
  <c r="K48" i="3"/>
  <c r="J48" i="3"/>
  <c r="I48" i="3"/>
  <c r="H48" i="3"/>
  <c r="G48" i="3"/>
  <c r="AE48" i="3" s="1"/>
  <c r="AF48" i="3" s="1"/>
  <c r="AG48" i="3" s="1"/>
  <c r="F48" i="3"/>
  <c r="D48" i="3"/>
  <c r="B48" i="3"/>
  <c r="A48" i="3"/>
  <c r="AE47" i="3"/>
  <c r="AB47" i="3"/>
  <c r="Z47" i="3"/>
  <c r="X47" i="3"/>
  <c r="V47" i="3"/>
  <c r="T47" i="3"/>
  <c r="R47" i="3"/>
  <c r="P47" i="3"/>
  <c r="O47" i="3"/>
  <c r="N47" i="3"/>
  <c r="M47" i="3"/>
  <c r="L47" i="3"/>
  <c r="K47" i="3"/>
  <c r="J47" i="3"/>
  <c r="I47" i="3"/>
  <c r="H47" i="3"/>
  <c r="G47" i="3"/>
  <c r="F47" i="3"/>
  <c r="AD47" i="3" s="1"/>
  <c r="D47" i="3"/>
  <c r="B47" i="3"/>
  <c r="A47" i="3"/>
  <c r="AB46" i="3"/>
  <c r="Z46" i="3"/>
  <c r="X46" i="3"/>
  <c r="V46" i="3"/>
  <c r="T46" i="3"/>
  <c r="R46" i="3"/>
  <c r="AD46" i="3" s="1"/>
  <c r="P46" i="3"/>
  <c r="O46" i="3"/>
  <c r="N46" i="3"/>
  <c r="M46" i="3"/>
  <c r="L46" i="3"/>
  <c r="K46" i="3"/>
  <c r="J46" i="3"/>
  <c r="I46" i="3"/>
  <c r="H46" i="3"/>
  <c r="G46" i="3"/>
  <c r="AE46" i="3" s="1"/>
  <c r="AF46" i="3" s="1"/>
  <c r="AG46" i="3" s="1"/>
  <c r="F46" i="3"/>
  <c r="E46" i="3"/>
  <c r="D46" i="3"/>
  <c r="B46" i="3"/>
  <c r="A46" i="3"/>
  <c r="AE45" i="3"/>
  <c r="AF45" i="3" s="1"/>
  <c r="AG45" i="3" s="1"/>
  <c r="AB45" i="3"/>
  <c r="Z45" i="3"/>
  <c r="X45" i="3"/>
  <c r="V45" i="3"/>
  <c r="T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 s="1"/>
  <c r="D45" i="3"/>
  <c r="B45" i="3"/>
  <c r="A45" i="3"/>
  <c r="AB44" i="3"/>
  <c r="Z44" i="3"/>
  <c r="X44" i="3"/>
  <c r="V44" i="3"/>
  <c r="E44" i="3" s="1"/>
  <c r="T44" i="3"/>
  <c r="R44" i="3"/>
  <c r="P44" i="3"/>
  <c r="O44" i="3"/>
  <c r="N44" i="3"/>
  <c r="M44" i="3"/>
  <c r="L44" i="3"/>
  <c r="K44" i="3"/>
  <c r="J44" i="3"/>
  <c r="I44" i="3"/>
  <c r="H44" i="3"/>
  <c r="G44" i="3"/>
  <c r="AE44" i="3" s="1"/>
  <c r="AF44" i="3" s="1"/>
  <c r="AG44" i="3" s="1"/>
  <c r="F44" i="3"/>
  <c r="D44" i="3"/>
  <c r="B44" i="3"/>
  <c r="A44" i="3"/>
  <c r="AE43" i="3"/>
  <c r="AB43" i="3"/>
  <c r="Z43" i="3"/>
  <c r="X43" i="3"/>
  <c r="V43" i="3"/>
  <c r="T43" i="3"/>
  <c r="R43" i="3"/>
  <c r="P43" i="3"/>
  <c r="O43" i="3"/>
  <c r="N43" i="3"/>
  <c r="M43" i="3"/>
  <c r="L43" i="3"/>
  <c r="K43" i="3"/>
  <c r="J43" i="3"/>
  <c r="I43" i="3"/>
  <c r="H43" i="3"/>
  <c r="G43" i="3"/>
  <c r="F43" i="3"/>
  <c r="AD43" i="3" s="1"/>
  <c r="D43" i="3"/>
  <c r="B43" i="3"/>
  <c r="A43" i="3"/>
  <c r="AB42" i="3"/>
  <c r="Z42" i="3"/>
  <c r="X42" i="3"/>
  <c r="V42" i="3"/>
  <c r="T42" i="3"/>
  <c r="R42" i="3"/>
  <c r="AD42" i="3" s="1"/>
  <c r="P42" i="3"/>
  <c r="O42" i="3"/>
  <c r="N42" i="3"/>
  <c r="M42" i="3"/>
  <c r="L42" i="3"/>
  <c r="K42" i="3"/>
  <c r="J42" i="3"/>
  <c r="I42" i="3"/>
  <c r="H42" i="3"/>
  <c r="G42" i="3"/>
  <c r="AE42" i="3" s="1"/>
  <c r="AF42" i="3" s="1"/>
  <c r="AG42" i="3" s="1"/>
  <c r="F42" i="3"/>
  <c r="E42" i="3"/>
  <c r="D42" i="3"/>
  <c r="B42" i="3"/>
  <c r="A42" i="3"/>
  <c r="B41" i="3"/>
  <c r="A41" i="3"/>
  <c r="AE40" i="3"/>
  <c r="AB40" i="3"/>
  <c r="Z40" i="3"/>
  <c r="X40" i="3"/>
  <c r="V40" i="3"/>
  <c r="T40" i="3"/>
  <c r="R40" i="3"/>
  <c r="P40" i="3"/>
  <c r="O40" i="3"/>
  <c r="N40" i="3"/>
  <c r="M40" i="3"/>
  <c r="L40" i="3"/>
  <c r="K40" i="3"/>
  <c r="J40" i="3"/>
  <c r="I40" i="3"/>
  <c r="H40" i="3"/>
  <c r="G40" i="3"/>
  <c r="F40" i="3"/>
  <c r="AD40" i="3" s="1"/>
  <c r="D40" i="3"/>
  <c r="B40" i="3"/>
  <c r="A40" i="3"/>
  <c r="AB39" i="3"/>
  <c r="Z39" i="3"/>
  <c r="X39" i="3"/>
  <c r="V39" i="3"/>
  <c r="T39" i="3"/>
  <c r="R39" i="3"/>
  <c r="AD39" i="3" s="1"/>
  <c r="P39" i="3"/>
  <c r="O39" i="3"/>
  <c r="N39" i="3"/>
  <c r="M39" i="3"/>
  <c r="L39" i="3"/>
  <c r="K39" i="3"/>
  <c r="J39" i="3"/>
  <c r="I39" i="3"/>
  <c r="H39" i="3"/>
  <c r="G39" i="3"/>
  <c r="AE39" i="3" s="1"/>
  <c r="AF39" i="3" s="1"/>
  <c r="AG39" i="3" s="1"/>
  <c r="F39" i="3"/>
  <c r="E39" i="3"/>
  <c r="D39" i="3"/>
  <c r="B39" i="3"/>
  <c r="A39" i="3"/>
  <c r="AE38" i="3"/>
  <c r="AB38" i="3"/>
  <c r="Z38" i="3"/>
  <c r="X38" i="3"/>
  <c r="V38" i="3"/>
  <c r="T38" i="3"/>
  <c r="R38" i="3"/>
  <c r="P38" i="3"/>
  <c r="O38" i="3"/>
  <c r="N38" i="3"/>
  <c r="M38" i="3"/>
  <c r="L38" i="3"/>
  <c r="K38" i="3"/>
  <c r="J38" i="3"/>
  <c r="I38" i="3"/>
  <c r="H38" i="3"/>
  <c r="G38" i="3"/>
  <c r="F38" i="3"/>
  <c r="E38" i="3" s="1"/>
  <c r="D38" i="3"/>
  <c r="B38" i="3"/>
  <c r="A38" i="3"/>
  <c r="AD37" i="3"/>
  <c r="AB37" i="3"/>
  <c r="Z37" i="3"/>
  <c r="X37" i="3"/>
  <c r="V37" i="3"/>
  <c r="E37" i="3" s="1"/>
  <c r="T37" i="3"/>
  <c r="R37" i="3"/>
  <c r="P37" i="3"/>
  <c r="O37" i="3"/>
  <c r="N37" i="3"/>
  <c r="M37" i="3"/>
  <c r="L37" i="3"/>
  <c r="K37" i="3"/>
  <c r="J37" i="3"/>
  <c r="I37" i="3"/>
  <c r="H37" i="3"/>
  <c r="G37" i="3"/>
  <c r="AE37" i="3" s="1"/>
  <c r="F37" i="3"/>
  <c r="D37" i="3"/>
  <c r="B37" i="3"/>
  <c r="A37" i="3"/>
  <c r="AE36" i="3"/>
  <c r="AB36" i="3"/>
  <c r="Z36" i="3"/>
  <c r="X36" i="3"/>
  <c r="V36" i="3"/>
  <c r="T36" i="3"/>
  <c r="R36" i="3"/>
  <c r="P36" i="3"/>
  <c r="O36" i="3"/>
  <c r="N36" i="3"/>
  <c r="M36" i="3"/>
  <c r="L36" i="3"/>
  <c r="K36" i="3"/>
  <c r="J36" i="3"/>
  <c r="I36" i="3"/>
  <c r="H36" i="3"/>
  <c r="G36" i="3"/>
  <c r="F36" i="3"/>
  <c r="AD36" i="3" s="1"/>
  <c r="D36" i="3"/>
  <c r="B36" i="3"/>
  <c r="A36" i="3"/>
  <c r="AB35" i="3"/>
  <c r="Z35" i="3"/>
  <c r="X35" i="3"/>
  <c r="V35" i="3"/>
  <c r="T35" i="3"/>
  <c r="R35" i="3"/>
  <c r="AD35" i="3" s="1"/>
  <c r="P35" i="3"/>
  <c r="O35" i="3"/>
  <c r="N35" i="3"/>
  <c r="M35" i="3"/>
  <c r="L35" i="3"/>
  <c r="K35" i="3"/>
  <c r="J35" i="3"/>
  <c r="I35" i="3"/>
  <c r="H35" i="3"/>
  <c r="G35" i="3"/>
  <c r="AE35" i="3" s="1"/>
  <c r="AF35" i="3" s="1"/>
  <c r="AG35" i="3" s="1"/>
  <c r="F35" i="3"/>
  <c r="E35" i="3"/>
  <c r="D35" i="3"/>
  <c r="B35" i="3"/>
  <c r="A35" i="3"/>
  <c r="AE34" i="3"/>
  <c r="AB34" i="3"/>
  <c r="Z34" i="3"/>
  <c r="X34" i="3"/>
  <c r="V34" i="3"/>
  <c r="T34" i="3"/>
  <c r="R34" i="3"/>
  <c r="P34" i="3"/>
  <c r="O34" i="3"/>
  <c r="N34" i="3"/>
  <c r="M34" i="3"/>
  <c r="L34" i="3"/>
  <c r="K34" i="3"/>
  <c r="J34" i="3"/>
  <c r="I34" i="3"/>
  <c r="H34" i="3"/>
  <c r="G34" i="3"/>
  <c r="F34" i="3"/>
  <c r="E34" i="3" s="1"/>
  <c r="D34" i="3"/>
  <c r="B34" i="3"/>
  <c r="A34" i="3"/>
  <c r="AD33" i="3"/>
  <c r="AB33" i="3"/>
  <c r="Z33" i="3"/>
  <c r="X33" i="3"/>
  <c r="V33" i="3"/>
  <c r="E33" i="3" s="1"/>
  <c r="T33" i="3"/>
  <c r="R33" i="3"/>
  <c r="P33" i="3"/>
  <c r="O33" i="3"/>
  <c r="N33" i="3"/>
  <c r="M33" i="3"/>
  <c r="L33" i="3"/>
  <c r="K33" i="3"/>
  <c r="J33" i="3"/>
  <c r="I33" i="3"/>
  <c r="H33" i="3"/>
  <c r="G33" i="3"/>
  <c r="AE33" i="3" s="1"/>
  <c r="AF33" i="3" s="1"/>
  <c r="AG33" i="3" s="1"/>
  <c r="F33" i="3"/>
  <c r="D33" i="3"/>
  <c r="B33" i="3"/>
  <c r="A33" i="3"/>
  <c r="AE32" i="3"/>
  <c r="AB32" i="3"/>
  <c r="Z32" i="3"/>
  <c r="X32" i="3"/>
  <c r="V32" i="3"/>
  <c r="T32" i="3"/>
  <c r="R32" i="3"/>
  <c r="P32" i="3"/>
  <c r="O32" i="3"/>
  <c r="N32" i="3"/>
  <c r="M32" i="3"/>
  <c r="L32" i="3"/>
  <c r="K32" i="3"/>
  <c r="J32" i="3"/>
  <c r="I32" i="3"/>
  <c r="H32" i="3"/>
  <c r="G32" i="3"/>
  <c r="F32" i="3"/>
  <c r="AD32" i="3" s="1"/>
  <c r="D32" i="3"/>
  <c r="B32" i="3"/>
  <c r="A32" i="3"/>
  <c r="AB31" i="3"/>
  <c r="Z31" i="3"/>
  <c r="X31" i="3"/>
  <c r="V31" i="3"/>
  <c r="T31" i="3"/>
  <c r="R31" i="3"/>
  <c r="AD31" i="3" s="1"/>
  <c r="P31" i="3"/>
  <c r="O31" i="3"/>
  <c r="N31" i="3"/>
  <c r="M31" i="3"/>
  <c r="L31" i="3"/>
  <c r="K31" i="3"/>
  <c r="J31" i="3"/>
  <c r="I31" i="3"/>
  <c r="H31" i="3"/>
  <c r="G31" i="3"/>
  <c r="AE31" i="3" s="1"/>
  <c r="AF31" i="3" s="1"/>
  <c r="AG31" i="3" s="1"/>
  <c r="F31" i="3"/>
  <c r="E31" i="3"/>
  <c r="D31" i="3"/>
  <c r="B31" i="3"/>
  <c r="A31" i="3"/>
  <c r="AE30" i="3"/>
  <c r="AB30" i="3"/>
  <c r="Z30" i="3"/>
  <c r="X30" i="3"/>
  <c r="V30" i="3"/>
  <c r="T30" i="3"/>
  <c r="R30" i="3"/>
  <c r="P30" i="3"/>
  <c r="O30" i="3"/>
  <c r="N30" i="3"/>
  <c r="M30" i="3"/>
  <c r="L30" i="3"/>
  <c r="K30" i="3"/>
  <c r="J30" i="3"/>
  <c r="I30" i="3"/>
  <c r="H30" i="3"/>
  <c r="G30" i="3"/>
  <c r="F30" i="3"/>
  <c r="E30" i="3" s="1"/>
  <c r="D30" i="3"/>
  <c r="B30" i="3"/>
  <c r="A30" i="3"/>
  <c r="AB29" i="3"/>
  <c r="Z29" i="3"/>
  <c r="X29" i="3"/>
  <c r="V29" i="3"/>
  <c r="E29" i="3" s="1"/>
  <c r="T29" i="3"/>
  <c r="R29" i="3"/>
  <c r="P29" i="3"/>
  <c r="O29" i="3"/>
  <c r="N29" i="3"/>
  <c r="M29" i="3"/>
  <c r="L29" i="3"/>
  <c r="K29" i="3"/>
  <c r="J29" i="3"/>
  <c r="I29" i="3"/>
  <c r="H29" i="3"/>
  <c r="G29" i="3"/>
  <c r="AE29" i="3" s="1"/>
  <c r="AF29" i="3" s="1"/>
  <c r="AG29" i="3" s="1"/>
  <c r="F29" i="3"/>
  <c r="D29" i="3"/>
  <c r="B29" i="3"/>
  <c r="A29" i="3"/>
  <c r="B28" i="3"/>
  <c r="A28" i="3"/>
  <c r="AE27" i="3"/>
  <c r="AB27" i="3"/>
  <c r="Z27" i="3"/>
  <c r="X27" i="3"/>
  <c r="V27" i="3"/>
  <c r="T27" i="3"/>
  <c r="R27" i="3"/>
  <c r="P27" i="3"/>
  <c r="O27" i="3"/>
  <c r="N27" i="3"/>
  <c r="M27" i="3"/>
  <c r="L27" i="3"/>
  <c r="K27" i="3"/>
  <c r="J27" i="3"/>
  <c r="I27" i="3"/>
  <c r="H27" i="3"/>
  <c r="G27" i="3"/>
  <c r="F27" i="3"/>
  <c r="E27" i="3" s="1"/>
  <c r="D27" i="3"/>
  <c r="B27" i="3"/>
  <c r="A27" i="3"/>
  <c r="AB26" i="3"/>
  <c r="Z26" i="3"/>
  <c r="X26" i="3"/>
  <c r="V26" i="3"/>
  <c r="E26" i="3" s="1"/>
  <c r="T26" i="3"/>
  <c r="R26" i="3"/>
  <c r="P26" i="3"/>
  <c r="O26" i="3"/>
  <c r="N26" i="3"/>
  <c r="M26" i="3"/>
  <c r="L26" i="3"/>
  <c r="K26" i="3"/>
  <c r="J26" i="3"/>
  <c r="I26" i="3"/>
  <c r="H26" i="3"/>
  <c r="G26" i="3"/>
  <c r="AE26" i="3" s="1"/>
  <c r="AF26" i="3" s="1"/>
  <c r="AG26" i="3" s="1"/>
  <c r="F26" i="3"/>
  <c r="D26" i="3"/>
  <c r="B26" i="3"/>
  <c r="A26" i="3"/>
  <c r="AE25" i="3"/>
  <c r="AB25" i="3"/>
  <c r="Z25" i="3"/>
  <c r="X25" i="3"/>
  <c r="V25" i="3"/>
  <c r="T25" i="3"/>
  <c r="R25" i="3"/>
  <c r="P25" i="3"/>
  <c r="O25" i="3"/>
  <c r="N25" i="3"/>
  <c r="M25" i="3"/>
  <c r="L25" i="3"/>
  <c r="K25" i="3"/>
  <c r="J25" i="3"/>
  <c r="I25" i="3"/>
  <c r="H25" i="3"/>
  <c r="G25" i="3"/>
  <c r="F25" i="3"/>
  <c r="AD25" i="3" s="1"/>
  <c r="D25" i="3"/>
  <c r="B25" i="3"/>
  <c r="A25" i="3"/>
  <c r="AB24" i="3"/>
  <c r="Z24" i="3"/>
  <c r="X24" i="3"/>
  <c r="V24" i="3"/>
  <c r="T24" i="3"/>
  <c r="R24" i="3"/>
  <c r="AD24" i="3" s="1"/>
  <c r="P24" i="3"/>
  <c r="O24" i="3"/>
  <c r="N24" i="3"/>
  <c r="M24" i="3"/>
  <c r="L24" i="3"/>
  <c r="K24" i="3"/>
  <c r="J24" i="3"/>
  <c r="I24" i="3"/>
  <c r="H24" i="3"/>
  <c r="G24" i="3"/>
  <c r="AE24" i="3" s="1"/>
  <c r="AF24" i="3" s="1"/>
  <c r="AG24" i="3" s="1"/>
  <c r="F24" i="3"/>
  <c r="E24" i="3"/>
  <c r="D24" i="3"/>
  <c r="B24" i="3"/>
  <c r="A24" i="3"/>
  <c r="AE23" i="3"/>
  <c r="AF23" i="3" s="1"/>
  <c r="AG23" i="3" s="1"/>
  <c r="AB23" i="3"/>
  <c r="Z23" i="3"/>
  <c r="X23" i="3"/>
  <c r="V23" i="3"/>
  <c r="T23" i="3"/>
  <c r="R23" i="3"/>
  <c r="P23" i="3"/>
  <c r="O23" i="3"/>
  <c r="N23" i="3"/>
  <c r="M23" i="3"/>
  <c r="L23" i="3"/>
  <c r="K23" i="3"/>
  <c r="J23" i="3"/>
  <c r="I23" i="3"/>
  <c r="H23" i="3"/>
  <c r="G23" i="3"/>
  <c r="F23" i="3"/>
  <c r="E23" i="3" s="1"/>
  <c r="D23" i="3"/>
  <c r="B23" i="3"/>
  <c r="A23" i="3"/>
  <c r="AB22" i="3"/>
  <c r="Z22" i="3"/>
  <c r="X22" i="3"/>
  <c r="V22" i="3"/>
  <c r="E22" i="3" s="1"/>
  <c r="T22" i="3"/>
  <c r="R22" i="3"/>
  <c r="P22" i="3"/>
  <c r="O22" i="3"/>
  <c r="N22" i="3"/>
  <c r="M22" i="3"/>
  <c r="L22" i="3"/>
  <c r="K22" i="3"/>
  <c r="J22" i="3"/>
  <c r="I22" i="3"/>
  <c r="H22" i="3"/>
  <c r="G22" i="3"/>
  <c r="AE22" i="3" s="1"/>
  <c r="AF22" i="3" s="1"/>
  <c r="AG22" i="3" s="1"/>
  <c r="F22" i="3"/>
  <c r="D22" i="3"/>
  <c r="B22" i="3"/>
  <c r="A22" i="3"/>
  <c r="AE21" i="3"/>
  <c r="AB21" i="3"/>
  <c r="Z21" i="3"/>
  <c r="X21" i="3"/>
  <c r="V21" i="3"/>
  <c r="T21" i="3"/>
  <c r="R21" i="3"/>
  <c r="P21" i="3"/>
  <c r="O21" i="3"/>
  <c r="N21" i="3"/>
  <c r="M21" i="3"/>
  <c r="L21" i="3"/>
  <c r="K21" i="3"/>
  <c r="J21" i="3"/>
  <c r="I21" i="3"/>
  <c r="H21" i="3"/>
  <c r="G21" i="3"/>
  <c r="F21" i="3"/>
  <c r="AD21" i="3" s="1"/>
  <c r="D21" i="3"/>
  <c r="B21" i="3"/>
  <c r="A21" i="3"/>
  <c r="AB20" i="3"/>
  <c r="Z20" i="3"/>
  <c r="X20" i="3"/>
  <c r="V20" i="3"/>
  <c r="T20" i="3"/>
  <c r="R20" i="3"/>
  <c r="AD20" i="3" s="1"/>
  <c r="P20" i="3"/>
  <c r="O20" i="3"/>
  <c r="N20" i="3"/>
  <c r="M20" i="3"/>
  <c r="L20" i="3"/>
  <c r="K20" i="3"/>
  <c r="J20" i="3"/>
  <c r="I20" i="3"/>
  <c r="H20" i="3"/>
  <c r="G20" i="3"/>
  <c r="AE20" i="3" s="1"/>
  <c r="AF20" i="3" s="1"/>
  <c r="AG20" i="3" s="1"/>
  <c r="F20" i="3"/>
  <c r="E20" i="3"/>
  <c r="D20" i="3"/>
  <c r="B20" i="3"/>
  <c r="A20" i="3"/>
  <c r="AE19" i="3"/>
  <c r="AF19" i="3" s="1"/>
  <c r="AG19" i="3" s="1"/>
  <c r="AB19" i="3"/>
  <c r="Z19" i="3"/>
  <c r="X19" i="3"/>
  <c r="V19" i="3"/>
  <c r="T19" i="3"/>
  <c r="R19" i="3"/>
  <c r="P19" i="3"/>
  <c r="O19" i="3"/>
  <c r="N19" i="3"/>
  <c r="M19" i="3"/>
  <c r="L19" i="3"/>
  <c r="K19" i="3"/>
  <c r="J19" i="3"/>
  <c r="I19" i="3"/>
  <c r="H19" i="3"/>
  <c r="G19" i="3"/>
  <c r="F19" i="3"/>
  <c r="E19" i="3" s="1"/>
  <c r="D19" i="3"/>
  <c r="B19" i="3"/>
  <c r="A19" i="3"/>
  <c r="AB18" i="3"/>
  <c r="Z18" i="3"/>
  <c r="X18" i="3"/>
  <c r="V18" i="3"/>
  <c r="E18" i="3" s="1"/>
  <c r="T18" i="3"/>
  <c r="R18" i="3"/>
  <c r="P18" i="3"/>
  <c r="O18" i="3"/>
  <c r="N18" i="3"/>
  <c r="M18" i="3"/>
  <c r="L18" i="3"/>
  <c r="K18" i="3"/>
  <c r="J18" i="3"/>
  <c r="I18" i="3"/>
  <c r="H18" i="3"/>
  <c r="G18" i="3"/>
  <c r="AE18" i="3" s="1"/>
  <c r="F18" i="3"/>
  <c r="D18" i="3"/>
  <c r="B18" i="3"/>
  <c r="A18" i="3"/>
  <c r="AE17" i="3"/>
  <c r="AB17" i="3"/>
  <c r="Z17" i="3"/>
  <c r="X17" i="3"/>
  <c r="V17" i="3"/>
  <c r="T17" i="3"/>
  <c r="R17" i="3"/>
  <c r="P17" i="3"/>
  <c r="O17" i="3"/>
  <c r="N17" i="3"/>
  <c r="M17" i="3"/>
  <c r="L17" i="3"/>
  <c r="K17" i="3"/>
  <c r="J17" i="3"/>
  <c r="I17" i="3"/>
  <c r="H17" i="3"/>
  <c r="G17" i="3"/>
  <c r="F17" i="3"/>
  <c r="AD17" i="3" s="1"/>
  <c r="D17" i="3"/>
  <c r="B17" i="3"/>
  <c r="A17" i="3"/>
  <c r="AB16" i="3"/>
  <c r="Z16" i="3"/>
  <c r="X16" i="3"/>
  <c r="V16" i="3"/>
  <c r="T16" i="3"/>
  <c r="R16" i="3"/>
  <c r="AD16" i="3" s="1"/>
  <c r="P16" i="3"/>
  <c r="O16" i="3"/>
  <c r="N16" i="3"/>
  <c r="M16" i="3"/>
  <c r="L16" i="3"/>
  <c r="K16" i="3"/>
  <c r="J16" i="3"/>
  <c r="I16" i="3"/>
  <c r="H16" i="3"/>
  <c r="G16" i="3"/>
  <c r="AE16" i="3" s="1"/>
  <c r="AF16" i="3" s="1"/>
  <c r="AG16" i="3" s="1"/>
  <c r="F16" i="3"/>
  <c r="E16" i="3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A84" i="2"/>
  <c r="J84" i="2"/>
  <c r="B84" i="2"/>
  <c r="AA83" i="2"/>
  <c r="J83" i="2"/>
  <c r="B83" i="2"/>
  <c r="AA80" i="2"/>
  <c r="J80" i="2"/>
  <c r="B80" i="2"/>
  <c r="AE65" i="2"/>
  <c r="AF65" i="2" s="1"/>
  <c r="AG65" i="2" s="1"/>
  <c r="AB65" i="2"/>
  <c r="Z65" i="2"/>
  <c r="X65" i="2"/>
  <c r="V65" i="2"/>
  <c r="T65" i="2"/>
  <c r="R65" i="2"/>
  <c r="P65" i="2"/>
  <c r="O65" i="2"/>
  <c r="N65" i="2"/>
  <c r="M65" i="2"/>
  <c r="L65" i="2"/>
  <c r="K65" i="2"/>
  <c r="J65" i="2"/>
  <c r="I65" i="2"/>
  <c r="H65" i="2"/>
  <c r="E65" i="2" s="1"/>
  <c r="G65" i="2"/>
  <c r="F65" i="2"/>
  <c r="AD65" i="2" s="1"/>
  <c r="D65" i="2"/>
  <c r="B65" i="2"/>
  <c r="A65" i="2"/>
  <c r="AB64" i="2"/>
  <c r="Z64" i="2"/>
  <c r="X64" i="2"/>
  <c r="V64" i="2"/>
  <c r="T64" i="2"/>
  <c r="R64" i="2"/>
  <c r="P64" i="2"/>
  <c r="O64" i="2"/>
  <c r="N64" i="2"/>
  <c r="M64" i="2"/>
  <c r="L64" i="2"/>
  <c r="K64" i="2"/>
  <c r="J64" i="2"/>
  <c r="I64" i="2"/>
  <c r="H64" i="2"/>
  <c r="G64" i="2"/>
  <c r="AE64" i="2" s="1"/>
  <c r="AF64" i="2" s="1"/>
  <c r="AG64" i="2" s="1"/>
  <c r="F64" i="2"/>
  <c r="AD64" i="2" s="1"/>
  <c r="E64" i="2"/>
  <c r="D64" i="2"/>
  <c r="B64" i="2"/>
  <c r="A64" i="2"/>
  <c r="AB63" i="2"/>
  <c r="Z63" i="2"/>
  <c r="X63" i="2"/>
  <c r="V63" i="2"/>
  <c r="T63" i="2"/>
  <c r="R63" i="2"/>
  <c r="P63" i="2"/>
  <c r="O63" i="2"/>
  <c r="N63" i="2"/>
  <c r="M63" i="2"/>
  <c r="L63" i="2"/>
  <c r="K63" i="2"/>
  <c r="J63" i="2"/>
  <c r="I63" i="2"/>
  <c r="H63" i="2"/>
  <c r="G63" i="2"/>
  <c r="AE63" i="2" s="1"/>
  <c r="F63" i="2"/>
  <c r="D63" i="2"/>
  <c r="B63" i="2"/>
  <c r="A63" i="2"/>
  <c r="AB62" i="2"/>
  <c r="Z62" i="2"/>
  <c r="X62" i="2"/>
  <c r="V62" i="2"/>
  <c r="AD62" i="2" s="1"/>
  <c r="T62" i="2"/>
  <c r="R62" i="2"/>
  <c r="P62" i="2"/>
  <c r="O62" i="2"/>
  <c r="N62" i="2"/>
  <c r="M62" i="2"/>
  <c r="L62" i="2"/>
  <c r="K62" i="2"/>
  <c r="J62" i="2"/>
  <c r="I62" i="2"/>
  <c r="H62" i="2"/>
  <c r="G62" i="2"/>
  <c r="AE62" i="2" s="1"/>
  <c r="F62" i="2"/>
  <c r="D62" i="2"/>
  <c r="B62" i="2"/>
  <c r="A62" i="2"/>
  <c r="AE61" i="2"/>
  <c r="AF61" i="2" s="1"/>
  <c r="AG61" i="2" s="1"/>
  <c r="AB61" i="2"/>
  <c r="Z61" i="2"/>
  <c r="X61" i="2"/>
  <c r="V61" i="2"/>
  <c r="T61" i="2"/>
  <c r="R61" i="2"/>
  <c r="P61" i="2"/>
  <c r="O61" i="2"/>
  <c r="N61" i="2"/>
  <c r="M61" i="2"/>
  <c r="L61" i="2"/>
  <c r="K61" i="2"/>
  <c r="J61" i="2"/>
  <c r="I61" i="2"/>
  <c r="H61" i="2"/>
  <c r="E61" i="2" s="1"/>
  <c r="G61" i="2"/>
  <c r="F61" i="2"/>
  <c r="AD61" i="2" s="1"/>
  <c r="D61" i="2"/>
  <c r="B61" i="2"/>
  <c r="A61" i="2"/>
  <c r="AB60" i="2"/>
  <c r="Z60" i="2"/>
  <c r="X60" i="2"/>
  <c r="V60" i="2"/>
  <c r="T60" i="2"/>
  <c r="R60" i="2"/>
  <c r="P60" i="2"/>
  <c r="O60" i="2"/>
  <c r="N60" i="2"/>
  <c r="M60" i="2"/>
  <c r="L60" i="2"/>
  <c r="K60" i="2"/>
  <c r="J60" i="2"/>
  <c r="I60" i="2"/>
  <c r="H60" i="2"/>
  <c r="G60" i="2"/>
  <c r="AE60" i="2" s="1"/>
  <c r="AF60" i="2" s="1"/>
  <c r="AG60" i="2" s="1"/>
  <c r="F60" i="2"/>
  <c r="E60" i="2"/>
  <c r="D60" i="2"/>
  <c r="B60" i="2"/>
  <c r="A60" i="2"/>
  <c r="AB59" i="2"/>
  <c r="Z59" i="2"/>
  <c r="X59" i="2"/>
  <c r="V59" i="2"/>
  <c r="T59" i="2"/>
  <c r="R59" i="2"/>
  <c r="P59" i="2"/>
  <c r="O59" i="2"/>
  <c r="N59" i="2"/>
  <c r="M59" i="2"/>
  <c r="L59" i="2"/>
  <c r="K59" i="2"/>
  <c r="J59" i="2"/>
  <c r="I59" i="2"/>
  <c r="H59" i="2"/>
  <c r="G59" i="2"/>
  <c r="AE59" i="2" s="1"/>
  <c r="F59" i="2"/>
  <c r="D59" i="2"/>
  <c r="B59" i="2"/>
  <c r="A59" i="2"/>
  <c r="AB58" i="2"/>
  <c r="Z58" i="2"/>
  <c r="X58" i="2"/>
  <c r="V58" i="2"/>
  <c r="AD58" i="2" s="1"/>
  <c r="T58" i="2"/>
  <c r="R58" i="2"/>
  <c r="P58" i="2"/>
  <c r="O58" i="2"/>
  <c r="N58" i="2"/>
  <c r="M58" i="2"/>
  <c r="L58" i="2"/>
  <c r="K58" i="2"/>
  <c r="J58" i="2"/>
  <c r="I58" i="2"/>
  <c r="H58" i="2"/>
  <c r="G58" i="2"/>
  <c r="AE58" i="2" s="1"/>
  <c r="F58" i="2"/>
  <c r="D58" i="2"/>
  <c r="B58" i="2"/>
  <c r="A58" i="2"/>
  <c r="AE57" i="2"/>
  <c r="AF57" i="2" s="1"/>
  <c r="AG57" i="2" s="1"/>
  <c r="AB57" i="2"/>
  <c r="Z57" i="2"/>
  <c r="X57" i="2"/>
  <c r="V57" i="2"/>
  <c r="T57" i="2"/>
  <c r="R57" i="2"/>
  <c r="P57" i="2"/>
  <c r="O57" i="2"/>
  <c r="N57" i="2"/>
  <c r="M57" i="2"/>
  <c r="L57" i="2"/>
  <c r="K57" i="2"/>
  <c r="J57" i="2"/>
  <c r="I57" i="2"/>
  <c r="H57" i="2"/>
  <c r="E57" i="2" s="1"/>
  <c r="G57" i="2"/>
  <c r="F57" i="2"/>
  <c r="D57" i="2"/>
  <c r="B57" i="2"/>
  <c r="A57" i="2"/>
  <c r="AB56" i="2"/>
  <c r="Z56" i="2"/>
  <c r="X56" i="2"/>
  <c r="V56" i="2"/>
  <c r="T56" i="2"/>
  <c r="R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B56" i="2"/>
  <c r="A56" i="2"/>
  <c r="AB55" i="2"/>
  <c r="Z55" i="2"/>
  <c r="X55" i="2"/>
  <c r="V55" i="2"/>
  <c r="T55" i="2"/>
  <c r="R55" i="2"/>
  <c r="P55" i="2"/>
  <c r="O55" i="2"/>
  <c r="N55" i="2"/>
  <c r="M55" i="2"/>
  <c r="L55" i="2"/>
  <c r="K55" i="2"/>
  <c r="J55" i="2"/>
  <c r="I55" i="2"/>
  <c r="H55" i="2"/>
  <c r="G55" i="2"/>
  <c r="AE55" i="2" s="1"/>
  <c r="F55" i="2"/>
  <c r="D55" i="2"/>
  <c r="B55" i="2"/>
  <c r="A55" i="2"/>
  <c r="AB54" i="2"/>
  <c r="Z54" i="2"/>
  <c r="X54" i="2"/>
  <c r="V54" i="2"/>
  <c r="AD54" i="2" s="1"/>
  <c r="T54" i="2"/>
  <c r="R54" i="2"/>
  <c r="P54" i="2"/>
  <c r="O54" i="2"/>
  <c r="N54" i="2"/>
  <c r="M54" i="2"/>
  <c r="L54" i="2"/>
  <c r="K54" i="2"/>
  <c r="J54" i="2"/>
  <c r="I54" i="2"/>
  <c r="H54" i="2"/>
  <c r="G54" i="2"/>
  <c r="AE54" i="2" s="1"/>
  <c r="F54" i="2"/>
  <c r="D54" i="2"/>
  <c r="B54" i="2"/>
  <c r="A54" i="2"/>
  <c r="B53" i="2"/>
  <c r="A53" i="2"/>
  <c r="AB52" i="2"/>
  <c r="Z52" i="2"/>
  <c r="X52" i="2"/>
  <c r="V52" i="2"/>
  <c r="T52" i="2"/>
  <c r="R52" i="2"/>
  <c r="P52" i="2"/>
  <c r="O52" i="2"/>
  <c r="N52" i="2"/>
  <c r="M52" i="2"/>
  <c r="L52" i="2"/>
  <c r="K52" i="2"/>
  <c r="J52" i="2"/>
  <c r="I52" i="2"/>
  <c r="H52" i="2"/>
  <c r="G52" i="2"/>
  <c r="AE52" i="2" s="1"/>
  <c r="F52" i="2"/>
  <c r="D52" i="2"/>
  <c r="B52" i="2"/>
  <c r="A52" i="2"/>
  <c r="AB51" i="2"/>
  <c r="Z51" i="2"/>
  <c r="X51" i="2"/>
  <c r="V51" i="2"/>
  <c r="AD51" i="2" s="1"/>
  <c r="T51" i="2"/>
  <c r="R51" i="2"/>
  <c r="P51" i="2"/>
  <c r="O51" i="2"/>
  <c r="N51" i="2"/>
  <c r="M51" i="2"/>
  <c r="L51" i="2"/>
  <c r="K51" i="2"/>
  <c r="J51" i="2"/>
  <c r="I51" i="2"/>
  <c r="H51" i="2"/>
  <c r="G51" i="2"/>
  <c r="AE51" i="2" s="1"/>
  <c r="F51" i="2"/>
  <c r="D51" i="2"/>
  <c r="B51" i="2"/>
  <c r="A51" i="2"/>
  <c r="AE50" i="2"/>
  <c r="AB50" i="2"/>
  <c r="Z50" i="2"/>
  <c r="X50" i="2"/>
  <c r="V50" i="2"/>
  <c r="T50" i="2"/>
  <c r="R50" i="2"/>
  <c r="P50" i="2"/>
  <c r="O50" i="2"/>
  <c r="N50" i="2"/>
  <c r="M50" i="2"/>
  <c r="L50" i="2"/>
  <c r="K50" i="2"/>
  <c r="J50" i="2"/>
  <c r="I50" i="2"/>
  <c r="H50" i="2"/>
  <c r="E50" i="2" s="1"/>
  <c r="G50" i="2"/>
  <c r="F50" i="2"/>
  <c r="D50" i="2"/>
  <c r="B50" i="2"/>
  <c r="A50" i="2"/>
  <c r="AB49" i="2"/>
  <c r="Z49" i="2"/>
  <c r="X49" i="2"/>
  <c r="V49" i="2"/>
  <c r="T49" i="2"/>
  <c r="R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B49" i="2"/>
  <c r="A49" i="2"/>
  <c r="AB48" i="2"/>
  <c r="Z48" i="2"/>
  <c r="X48" i="2"/>
  <c r="V48" i="2"/>
  <c r="T48" i="2"/>
  <c r="R48" i="2"/>
  <c r="P48" i="2"/>
  <c r="O48" i="2"/>
  <c r="N48" i="2"/>
  <c r="M48" i="2"/>
  <c r="L48" i="2"/>
  <c r="K48" i="2"/>
  <c r="J48" i="2"/>
  <c r="I48" i="2"/>
  <c r="H48" i="2"/>
  <c r="G48" i="2"/>
  <c r="AE48" i="2" s="1"/>
  <c r="F48" i="2"/>
  <c r="D48" i="2"/>
  <c r="B48" i="2"/>
  <c r="A48" i="2"/>
  <c r="AB47" i="2"/>
  <c r="Z47" i="2"/>
  <c r="X47" i="2"/>
  <c r="V47" i="2"/>
  <c r="AD47" i="2" s="1"/>
  <c r="T47" i="2"/>
  <c r="R47" i="2"/>
  <c r="P47" i="2"/>
  <c r="O47" i="2"/>
  <c r="N47" i="2"/>
  <c r="M47" i="2"/>
  <c r="L47" i="2"/>
  <c r="K47" i="2"/>
  <c r="J47" i="2"/>
  <c r="I47" i="2"/>
  <c r="H47" i="2"/>
  <c r="E47" i="2" s="1"/>
  <c r="G47" i="2"/>
  <c r="AE47" i="2" s="1"/>
  <c r="F47" i="2"/>
  <c r="D47" i="2"/>
  <c r="B47" i="2"/>
  <c r="A47" i="2"/>
  <c r="AE46" i="2"/>
  <c r="AF46" i="2" s="1"/>
  <c r="AG46" i="2" s="1"/>
  <c r="AB46" i="2"/>
  <c r="Z46" i="2"/>
  <c r="X46" i="2"/>
  <c r="V46" i="2"/>
  <c r="T46" i="2"/>
  <c r="R46" i="2"/>
  <c r="P46" i="2"/>
  <c r="O46" i="2"/>
  <c r="N46" i="2"/>
  <c r="M46" i="2"/>
  <c r="L46" i="2"/>
  <c r="K46" i="2"/>
  <c r="J46" i="2"/>
  <c r="I46" i="2"/>
  <c r="H46" i="2"/>
  <c r="E46" i="2" s="1"/>
  <c r="G46" i="2"/>
  <c r="F46" i="2"/>
  <c r="AD46" i="2" s="1"/>
  <c r="D46" i="2"/>
  <c r="B46" i="2"/>
  <c r="A46" i="2"/>
  <c r="AB45" i="2"/>
  <c r="Z45" i="2"/>
  <c r="X45" i="2"/>
  <c r="V45" i="2"/>
  <c r="T45" i="2"/>
  <c r="R45" i="2"/>
  <c r="P45" i="2"/>
  <c r="O45" i="2"/>
  <c r="N45" i="2"/>
  <c r="M45" i="2"/>
  <c r="L45" i="2"/>
  <c r="K45" i="2"/>
  <c r="J45" i="2"/>
  <c r="I45" i="2"/>
  <c r="H45" i="2"/>
  <c r="G45" i="2"/>
  <c r="AE45" i="2" s="1"/>
  <c r="AF45" i="2" s="1"/>
  <c r="AG45" i="2" s="1"/>
  <c r="F45" i="2"/>
  <c r="AD45" i="2" s="1"/>
  <c r="E45" i="2"/>
  <c r="D45" i="2"/>
  <c r="B45" i="2"/>
  <c r="A45" i="2"/>
  <c r="AB44" i="2"/>
  <c r="Z44" i="2"/>
  <c r="X44" i="2"/>
  <c r="V44" i="2"/>
  <c r="T44" i="2"/>
  <c r="R44" i="2"/>
  <c r="P44" i="2"/>
  <c r="O44" i="2"/>
  <c r="N44" i="2"/>
  <c r="M44" i="2"/>
  <c r="L44" i="2"/>
  <c r="K44" i="2"/>
  <c r="J44" i="2"/>
  <c r="I44" i="2"/>
  <c r="H44" i="2"/>
  <c r="G44" i="2"/>
  <c r="AE44" i="2" s="1"/>
  <c r="F44" i="2"/>
  <c r="D44" i="2"/>
  <c r="B44" i="2"/>
  <c r="A44" i="2"/>
  <c r="AB43" i="2"/>
  <c r="Z43" i="2"/>
  <c r="X43" i="2"/>
  <c r="V43" i="2"/>
  <c r="AD43" i="2" s="1"/>
  <c r="T43" i="2"/>
  <c r="R43" i="2"/>
  <c r="P43" i="2"/>
  <c r="O43" i="2"/>
  <c r="N43" i="2"/>
  <c r="M43" i="2"/>
  <c r="L43" i="2"/>
  <c r="K43" i="2"/>
  <c r="J43" i="2"/>
  <c r="I43" i="2"/>
  <c r="H43" i="2"/>
  <c r="G43" i="2"/>
  <c r="AE43" i="2" s="1"/>
  <c r="F43" i="2"/>
  <c r="D43" i="2"/>
  <c r="B43" i="2"/>
  <c r="A43" i="2"/>
  <c r="AE42" i="2"/>
  <c r="AF42" i="2" s="1"/>
  <c r="AG42" i="2" s="1"/>
  <c r="AB42" i="2"/>
  <c r="Z42" i="2"/>
  <c r="X42" i="2"/>
  <c r="V42" i="2"/>
  <c r="T42" i="2"/>
  <c r="R42" i="2"/>
  <c r="P42" i="2"/>
  <c r="O42" i="2"/>
  <c r="N42" i="2"/>
  <c r="M42" i="2"/>
  <c r="L42" i="2"/>
  <c r="K42" i="2"/>
  <c r="J42" i="2"/>
  <c r="I42" i="2"/>
  <c r="H42" i="2"/>
  <c r="E42" i="2" s="1"/>
  <c r="G42" i="2"/>
  <c r="F42" i="2"/>
  <c r="AD42" i="2" s="1"/>
  <c r="D42" i="2"/>
  <c r="B42" i="2"/>
  <c r="A42" i="2"/>
  <c r="AB41" i="2"/>
  <c r="Z41" i="2"/>
  <c r="X41" i="2"/>
  <c r="V41" i="2"/>
  <c r="T41" i="2"/>
  <c r="R41" i="2"/>
  <c r="P41" i="2"/>
  <c r="O41" i="2"/>
  <c r="N41" i="2"/>
  <c r="M41" i="2"/>
  <c r="L41" i="2"/>
  <c r="K41" i="2"/>
  <c r="J41" i="2"/>
  <c r="I41" i="2"/>
  <c r="H41" i="2"/>
  <c r="G41" i="2"/>
  <c r="AE41" i="2" s="1"/>
  <c r="AF41" i="2" s="1"/>
  <c r="AG41" i="2" s="1"/>
  <c r="F41" i="2"/>
  <c r="E41" i="2"/>
  <c r="D41" i="2"/>
  <c r="B41" i="2"/>
  <c r="A41" i="2"/>
  <c r="B40" i="2"/>
  <c r="A40" i="2"/>
  <c r="AE39" i="2"/>
  <c r="AF39" i="2" s="1"/>
  <c r="AG39" i="2" s="1"/>
  <c r="AB39" i="2"/>
  <c r="Z39" i="2"/>
  <c r="X39" i="2"/>
  <c r="V39" i="2"/>
  <c r="T39" i="2"/>
  <c r="R39" i="2"/>
  <c r="P39" i="2"/>
  <c r="O39" i="2"/>
  <c r="N39" i="2"/>
  <c r="M39" i="2"/>
  <c r="L39" i="2"/>
  <c r="K39" i="2"/>
  <c r="J39" i="2"/>
  <c r="I39" i="2"/>
  <c r="H39" i="2"/>
  <c r="E39" i="2" s="1"/>
  <c r="G39" i="2"/>
  <c r="F39" i="2"/>
  <c r="D39" i="2"/>
  <c r="B39" i="2"/>
  <c r="A39" i="2"/>
  <c r="AB38" i="2"/>
  <c r="Z38" i="2"/>
  <c r="X38" i="2"/>
  <c r="V38" i="2"/>
  <c r="T38" i="2"/>
  <c r="R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B38" i="2"/>
  <c r="A38" i="2"/>
  <c r="AB37" i="2"/>
  <c r="Z37" i="2"/>
  <c r="X37" i="2"/>
  <c r="V37" i="2"/>
  <c r="T37" i="2"/>
  <c r="R37" i="2"/>
  <c r="P37" i="2"/>
  <c r="O37" i="2"/>
  <c r="N37" i="2"/>
  <c r="M37" i="2"/>
  <c r="L37" i="2"/>
  <c r="K37" i="2"/>
  <c r="J37" i="2"/>
  <c r="I37" i="2"/>
  <c r="H37" i="2"/>
  <c r="G37" i="2"/>
  <c r="AE37" i="2" s="1"/>
  <c r="F37" i="2"/>
  <c r="D37" i="2"/>
  <c r="B37" i="2"/>
  <c r="A37" i="2"/>
  <c r="AB36" i="2"/>
  <c r="Z36" i="2"/>
  <c r="X36" i="2"/>
  <c r="V36" i="2"/>
  <c r="AD36" i="2" s="1"/>
  <c r="T36" i="2"/>
  <c r="R36" i="2"/>
  <c r="P36" i="2"/>
  <c r="O36" i="2"/>
  <c r="N36" i="2"/>
  <c r="M36" i="2"/>
  <c r="L36" i="2"/>
  <c r="K36" i="2"/>
  <c r="J36" i="2"/>
  <c r="I36" i="2"/>
  <c r="H36" i="2"/>
  <c r="G36" i="2"/>
  <c r="AE36" i="2" s="1"/>
  <c r="F36" i="2"/>
  <c r="D36" i="2"/>
  <c r="B36" i="2"/>
  <c r="A36" i="2"/>
  <c r="AE35" i="2"/>
  <c r="AB35" i="2"/>
  <c r="Z35" i="2"/>
  <c r="X35" i="2"/>
  <c r="V35" i="2"/>
  <c r="T35" i="2"/>
  <c r="R35" i="2"/>
  <c r="P35" i="2"/>
  <c r="O35" i="2"/>
  <c r="N35" i="2"/>
  <c r="M35" i="2"/>
  <c r="L35" i="2"/>
  <c r="K35" i="2"/>
  <c r="J35" i="2"/>
  <c r="I35" i="2"/>
  <c r="H35" i="2"/>
  <c r="E35" i="2" s="1"/>
  <c r="G35" i="2"/>
  <c r="F35" i="2"/>
  <c r="D35" i="2"/>
  <c r="B35" i="2"/>
  <c r="A35" i="2"/>
  <c r="AB34" i="2"/>
  <c r="Z34" i="2"/>
  <c r="X34" i="2"/>
  <c r="V34" i="2"/>
  <c r="T34" i="2"/>
  <c r="R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B34" i="2"/>
  <c r="A34" i="2"/>
  <c r="AB33" i="2"/>
  <c r="Z33" i="2"/>
  <c r="X33" i="2"/>
  <c r="V33" i="2"/>
  <c r="T33" i="2"/>
  <c r="R33" i="2"/>
  <c r="P33" i="2"/>
  <c r="O33" i="2"/>
  <c r="N33" i="2"/>
  <c r="M33" i="2"/>
  <c r="L33" i="2"/>
  <c r="K33" i="2"/>
  <c r="J33" i="2"/>
  <c r="I33" i="2"/>
  <c r="H33" i="2"/>
  <c r="G33" i="2"/>
  <c r="AE33" i="2" s="1"/>
  <c r="F33" i="2"/>
  <c r="D33" i="2"/>
  <c r="B33" i="2"/>
  <c r="A33" i="2"/>
  <c r="AB32" i="2"/>
  <c r="Z32" i="2"/>
  <c r="X32" i="2"/>
  <c r="V32" i="2"/>
  <c r="AD32" i="2" s="1"/>
  <c r="T32" i="2"/>
  <c r="R32" i="2"/>
  <c r="P32" i="2"/>
  <c r="O32" i="2"/>
  <c r="N32" i="2"/>
  <c r="M32" i="2"/>
  <c r="L32" i="2"/>
  <c r="K32" i="2"/>
  <c r="J32" i="2"/>
  <c r="I32" i="2"/>
  <c r="H32" i="2"/>
  <c r="E32" i="2" s="1"/>
  <c r="G32" i="2"/>
  <c r="AE32" i="2" s="1"/>
  <c r="F32" i="2"/>
  <c r="D32" i="2"/>
  <c r="B32" i="2"/>
  <c r="A32" i="2"/>
  <c r="AE31" i="2"/>
  <c r="AF31" i="2" s="1"/>
  <c r="AG31" i="2" s="1"/>
  <c r="AB31" i="2"/>
  <c r="Z31" i="2"/>
  <c r="X31" i="2"/>
  <c r="V31" i="2"/>
  <c r="T31" i="2"/>
  <c r="R31" i="2"/>
  <c r="P31" i="2"/>
  <c r="O31" i="2"/>
  <c r="N31" i="2"/>
  <c r="M31" i="2"/>
  <c r="L31" i="2"/>
  <c r="K31" i="2"/>
  <c r="J31" i="2"/>
  <c r="I31" i="2"/>
  <c r="H31" i="2"/>
  <c r="E31" i="2" s="1"/>
  <c r="G31" i="2"/>
  <c r="F31" i="2"/>
  <c r="AD31" i="2" s="1"/>
  <c r="D31" i="2"/>
  <c r="B31" i="2"/>
  <c r="A31" i="2"/>
  <c r="AB30" i="2"/>
  <c r="Z30" i="2"/>
  <c r="X30" i="2"/>
  <c r="V30" i="2"/>
  <c r="T30" i="2"/>
  <c r="R30" i="2"/>
  <c r="P30" i="2"/>
  <c r="O30" i="2"/>
  <c r="N30" i="2"/>
  <c r="M30" i="2"/>
  <c r="L30" i="2"/>
  <c r="K30" i="2"/>
  <c r="J30" i="2"/>
  <c r="I30" i="2"/>
  <c r="H30" i="2"/>
  <c r="G30" i="2"/>
  <c r="AE30" i="2" s="1"/>
  <c r="AF30" i="2" s="1"/>
  <c r="AG30" i="2" s="1"/>
  <c r="F30" i="2"/>
  <c r="AD30" i="2" s="1"/>
  <c r="E30" i="2"/>
  <c r="D30" i="2"/>
  <c r="B30" i="2"/>
  <c r="A30" i="2"/>
  <c r="AB29" i="2"/>
  <c r="Z29" i="2"/>
  <c r="X29" i="2"/>
  <c r="V29" i="2"/>
  <c r="T29" i="2"/>
  <c r="R29" i="2"/>
  <c r="P29" i="2"/>
  <c r="O29" i="2"/>
  <c r="N29" i="2"/>
  <c r="M29" i="2"/>
  <c r="L29" i="2"/>
  <c r="K29" i="2"/>
  <c r="J29" i="2"/>
  <c r="I29" i="2"/>
  <c r="H29" i="2"/>
  <c r="G29" i="2"/>
  <c r="AE29" i="2" s="1"/>
  <c r="F29" i="2"/>
  <c r="D29" i="2"/>
  <c r="B29" i="2"/>
  <c r="A29" i="2"/>
  <c r="B28" i="2"/>
  <c r="A28" i="2"/>
  <c r="AB27" i="2"/>
  <c r="Z27" i="2"/>
  <c r="X27" i="2"/>
  <c r="V27" i="2"/>
  <c r="T27" i="2"/>
  <c r="R27" i="2"/>
  <c r="P27" i="2"/>
  <c r="O27" i="2"/>
  <c r="N27" i="2"/>
  <c r="M27" i="2"/>
  <c r="L27" i="2"/>
  <c r="K27" i="2"/>
  <c r="J27" i="2"/>
  <c r="I27" i="2"/>
  <c r="H27" i="2"/>
  <c r="G27" i="2"/>
  <c r="AE27" i="2" s="1"/>
  <c r="AF27" i="2" s="1"/>
  <c r="AG27" i="2" s="1"/>
  <c r="F27" i="2"/>
  <c r="E27" i="2"/>
  <c r="D27" i="2"/>
  <c r="B27" i="2"/>
  <c r="A27" i="2"/>
  <c r="AB26" i="2"/>
  <c r="Z26" i="2"/>
  <c r="X26" i="2"/>
  <c r="V26" i="2"/>
  <c r="T26" i="2"/>
  <c r="R26" i="2"/>
  <c r="P26" i="2"/>
  <c r="O26" i="2"/>
  <c r="N26" i="2"/>
  <c r="M26" i="2"/>
  <c r="L26" i="2"/>
  <c r="K26" i="2"/>
  <c r="J26" i="2"/>
  <c r="I26" i="2"/>
  <c r="H26" i="2"/>
  <c r="G26" i="2"/>
  <c r="AE26" i="2" s="1"/>
  <c r="F26" i="2"/>
  <c r="D26" i="2"/>
  <c r="B26" i="2"/>
  <c r="A26" i="2"/>
  <c r="AB25" i="2"/>
  <c r="Z25" i="2"/>
  <c r="X25" i="2"/>
  <c r="V25" i="2"/>
  <c r="AD25" i="2" s="1"/>
  <c r="T25" i="2"/>
  <c r="R25" i="2"/>
  <c r="P25" i="2"/>
  <c r="O25" i="2"/>
  <c r="N25" i="2"/>
  <c r="M25" i="2"/>
  <c r="L25" i="2"/>
  <c r="K25" i="2"/>
  <c r="J25" i="2"/>
  <c r="I25" i="2"/>
  <c r="H25" i="2"/>
  <c r="G25" i="2"/>
  <c r="AE25" i="2" s="1"/>
  <c r="F25" i="2"/>
  <c r="D25" i="2"/>
  <c r="B25" i="2"/>
  <c r="A25" i="2"/>
  <c r="AE24" i="2"/>
  <c r="AF24" i="2" s="1"/>
  <c r="AG24" i="2" s="1"/>
  <c r="AB24" i="2"/>
  <c r="Z24" i="2"/>
  <c r="X24" i="2"/>
  <c r="V24" i="2"/>
  <c r="T24" i="2"/>
  <c r="R24" i="2"/>
  <c r="P24" i="2"/>
  <c r="O24" i="2"/>
  <c r="N24" i="2"/>
  <c r="M24" i="2"/>
  <c r="L24" i="2"/>
  <c r="K24" i="2"/>
  <c r="J24" i="2"/>
  <c r="I24" i="2"/>
  <c r="H24" i="2"/>
  <c r="E24" i="2" s="1"/>
  <c r="G24" i="2"/>
  <c r="F24" i="2"/>
  <c r="D24" i="2"/>
  <c r="B24" i="2"/>
  <c r="A24" i="2"/>
  <c r="AB23" i="2"/>
  <c r="Z23" i="2"/>
  <c r="X23" i="2"/>
  <c r="V23" i="2"/>
  <c r="T23" i="2"/>
  <c r="R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AB22" i="2"/>
  <c r="Z22" i="2"/>
  <c r="X22" i="2"/>
  <c r="V22" i="2"/>
  <c r="T22" i="2"/>
  <c r="R22" i="2"/>
  <c r="P22" i="2"/>
  <c r="O22" i="2"/>
  <c r="N22" i="2"/>
  <c r="M22" i="2"/>
  <c r="L22" i="2"/>
  <c r="K22" i="2"/>
  <c r="J22" i="2"/>
  <c r="I22" i="2"/>
  <c r="H22" i="2"/>
  <c r="G22" i="2"/>
  <c r="AE22" i="2" s="1"/>
  <c r="F22" i="2"/>
  <c r="D22" i="2"/>
  <c r="B22" i="2"/>
  <c r="A22" i="2"/>
  <c r="AB21" i="2"/>
  <c r="Z21" i="2"/>
  <c r="X21" i="2"/>
  <c r="V21" i="2"/>
  <c r="AD21" i="2" s="1"/>
  <c r="T21" i="2"/>
  <c r="R21" i="2"/>
  <c r="P21" i="2"/>
  <c r="O21" i="2"/>
  <c r="N21" i="2"/>
  <c r="M21" i="2"/>
  <c r="L21" i="2"/>
  <c r="K21" i="2"/>
  <c r="J21" i="2"/>
  <c r="I21" i="2"/>
  <c r="H21" i="2"/>
  <c r="G21" i="2"/>
  <c r="AE21" i="2" s="1"/>
  <c r="F21" i="2"/>
  <c r="D21" i="2"/>
  <c r="B21" i="2"/>
  <c r="A21" i="2"/>
  <c r="AB20" i="2"/>
  <c r="Z20" i="2"/>
  <c r="X20" i="2"/>
  <c r="V20" i="2"/>
  <c r="T20" i="2"/>
  <c r="R20" i="2"/>
  <c r="P20" i="2"/>
  <c r="O20" i="2"/>
  <c r="N20" i="2"/>
  <c r="M20" i="2"/>
  <c r="L20" i="2"/>
  <c r="K20" i="2"/>
  <c r="J20" i="2"/>
  <c r="I20" i="2"/>
  <c r="AE20" i="2" s="1"/>
  <c r="AF20" i="2" s="1"/>
  <c r="AG20" i="2" s="1"/>
  <c r="H20" i="2"/>
  <c r="G20" i="2"/>
  <c r="F20" i="2"/>
  <c r="E20" i="2"/>
  <c r="D20" i="2"/>
  <c r="B20" i="2"/>
  <c r="A20" i="2"/>
  <c r="AB19" i="2"/>
  <c r="Z19" i="2"/>
  <c r="X19" i="2"/>
  <c r="V19" i="2"/>
  <c r="T19" i="2"/>
  <c r="R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AB18" i="2"/>
  <c r="Z18" i="2"/>
  <c r="X18" i="2"/>
  <c r="V18" i="2"/>
  <c r="AD18" i="2" s="1"/>
  <c r="T18" i="2"/>
  <c r="R18" i="2"/>
  <c r="P18" i="2"/>
  <c r="O18" i="2"/>
  <c r="N18" i="2"/>
  <c r="M18" i="2"/>
  <c r="L18" i="2"/>
  <c r="K18" i="2"/>
  <c r="J18" i="2"/>
  <c r="I18" i="2"/>
  <c r="H18" i="2"/>
  <c r="G18" i="2"/>
  <c r="AE18" i="2" s="1"/>
  <c r="F18" i="2"/>
  <c r="D18" i="2"/>
  <c r="B18" i="2"/>
  <c r="A18" i="2"/>
  <c r="AB17" i="2"/>
  <c r="Z17" i="2"/>
  <c r="X17" i="2"/>
  <c r="V17" i="2"/>
  <c r="AD17" i="2" s="1"/>
  <c r="T17" i="2"/>
  <c r="R17" i="2"/>
  <c r="P17" i="2"/>
  <c r="O17" i="2"/>
  <c r="N17" i="2"/>
  <c r="M17" i="2"/>
  <c r="L17" i="2"/>
  <c r="K17" i="2"/>
  <c r="J17" i="2"/>
  <c r="I17" i="2"/>
  <c r="H17" i="2"/>
  <c r="G17" i="2"/>
  <c r="AE17" i="2" s="1"/>
  <c r="F17" i="2"/>
  <c r="D17" i="2"/>
  <c r="B17" i="2"/>
  <c r="A17" i="2"/>
  <c r="AE16" i="2"/>
  <c r="AF16" i="2" s="1"/>
  <c r="AG16" i="2" s="1"/>
  <c r="AB16" i="2"/>
  <c r="Z16" i="2"/>
  <c r="X16" i="2"/>
  <c r="V16" i="2"/>
  <c r="T16" i="2"/>
  <c r="R16" i="2"/>
  <c r="P16" i="2"/>
  <c r="O16" i="2"/>
  <c r="N16" i="2"/>
  <c r="M16" i="2"/>
  <c r="L16" i="2"/>
  <c r="K16" i="2"/>
  <c r="J16" i="2"/>
  <c r="I16" i="2"/>
  <c r="H16" i="2"/>
  <c r="E16" i="2" s="1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A84" i="1"/>
  <c r="J84" i="1"/>
  <c r="B84" i="1"/>
  <c r="AA83" i="1"/>
  <c r="J83" i="1"/>
  <c r="B83" i="1"/>
  <c r="AA80" i="1"/>
  <c r="J80" i="1"/>
  <c r="B80" i="1"/>
  <c r="AE66" i="1"/>
  <c r="AB66" i="1"/>
  <c r="Z66" i="1"/>
  <c r="X66" i="1"/>
  <c r="V66" i="1"/>
  <c r="T66" i="1"/>
  <c r="R66" i="1"/>
  <c r="P66" i="1"/>
  <c r="O66" i="1"/>
  <c r="N66" i="1"/>
  <c r="M66" i="1"/>
  <c r="L66" i="1"/>
  <c r="K66" i="1"/>
  <c r="J66" i="1"/>
  <c r="I66" i="1"/>
  <c r="H66" i="1"/>
  <c r="E66" i="1" s="1"/>
  <c r="G66" i="1"/>
  <c r="F66" i="1"/>
  <c r="AD66" i="1" s="1"/>
  <c r="D66" i="1"/>
  <c r="B66" i="1"/>
  <c r="A66" i="1"/>
  <c r="AB65" i="1"/>
  <c r="Z65" i="1"/>
  <c r="X65" i="1"/>
  <c r="V65" i="1"/>
  <c r="T65" i="1"/>
  <c r="R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AG64" i="1"/>
  <c r="AB64" i="1"/>
  <c r="Z64" i="1"/>
  <c r="X64" i="1"/>
  <c r="V64" i="1"/>
  <c r="T64" i="1"/>
  <c r="R64" i="1"/>
  <c r="P64" i="1"/>
  <c r="O64" i="1"/>
  <c r="N64" i="1"/>
  <c r="M64" i="1"/>
  <c r="L64" i="1"/>
  <c r="K64" i="1"/>
  <c r="J64" i="1"/>
  <c r="I64" i="1"/>
  <c r="H64" i="1"/>
  <c r="G64" i="1"/>
  <c r="AE64" i="1" s="1"/>
  <c r="AF64" i="1" s="1"/>
  <c r="F64" i="1"/>
  <c r="E64" i="1" s="1"/>
  <c r="D64" i="1"/>
  <c r="B64" i="1"/>
  <c r="A64" i="1"/>
  <c r="AD63" i="1"/>
  <c r="AB63" i="1"/>
  <c r="Z63" i="1"/>
  <c r="X63" i="1"/>
  <c r="V63" i="1"/>
  <c r="T63" i="1"/>
  <c r="R63" i="1"/>
  <c r="P63" i="1"/>
  <c r="O63" i="1"/>
  <c r="N63" i="1"/>
  <c r="M63" i="1"/>
  <c r="L63" i="1"/>
  <c r="K63" i="1"/>
  <c r="J63" i="1"/>
  <c r="I63" i="1"/>
  <c r="H63" i="1"/>
  <c r="G63" i="1"/>
  <c r="AE63" i="1" s="1"/>
  <c r="F63" i="1"/>
  <c r="D63" i="1"/>
  <c r="B63" i="1"/>
  <c r="A63" i="1"/>
  <c r="AB62" i="1"/>
  <c r="Z62" i="1"/>
  <c r="X62" i="1"/>
  <c r="V62" i="1"/>
  <c r="T62" i="1"/>
  <c r="R62" i="1"/>
  <c r="P62" i="1"/>
  <c r="O62" i="1"/>
  <c r="N62" i="1"/>
  <c r="M62" i="1"/>
  <c r="L62" i="1"/>
  <c r="K62" i="1"/>
  <c r="J62" i="1"/>
  <c r="I62" i="1"/>
  <c r="AE62" i="1" s="1"/>
  <c r="H62" i="1"/>
  <c r="E62" i="1" s="1"/>
  <c r="G62" i="1"/>
  <c r="F62" i="1"/>
  <c r="D62" i="1"/>
  <c r="B62" i="1"/>
  <c r="A62" i="1"/>
  <c r="AB61" i="1"/>
  <c r="Z61" i="1"/>
  <c r="X61" i="1"/>
  <c r="V61" i="1"/>
  <c r="T61" i="1"/>
  <c r="R61" i="1"/>
  <c r="P61" i="1"/>
  <c r="O61" i="1"/>
  <c r="N61" i="1"/>
  <c r="M61" i="1"/>
  <c r="L61" i="1"/>
  <c r="K61" i="1"/>
  <c r="J61" i="1"/>
  <c r="I61" i="1"/>
  <c r="H61" i="1"/>
  <c r="G61" i="1"/>
  <c r="AE61" i="1" s="1"/>
  <c r="AF61" i="1" s="1"/>
  <c r="AG61" i="1" s="1"/>
  <c r="F61" i="1"/>
  <c r="AD61" i="1" s="1"/>
  <c r="E61" i="1"/>
  <c r="D61" i="1"/>
  <c r="B61" i="1"/>
  <c r="A61" i="1"/>
  <c r="AB60" i="1"/>
  <c r="Z60" i="1"/>
  <c r="X60" i="1"/>
  <c r="V60" i="1"/>
  <c r="T60" i="1"/>
  <c r="R60" i="1"/>
  <c r="P60" i="1"/>
  <c r="O60" i="1"/>
  <c r="N60" i="1"/>
  <c r="M60" i="1"/>
  <c r="L60" i="1"/>
  <c r="K60" i="1"/>
  <c r="J60" i="1"/>
  <c r="I60" i="1"/>
  <c r="H60" i="1"/>
  <c r="G60" i="1"/>
  <c r="AE60" i="1" s="1"/>
  <c r="F60" i="1"/>
  <c r="E60" i="1" s="1"/>
  <c r="D60" i="1"/>
  <c r="B60" i="1"/>
  <c r="A60" i="1"/>
  <c r="AE59" i="1"/>
  <c r="AB59" i="1"/>
  <c r="Z59" i="1"/>
  <c r="X59" i="1"/>
  <c r="V59" i="1"/>
  <c r="T59" i="1"/>
  <c r="R59" i="1"/>
  <c r="P59" i="1"/>
  <c r="O59" i="1"/>
  <c r="N59" i="1"/>
  <c r="M59" i="1"/>
  <c r="L59" i="1"/>
  <c r="K59" i="1"/>
  <c r="J59" i="1"/>
  <c r="I59" i="1"/>
  <c r="H59" i="1"/>
  <c r="E59" i="1" s="1"/>
  <c r="G59" i="1"/>
  <c r="F59" i="1"/>
  <c r="D59" i="1"/>
  <c r="B59" i="1"/>
  <c r="A59" i="1"/>
  <c r="AE58" i="1"/>
  <c r="AF58" i="1" s="1"/>
  <c r="AG58" i="1" s="1"/>
  <c r="AB58" i="1"/>
  <c r="Z58" i="1"/>
  <c r="X58" i="1"/>
  <c r="V58" i="1"/>
  <c r="T58" i="1"/>
  <c r="R58" i="1"/>
  <c r="P58" i="1"/>
  <c r="O58" i="1"/>
  <c r="N58" i="1"/>
  <c r="M58" i="1"/>
  <c r="L58" i="1"/>
  <c r="K58" i="1"/>
  <c r="J58" i="1"/>
  <c r="I58" i="1"/>
  <c r="H58" i="1"/>
  <c r="G58" i="1"/>
  <c r="F58" i="1"/>
  <c r="AD58" i="1" s="1"/>
  <c r="E58" i="1"/>
  <c r="D58" i="1"/>
  <c r="B58" i="1"/>
  <c r="A58" i="1"/>
  <c r="AB57" i="1"/>
  <c r="Z57" i="1"/>
  <c r="X57" i="1"/>
  <c r="V57" i="1"/>
  <c r="T57" i="1"/>
  <c r="R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AG56" i="1"/>
  <c r="AB56" i="1"/>
  <c r="Z56" i="1"/>
  <c r="X56" i="1"/>
  <c r="V56" i="1"/>
  <c r="T56" i="1"/>
  <c r="R56" i="1"/>
  <c r="P56" i="1"/>
  <c r="O56" i="1"/>
  <c r="N56" i="1"/>
  <c r="M56" i="1"/>
  <c r="L56" i="1"/>
  <c r="K56" i="1"/>
  <c r="J56" i="1"/>
  <c r="I56" i="1"/>
  <c r="H56" i="1"/>
  <c r="G56" i="1"/>
  <c r="AE56" i="1" s="1"/>
  <c r="AF56" i="1" s="1"/>
  <c r="F56" i="1"/>
  <c r="E56" i="1" s="1"/>
  <c r="D56" i="1"/>
  <c r="B56" i="1"/>
  <c r="A56" i="1"/>
  <c r="AD55" i="1"/>
  <c r="AB55" i="1"/>
  <c r="Z55" i="1"/>
  <c r="X55" i="1"/>
  <c r="V55" i="1"/>
  <c r="T55" i="1"/>
  <c r="R55" i="1"/>
  <c r="P55" i="1"/>
  <c r="O55" i="1"/>
  <c r="N55" i="1"/>
  <c r="M55" i="1"/>
  <c r="L55" i="1"/>
  <c r="K55" i="1"/>
  <c r="J55" i="1"/>
  <c r="I55" i="1"/>
  <c r="H55" i="1"/>
  <c r="G55" i="1"/>
  <c r="AE55" i="1" s="1"/>
  <c r="F55" i="1"/>
  <c r="D55" i="1"/>
  <c r="B55" i="1"/>
  <c r="A55" i="1"/>
  <c r="B54" i="1"/>
  <c r="A54" i="1"/>
  <c r="AB53" i="1"/>
  <c r="Z53" i="1"/>
  <c r="X53" i="1"/>
  <c r="V53" i="1"/>
  <c r="T53" i="1"/>
  <c r="R53" i="1"/>
  <c r="P53" i="1"/>
  <c r="O53" i="1"/>
  <c r="N53" i="1"/>
  <c r="M53" i="1"/>
  <c r="L53" i="1"/>
  <c r="K53" i="1"/>
  <c r="J53" i="1"/>
  <c r="I53" i="1"/>
  <c r="H53" i="1"/>
  <c r="G53" i="1"/>
  <c r="AE53" i="1" s="1"/>
  <c r="F53" i="1"/>
  <c r="E53" i="1" s="1"/>
  <c r="D53" i="1"/>
  <c r="B53" i="1"/>
  <c r="A53" i="1"/>
  <c r="AE52" i="1"/>
  <c r="AB52" i="1"/>
  <c r="Z52" i="1"/>
  <c r="X52" i="1"/>
  <c r="V52" i="1"/>
  <c r="T52" i="1"/>
  <c r="R52" i="1"/>
  <c r="P52" i="1"/>
  <c r="O52" i="1"/>
  <c r="N52" i="1"/>
  <c r="M52" i="1"/>
  <c r="L52" i="1"/>
  <c r="K52" i="1"/>
  <c r="J52" i="1"/>
  <c r="I52" i="1"/>
  <c r="H52" i="1"/>
  <c r="E52" i="1" s="1"/>
  <c r="G52" i="1"/>
  <c r="F52" i="1"/>
  <c r="D52" i="1"/>
  <c r="B52" i="1"/>
  <c r="A52" i="1"/>
  <c r="AE51" i="1"/>
  <c r="AF51" i="1" s="1"/>
  <c r="AG51" i="1" s="1"/>
  <c r="AB51" i="1"/>
  <c r="Z51" i="1"/>
  <c r="X51" i="1"/>
  <c r="V51" i="1"/>
  <c r="T51" i="1"/>
  <c r="R51" i="1"/>
  <c r="P51" i="1"/>
  <c r="O51" i="1"/>
  <c r="N51" i="1"/>
  <c r="M51" i="1"/>
  <c r="L51" i="1"/>
  <c r="K51" i="1"/>
  <c r="J51" i="1"/>
  <c r="I51" i="1"/>
  <c r="H51" i="1"/>
  <c r="G51" i="1"/>
  <c r="F51" i="1"/>
  <c r="AD51" i="1" s="1"/>
  <c r="E51" i="1"/>
  <c r="D51" i="1"/>
  <c r="B51" i="1"/>
  <c r="A51" i="1"/>
  <c r="AB50" i="1"/>
  <c r="Z50" i="1"/>
  <c r="X50" i="1"/>
  <c r="V50" i="1"/>
  <c r="T50" i="1"/>
  <c r="R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AB49" i="1"/>
  <c r="Z49" i="1"/>
  <c r="X49" i="1"/>
  <c r="V49" i="1"/>
  <c r="AD49" i="1" s="1"/>
  <c r="T49" i="1"/>
  <c r="R49" i="1"/>
  <c r="P49" i="1"/>
  <c r="O49" i="1"/>
  <c r="N49" i="1"/>
  <c r="M49" i="1"/>
  <c r="L49" i="1"/>
  <c r="K49" i="1"/>
  <c r="J49" i="1"/>
  <c r="I49" i="1"/>
  <c r="H49" i="1"/>
  <c r="G49" i="1"/>
  <c r="AE49" i="1" s="1"/>
  <c r="F49" i="1"/>
  <c r="D49" i="1"/>
  <c r="B49" i="1"/>
  <c r="A49" i="1"/>
  <c r="AB48" i="1"/>
  <c r="Z48" i="1"/>
  <c r="X48" i="1"/>
  <c r="V48" i="1"/>
  <c r="AD48" i="1" s="1"/>
  <c r="T48" i="1"/>
  <c r="R48" i="1"/>
  <c r="P48" i="1"/>
  <c r="O48" i="1"/>
  <c r="N48" i="1"/>
  <c r="M48" i="1"/>
  <c r="L48" i="1"/>
  <c r="K48" i="1"/>
  <c r="J48" i="1"/>
  <c r="I48" i="1"/>
  <c r="H48" i="1"/>
  <c r="G48" i="1"/>
  <c r="AE48" i="1" s="1"/>
  <c r="F48" i="1"/>
  <c r="D48" i="1"/>
  <c r="B48" i="1"/>
  <c r="A48" i="1"/>
  <c r="AB47" i="1"/>
  <c r="Z47" i="1"/>
  <c r="X47" i="1"/>
  <c r="V47" i="1"/>
  <c r="T47" i="1"/>
  <c r="R47" i="1"/>
  <c r="P47" i="1"/>
  <c r="O47" i="1"/>
  <c r="N47" i="1"/>
  <c r="M47" i="1"/>
  <c r="L47" i="1"/>
  <c r="K47" i="1"/>
  <c r="J47" i="1"/>
  <c r="I47" i="1"/>
  <c r="AE47" i="1" s="1"/>
  <c r="AF47" i="1" s="1"/>
  <c r="AG47" i="1" s="1"/>
  <c r="H47" i="1"/>
  <c r="E47" i="1" s="1"/>
  <c r="G47" i="1"/>
  <c r="F47" i="1"/>
  <c r="D47" i="1"/>
  <c r="B47" i="1"/>
  <c r="A47" i="1"/>
  <c r="AB46" i="1"/>
  <c r="Z46" i="1"/>
  <c r="X46" i="1"/>
  <c r="V46" i="1"/>
  <c r="T46" i="1"/>
  <c r="R46" i="1"/>
  <c r="P46" i="1"/>
  <c r="O46" i="1"/>
  <c r="N46" i="1"/>
  <c r="M46" i="1"/>
  <c r="L46" i="1"/>
  <c r="K46" i="1"/>
  <c r="J46" i="1"/>
  <c r="I46" i="1"/>
  <c r="H46" i="1"/>
  <c r="G46" i="1"/>
  <c r="AE46" i="1" s="1"/>
  <c r="F46" i="1"/>
  <c r="AD46" i="1" s="1"/>
  <c r="D46" i="1"/>
  <c r="B46" i="1"/>
  <c r="A46" i="1"/>
  <c r="AB45" i="1"/>
  <c r="Z45" i="1"/>
  <c r="X45" i="1"/>
  <c r="V45" i="1"/>
  <c r="T45" i="1"/>
  <c r="R45" i="1"/>
  <c r="P45" i="1"/>
  <c r="O45" i="1"/>
  <c r="N45" i="1"/>
  <c r="M45" i="1"/>
  <c r="L45" i="1"/>
  <c r="K45" i="1"/>
  <c r="J45" i="1"/>
  <c r="I45" i="1"/>
  <c r="H45" i="1"/>
  <c r="G45" i="1"/>
  <c r="AE45" i="1" s="1"/>
  <c r="F45" i="1"/>
  <c r="E45" i="1" s="1"/>
  <c r="D45" i="1"/>
  <c r="B45" i="1"/>
  <c r="A45" i="1"/>
  <c r="AE44" i="1"/>
  <c r="AB44" i="1"/>
  <c r="Z44" i="1"/>
  <c r="X44" i="1"/>
  <c r="V44" i="1"/>
  <c r="T44" i="1"/>
  <c r="R44" i="1"/>
  <c r="P44" i="1"/>
  <c r="O44" i="1"/>
  <c r="N44" i="1"/>
  <c r="M44" i="1"/>
  <c r="L44" i="1"/>
  <c r="K44" i="1"/>
  <c r="J44" i="1"/>
  <c r="I44" i="1"/>
  <c r="H44" i="1"/>
  <c r="E44" i="1" s="1"/>
  <c r="G44" i="1"/>
  <c r="F44" i="1"/>
  <c r="D44" i="1"/>
  <c r="B44" i="1"/>
  <c r="A44" i="1"/>
  <c r="AE43" i="1"/>
  <c r="AF43" i="1" s="1"/>
  <c r="AG43" i="1" s="1"/>
  <c r="AB43" i="1"/>
  <c r="Z43" i="1"/>
  <c r="X43" i="1"/>
  <c r="V43" i="1"/>
  <c r="T43" i="1"/>
  <c r="R43" i="1"/>
  <c r="P43" i="1"/>
  <c r="O43" i="1"/>
  <c r="N43" i="1"/>
  <c r="M43" i="1"/>
  <c r="L43" i="1"/>
  <c r="K43" i="1"/>
  <c r="J43" i="1"/>
  <c r="I43" i="1"/>
  <c r="H43" i="1"/>
  <c r="G43" i="1"/>
  <c r="F43" i="1"/>
  <c r="AD43" i="1" s="1"/>
  <c r="E43" i="1"/>
  <c r="D43" i="1"/>
  <c r="B43" i="1"/>
  <c r="A43" i="1"/>
  <c r="AB42" i="1"/>
  <c r="Z42" i="1"/>
  <c r="X42" i="1"/>
  <c r="V42" i="1"/>
  <c r="T42" i="1"/>
  <c r="R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B41" i="1"/>
  <c r="A41" i="1"/>
  <c r="AE40" i="1"/>
  <c r="AF40" i="1" s="1"/>
  <c r="AG40" i="1" s="1"/>
  <c r="AB40" i="1"/>
  <c r="Z40" i="1"/>
  <c r="X40" i="1"/>
  <c r="V40" i="1"/>
  <c r="T40" i="1"/>
  <c r="R40" i="1"/>
  <c r="P40" i="1"/>
  <c r="O40" i="1"/>
  <c r="N40" i="1"/>
  <c r="M40" i="1"/>
  <c r="L40" i="1"/>
  <c r="K40" i="1"/>
  <c r="J40" i="1"/>
  <c r="I40" i="1"/>
  <c r="H40" i="1"/>
  <c r="G40" i="1"/>
  <c r="F40" i="1"/>
  <c r="AD40" i="1" s="1"/>
  <c r="E40" i="1"/>
  <c r="D40" i="1"/>
  <c r="B40" i="1"/>
  <c r="A40" i="1"/>
  <c r="AB39" i="1"/>
  <c r="Z39" i="1"/>
  <c r="X39" i="1"/>
  <c r="V39" i="1"/>
  <c r="T39" i="1"/>
  <c r="R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AB38" i="1"/>
  <c r="Z38" i="1"/>
  <c r="X38" i="1"/>
  <c r="V38" i="1"/>
  <c r="AD38" i="1" s="1"/>
  <c r="T38" i="1"/>
  <c r="R38" i="1"/>
  <c r="P38" i="1"/>
  <c r="O38" i="1"/>
  <c r="N38" i="1"/>
  <c r="M38" i="1"/>
  <c r="L38" i="1"/>
  <c r="K38" i="1"/>
  <c r="J38" i="1"/>
  <c r="I38" i="1"/>
  <c r="H38" i="1"/>
  <c r="G38" i="1"/>
  <c r="AE38" i="1" s="1"/>
  <c r="F38" i="1"/>
  <c r="D38" i="1"/>
  <c r="B38" i="1"/>
  <c r="A38" i="1"/>
  <c r="AB37" i="1"/>
  <c r="Z37" i="1"/>
  <c r="X37" i="1"/>
  <c r="V37" i="1"/>
  <c r="AD37" i="1" s="1"/>
  <c r="T37" i="1"/>
  <c r="R37" i="1"/>
  <c r="P37" i="1"/>
  <c r="O37" i="1"/>
  <c r="N37" i="1"/>
  <c r="M37" i="1"/>
  <c r="L37" i="1"/>
  <c r="K37" i="1"/>
  <c r="J37" i="1"/>
  <c r="I37" i="1"/>
  <c r="H37" i="1"/>
  <c r="G37" i="1"/>
  <c r="AE37" i="1" s="1"/>
  <c r="F37" i="1"/>
  <c r="D37" i="1"/>
  <c r="B37" i="1"/>
  <c r="A37" i="1"/>
  <c r="AB36" i="1"/>
  <c r="Z36" i="1"/>
  <c r="X36" i="1"/>
  <c r="V36" i="1"/>
  <c r="T36" i="1"/>
  <c r="R36" i="1"/>
  <c r="P36" i="1"/>
  <c r="O36" i="1"/>
  <c r="N36" i="1"/>
  <c r="M36" i="1"/>
  <c r="L36" i="1"/>
  <c r="K36" i="1"/>
  <c r="J36" i="1"/>
  <c r="I36" i="1"/>
  <c r="AE36" i="1" s="1"/>
  <c r="AF36" i="1" s="1"/>
  <c r="AG36" i="1" s="1"/>
  <c r="H36" i="1"/>
  <c r="E36" i="1" s="1"/>
  <c r="G36" i="1"/>
  <c r="F36" i="1"/>
  <c r="D36" i="1"/>
  <c r="B36" i="1"/>
  <c r="A36" i="1"/>
  <c r="AB35" i="1"/>
  <c r="Z35" i="1"/>
  <c r="X35" i="1"/>
  <c r="V35" i="1"/>
  <c r="T35" i="1"/>
  <c r="R35" i="1"/>
  <c r="P35" i="1"/>
  <c r="O35" i="1"/>
  <c r="N35" i="1"/>
  <c r="M35" i="1"/>
  <c r="L35" i="1"/>
  <c r="K35" i="1"/>
  <c r="J35" i="1"/>
  <c r="I35" i="1"/>
  <c r="H35" i="1"/>
  <c r="G35" i="1"/>
  <c r="AE35" i="1" s="1"/>
  <c r="F35" i="1"/>
  <c r="AD35" i="1" s="1"/>
  <c r="D35" i="1"/>
  <c r="B35" i="1"/>
  <c r="A35" i="1"/>
  <c r="AB34" i="1"/>
  <c r="Z34" i="1"/>
  <c r="X34" i="1"/>
  <c r="V34" i="1"/>
  <c r="T34" i="1"/>
  <c r="R34" i="1"/>
  <c r="P34" i="1"/>
  <c r="O34" i="1"/>
  <c r="N34" i="1"/>
  <c r="M34" i="1"/>
  <c r="L34" i="1"/>
  <c r="K34" i="1"/>
  <c r="J34" i="1"/>
  <c r="I34" i="1"/>
  <c r="H34" i="1"/>
  <c r="G34" i="1"/>
  <c r="AE34" i="1" s="1"/>
  <c r="F34" i="1"/>
  <c r="E34" i="1" s="1"/>
  <c r="D34" i="1"/>
  <c r="B34" i="1"/>
  <c r="A34" i="1"/>
  <c r="AE33" i="1"/>
  <c r="AB33" i="1"/>
  <c r="Z33" i="1"/>
  <c r="X33" i="1"/>
  <c r="V33" i="1"/>
  <c r="T33" i="1"/>
  <c r="R33" i="1"/>
  <c r="P33" i="1"/>
  <c r="O33" i="1"/>
  <c r="N33" i="1"/>
  <c r="M33" i="1"/>
  <c r="L33" i="1"/>
  <c r="K33" i="1"/>
  <c r="J33" i="1"/>
  <c r="I33" i="1"/>
  <c r="H33" i="1"/>
  <c r="E33" i="1" s="1"/>
  <c r="G33" i="1"/>
  <c r="F33" i="1"/>
  <c r="D33" i="1"/>
  <c r="B33" i="1"/>
  <c r="A33" i="1"/>
  <c r="AE32" i="1"/>
  <c r="AF32" i="1" s="1"/>
  <c r="AG32" i="1" s="1"/>
  <c r="AB32" i="1"/>
  <c r="Z32" i="1"/>
  <c r="X32" i="1"/>
  <c r="V32" i="1"/>
  <c r="T32" i="1"/>
  <c r="R32" i="1"/>
  <c r="P32" i="1"/>
  <c r="O32" i="1"/>
  <c r="N32" i="1"/>
  <c r="M32" i="1"/>
  <c r="L32" i="1"/>
  <c r="K32" i="1"/>
  <c r="J32" i="1"/>
  <c r="I32" i="1"/>
  <c r="H32" i="1"/>
  <c r="G32" i="1"/>
  <c r="F32" i="1"/>
  <c r="AD32" i="1" s="1"/>
  <c r="E32" i="1"/>
  <c r="D32" i="1"/>
  <c r="B32" i="1"/>
  <c r="A32" i="1"/>
  <c r="AB31" i="1"/>
  <c r="Z31" i="1"/>
  <c r="X31" i="1"/>
  <c r="V31" i="1"/>
  <c r="T31" i="1"/>
  <c r="R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AB30" i="1"/>
  <c r="Z30" i="1"/>
  <c r="X30" i="1"/>
  <c r="V30" i="1"/>
  <c r="AD30" i="1" s="1"/>
  <c r="T30" i="1"/>
  <c r="R30" i="1"/>
  <c r="P30" i="1"/>
  <c r="O30" i="1"/>
  <c r="N30" i="1"/>
  <c r="M30" i="1"/>
  <c r="L30" i="1"/>
  <c r="K30" i="1"/>
  <c r="J30" i="1"/>
  <c r="I30" i="1"/>
  <c r="H30" i="1"/>
  <c r="G30" i="1"/>
  <c r="AE30" i="1" s="1"/>
  <c r="F30" i="1"/>
  <c r="D30" i="1"/>
  <c r="B30" i="1"/>
  <c r="A30" i="1"/>
  <c r="AB29" i="1"/>
  <c r="Z29" i="1"/>
  <c r="X29" i="1"/>
  <c r="V29" i="1"/>
  <c r="AD29" i="1" s="1"/>
  <c r="T29" i="1"/>
  <c r="R29" i="1"/>
  <c r="P29" i="1"/>
  <c r="O29" i="1"/>
  <c r="N29" i="1"/>
  <c r="M29" i="1"/>
  <c r="L29" i="1"/>
  <c r="K29" i="1"/>
  <c r="J29" i="1"/>
  <c r="I29" i="1"/>
  <c r="H29" i="1"/>
  <c r="G29" i="1"/>
  <c r="AE29" i="1" s="1"/>
  <c r="F29" i="1"/>
  <c r="D29" i="1"/>
  <c r="B29" i="1"/>
  <c r="A29" i="1"/>
  <c r="B28" i="1"/>
  <c r="A28" i="1"/>
  <c r="AB27" i="1"/>
  <c r="Z27" i="1"/>
  <c r="X27" i="1"/>
  <c r="V27" i="1"/>
  <c r="T27" i="1"/>
  <c r="R27" i="1"/>
  <c r="P27" i="1"/>
  <c r="O27" i="1"/>
  <c r="N27" i="1"/>
  <c r="M27" i="1"/>
  <c r="L27" i="1"/>
  <c r="K27" i="1"/>
  <c r="J27" i="1"/>
  <c r="I27" i="1"/>
  <c r="H27" i="1"/>
  <c r="G27" i="1"/>
  <c r="AE27" i="1" s="1"/>
  <c r="F27" i="1"/>
  <c r="D27" i="1"/>
  <c r="B27" i="1"/>
  <c r="A27" i="1"/>
  <c r="AE26" i="1"/>
  <c r="AB26" i="1"/>
  <c r="Z26" i="1"/>
  <c r="X26" i="1"/>
  <c r="V26" i="1"/>
  <c r="T26" i="1"/>
  <c r="R26" i="1"/>
  <c r="P26" i="1"/>
  <c r="O26" i="1"/>
  <c r="N26" i="1"/>
  <c r="M26" i="1"/>
  <c r="L26" i="1"/>
  <c r="K26" i="1"/>
  <c r="J26" i="1"/>
  <c r="I26" i="1"/>
  <c r="H26" i="1"/>
  <c r="E26" i="1" s="1"/>
  <c r="G26" i="1"/>
  <c r="F26" i="1"/>
  <c r="D26" i="1"/>
  <c r="B26" i="1"/>
  <c r="A26" i="1"/>
  <c r="AE25" i="1"/>
  <c r="AF25" i="1" s="1"/>
  <c r="AG25" i="1" s="1"/>
  <c r="AB25" i="1"/>
  <c r="Z25" i="1"/>
  <c r="X25" i="1"/>
  <c r="V25" i="1"/>
  <c r="T25" i="1"/>
  <c r="R25" i="1"/>
  <c r="P25" i="1"/>
  <c r="O25" i="1"/>
  <c r="N25" i="1"/>
  <c r="M25" i="1"/>
  <c r="L25" i="1"/>
  <c r="K25" i="1"/>
  <c r="J25" i="1"/>
  <c r="I25" i="1"/>
  <c r="H25" i="1"/>
  <c r="G25" i="1"/>
  <c r="F25" i="1"/>
  <c r="AD25" i="1" s="1"/>
  <c r="E25" i="1"/>
  <c r="D25" i="1"/>
  <c r="B25" i="1"/>
  <c r="A25" i="1"/>
  <c r="AB24" i="1"/>
  <c r="Z24" i="1"/>
  <c r="X24" i="1"/>
  <c r="V24" i="1"/>
  <c r="T24" i="1"/>
  <c r="R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AB23" i="1"/>
  <c r="Z23" i="1"/>
  <c r="X23" i="1"/>
  <c r="V23" i="1"/>
  <c r="AD23" i="1" s="1"/>
  <c r="T23" i="1"/>
  <c r="R23" i="1"/>
  <c r="P23" i="1"/>
  <c r="O23" i="1"/>
  <c r="N23" i="1"/>
  <c r="M23" i="1"/>
  <c r="L23" i="1"/>
  <c r="K23" i="1"/>
  <c r="J23" i="1"/>
  <c r="I23" i="1"/>
  <c r="H23" i="1"/>
  <c r="G23" i="1"/>
  <c r="AE23" i="1" s="1"/>
  <c r="F23" i="1"/>
  <c r="D23" i="1"/>
  <c r="B23" i="1"/>
  <c r="A23" i="1"/>
  <c r="AB22" i="1"/>
  <c r="Z22" i="1"/>
  <c r="X22" i="1"/>
  <c r="V22" i="1"/>
  <c r="AD22" i="1" s="1"/>
  <c r="T22" i="1"/>
  <c r="R22" i="1"/>
  <c r="P22" i="1"/>
  <c r="O22" i="1"/>
  <c r="N22" i="1"/>
  <c r="M22" i="1"/>
  <c r="L22" i="1"/>
  <c r="K22" i="1"/>
  <c r="J22" i="1"/>
  <c r="I22" i="1"/>
  <c r="H22" i="1"/>
  <c r="G22" i="1"/>
  <c r="AE22" i="1" s="1"/>
  <c r="F22" i="1"/>
  <c r="D22" i="1"/>
  <c r="B22" i="1"/>
  <c r="A22" i="1"/>
  <c r="AB21" i="1"/>
  <c r="Z21" i="1"/>
  <c r="X21" i="1"/>
  <c r="V21" i="1"/>
  <c r="T21" i="1"/>
  <c r="R21" i="1"/>
  <c r="P21" i="1"/>
  <c r="O21" i="1"/>
  <c r="N21" i="1"/>
  <c r="M21" i="1"/>
  <c r="L21" i="1"/>
  <c r="K21" i="1"/>
  <c r="J21" i="1"/>
  <c r="I21" i="1"/>
  <c r="AE21" i="1" s="1"/>
  <c r="H21" i="1"/>
  <c r="E21" i="1" s="1"/>
  <c r="G21" i="1"/>
  <c r="F21" i="1"/>
  <c r="D21" i="1"/>
  <c r="B21" i="1"/>
  <c r="A21" i="1"/>
  <c r="AB20" i="1"/>
  <c r="Z20" i="1"/>
  <c r="X20" i="1"/>
  <c r="V20" i="1"/>
  <c r="T20" i="1"/>
  <c r="R20" i="1"/>
  <c r="AD20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AE19" i="1"/>
  <c r="AB19" i="1"/>
  <c r="Z19" i="1"/>
  <c r="X19" i="1"/>
  <c r="V19" i="1"/>
  <c r="T19" i="1"/>
  <c r="R19" i="1"/>
  <c r="P19" i="1"/>
  <c r="O19" i="1"/>
  <c r="N19" i="1"/>
  <c r="M19" i="1"/>
  <c r="L19" i="1"/>
  <c r="K19" i="1"/>
  <c r="J19" i="1"/>
  <c r="I19" i="1"/>
  <c r="H19" i="1"/>
  <c r="AD19" i="1" s="1"/>
  <c r="G19" i="1"/>
  <c r="F19" i="1"/>
  <c r="D19" i="1"/>
  <c r="B19" i="1"/>
  <c r="A19" i="1"/>
  <c r="AB18" i="1"/>
  <c r="Z18" i="1"/>
  <c r="X18" i="1"/>
  <c r="V18" i="1"/>
  <c r="AD18" i="1" s="1"/>
  <c r="T18" i="1"/>
  <c r="R18" i="1"/>
  <c r="P18" i="1"/>
  <c r="O18" i="1"/>
  <c r="N18" i="1"/>
  <c r="M18" i="1"/>
  <c r="L18" i="1"/>
  <c r="K18" i="1"/>
  <c r="J18" i="1"/>
  <c r="I18" i="1"/>
  <c r="H18" i="1"/>
  <c r="E18" i="1" s="1"/>
  <c r="G18" i="1"/>
  <c r="AE18" i="1" s="1"/>
  <c r="AF18" i="1" s="1"/>
  <c r="AG18" i="1" s="1"/>
  <c r="F18" i="1"/>
  <c r="D18" i="1"/>
  <c r="B18" i="1"/>
  <c r="A18" i="1"/>
  <c r="AE17" i="1"/>
  <c r="AF17" i="1" s="1"/>
  <c r="AG17" i="1" s="1"/>
  <c r="AB17" i="1"/>
  <c r="Z17" i="1"/>
  <c r="X17" i="1"/>
  <c r="V17" i="1"/>
  <c r="T17" i="1"/>
  <c r="R17" i="1"/>
  <c r="P17" i="1"/>
  <c r="O17" i="1"/>
  <c r="N17" i="1"/>
  <c r="M17" i="1"/>
  <c r="L17" i="1"/>
  <c r="K17" i="1"/>
  <c r="J17" i="1"/>
  <c r="I17" i="1"/>
  <c r="H17" i="1"/>
  <c r="G17" i="1"/>
  <c r="F17" i="1"/>
  <c r="E17" i="1" s="1"/>
  <c r="D17" i="1"/>
  <c r="B17" i="1"/>
  <c r="A17" i="1"/>
  <c r="AB16" i="1"/>
  <c r="Z16" i="1"/>
  <c r="X16" i="1"/>
  <c r="V16" i="1"/>
  <c r="AD16" i="1" s="1"/>
  <c r="T16" i="1"/>
  <c r="R16" i="1"/>
  <c r="P16" i="1"/>
  <c r="O16" i="1"/>
  <c r="N16" i="1"/>
  <c r="M16" i="1"/>
  <c r="L16" i="1"/>
  <c r="K16" i="1"/>
  <c r="J16" i="1"/>
  <c r="I16" i="1"/>
  <c r="H16" i="1"/>
  <c r="G16" i="1"/>
  <c r="AE16" i="1" s="1"/>
  <c r="AF16" i="1" s="1"/>
  <c r="AG16" i="1" s="1"/>
  <c r="F16" i="1"/>
  <c r="E16" i="1" s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20" i="9" l="1"/>
  <c r="AG20" i="9" s="1"/>
  <c r="AD17" i="9"/>
  <c r="E17" i="9"/>
  <c r="AF17" i="9" s="1"/>
  <c r="AG17" i="9" s="1"/>
  <c r="AD20" i="9"/>
  <c r="E20" i="9"/>
  <c r="AD25" i="9"/>
  <c r="E25" i="9"/>
  <c r="AF25" i="9" s="1"/>
  <c r="AG25" i="9" s="1"/>
  <c r="E35" i="9"/>
  <c r="AF35" i="9" s="1"/>
  <c r="AG35" i="9" s="1"/>
  <c r="AD35" i="9"/>
  <c r="AD36" i="9"/>
  <c r="E37" i="9"/>
  <c r="AF37" i="9" s="1"/>
  <c r="AG37" i="9" s="1"/>
  <c r="AD37" i="9"/>
  <c r="AD38" i="9"/>
  <c r="AD42" i="9"/>
  <c r="E42" i="9"/>
  <c r="AF42" i="9" s="1"/>
  <c r="AG42" i="9" s="1"/>
  <c r="AF44" i="9"/>
  <c r="AG44" i="9" s="1"/>
  <c r="AF36" i="9"/>
  <c r="AG36" i="9" s="1"/>
  <c r="AF38" i="9"/>
  <c r="AG38" i="9" s="1"/>
  <c r="AF40" i="9"/>
  <c r="AG40" i="9" s="1"/>
  <c r="AD50" i="9"/>
  <c r="AD51" i="9"/>
  <c r="AF53" i="9"/>
  <c r="AG53" i="9" s="1"/>
  <c r="AD16" i="9"/>
  <c r="E16" i="9"/>
  <c r="AF16" i="9" s="1"/>
  <c r="AG16" i="9" s="1"/>
  <c r="E18" i="9"/>
  <c r="AF18" i="9"/>
  <c r="AG18" i="9" s="1"/>
  <c r="AD21" i="9"/>
  <c r="E21" i="9"/>
  <c r="AF21" i="9" s="1"/>
  <c r="AG21" i="9" s="1"/>
  <c r="AD24" i="9"/>
  <c r="E24" i="9"/>
  <c r="AF24" i="9" s="1"/>
  <c r="AG24" i="9" s="1"/>
  <c r="E45" i="9"/>
  <c r="AF45" i="9" s="1"/>
  <c r="AG45" i="9" s="1"/>
  <c r="AD52" i="9"/>
  <c r="AD53" i="9"/>
  <c r="AD55" i="9"/>
  <c r="AF57" i="9"/>
  <c r="AG57" i="9" s="1"/>
  <c r="AD62" i="9"/>
  <c r="AD63" i="9"/>
  <c r="AF31" i="9"/>
  <c r="AG31" i="9" s="1"/>
  <c r="E33" i="9"/>
  <c r="AF33" i="9" s="1"/>
  <c r="AG33" i="9" s="1"/>
  <c r="AD33" i="9"/>
  <c r="AD34" i="9"/>
  <c r="E39" i="9"/>
  <c r="AF39" i="9" s="1"/>
  <c r="AG39" i="9" s="1"/>
  <c r="AD39" i="9"/>
  <c r="AD40" i="9"/>
  <c r="AF34" i="9"/>
  <c r="AG34" i="9" s="1"/>
  <c r="AD44" i="9"/>
  <c r="E44" i="9"/>
  <c r="AF55" i="9"/>
  <c r="AG55" i="9" s="1"/>
  <c r="AD60" i="9"/>
  <c r="AD61" i="9"/>
  <c r="E19" i="9"/>
  <c r="AF19" i="9" s="1"/>
  <c r="AG19" i="9" s="1"/>
  <c r="AD26" i="9"/>
  <c r="E27" i="9"/>
  <c r="AF27" i="9" s="1"/>
  <c r="AG27" i="9" s="1"/>
  <c r="AD27" i="9"/>
  <c r="AD29" i="9"/>
  <c r="E29" i="9"/>
  <c r="AF29" i="9" s="1"/>
  <c r="AG29" i="9" s="1"/>
  <c r="E31" i="9"/>
  <c r="AD31" i="9"/>
  <c r="AD46" i="9"/>
  <c r="AD47" i="9"/>
  <c r="AF49" i="9"/>
  <c r="AG49" i="9" s="1"/>
  <c r="AD56" i="9"/>
  <c r="AD57" i="9"/>
  <c r="AD64" i="9"/>
  <c r="E65" i="9"/>
  <c r="AF65" i="9" s="1"/>
  <c r="AG65" i="9" s="1"/>
  <c r="AD45" i="9"/>
  <c r="AD65" i="9"/>
  <c r="E30" i="9"/>
  <c r="AF30" i="9" s="1"/>
  <c r="AG30" i="9" s="1"/>
  <c r="E47" i="9"/>
  <c r="AF47" i="9" s="1"/>
  <c r="AG47" i="9" s="1"/>
  <c r="E51" i="9"/>
  <c r="AF51" i="9" s="1"/>
  <c r="AG51" i="9" s="1"/>
  <c r="E59" i="9"/>
  <c r="AF59" i="9" s="1"/>
  <c r="AG59" i="9" s="1"/>
  <c r="E61" i="9"/>
  <c r="AF61" i="9" s="1"/>
  <c r="AG61" i="9" s="1"/>
  <c r="E63" i="9"/>
  <c r="AF63" i="9" s="1"/>
  <c r="AG63" i="9" s="1"/>
  <c r="AF51" i="8"/>
  <c r="AG51" i="8" s="1"/>
  <c r="AF58" i="8"/>
  <c r="AG58" i="8" s="1"/>
  <c r="AD17" i="8"/>
  <c r="E17" i="8"/>
  <c r="AF17" i="8" s="1"/>
  <c r="AG17" i="8" s="1"/>
  <c r="AD20" i="8"/>
  <c r="E20" i="8"/>
  <c r="AF20" i="8" s="1"/>
  <c r="AG20" i="8" s="1"/>
  <c r="AD50" i="8"/>
  <c r="E50" i="8"/>
  <c r="AF50" i="8" s="1"/>
  <c r="AG50" i="8" s="1"/>
  <c r="AD59" i="8"/>
  <c r="E59" i="8"/>
  <c r="AF59" i="8" s="1"/>
  <c r="AG59" i="8" s="1"/>
  <c r="AD16" i="8"/>
  <c r="E16" i="8"/>
  <c r="AF16" i="8" s="1"/>
  <c r="AG16" i="8" s="1"/>
  <c r="E18" i="8"/>
  <c r="AF18" i="8"/>
  <c r="AG18" i="8" s="1"/>
  <c r="AD21" i="8"/>
  <c r="E21" i="8"/>
  <c r="AF21" i="8" s="1"/>
  <c r="AG21" i="8" s="1"/>
  <c r="AD24" i="8"/>
  <c r="E24" i="8"/>
  <c r="AF24" i="8" s="1"/>
  <c r="AG24" i="8" s="1"/>
  <c r="E26" i="8"/>
  <c r="AF26" i="8"/>
  <c r="AG26" i="8" s="1"/>
  <c r="AF27" i="8"/>
  <c r="AG27" i="8" s="1"/>
  <c r="AD29" i="8"/>
  <c r="E29" i="8"/>
  <c r="AF41" i="8"/>
  <c r="AG41" i="8" s="1"/>
  <c r="AD42" i="8"/>
  <c r="E42" i="8"/>
  <c r="E44" i="8"/>
  <c r="AD44" i="8"/>
  <c r="AD58" i="8"/>
  <c r="AF60" i="8"/>
  <c r="AG60" i="8" s="1"/>
  <c r="AD61" i="8"/>
  <c r="E61" i="8"/>
  <c r="E63" i="8"/>
  <c r="AD63" i="8"/>
  <c r="AD25" i="8"/>
  <c r="E25" i="8"/>
  <c r="AF25" i="8" s="1"/>
  <c r="AG25" i="8" s="1"/>
  <c r="AF33" i="8"/>
  <c r="AG33" i="8" s="1"/>
  <c r="AD35" i="8"/>
  <c r="E35" i="8"/>
  <c r="AD37" i="8"/>
  <c r="E37" i="8"/>
  <c r="AF37" i="8" s="1"/>
  <c r="AG37" i="8" s="1"/>
  <c r="AD52" i="8"/>
  <c r="E52" i="8"/>
  <c r="AD55" i="8"/>
  <c r="E55" i="8"/>
  <c r="AD36" i="8"/>
  <c r="AD39" i="8"/>
  <c r="E39" i="8"/>
  <c r="AF39" i="8" s="1"/>
  <c r="AG39" i="8" s="1"/>
  <c r="AF42" i="8"/>
  <c r="AG42" i="8" s="1"/>
  <c r="AD51" i="8"/>
  <c r="AF52" i="8"/>
  <c r="AG52" i="8" s="1"/>
  <c r="AD54" i="8"/>
  <c r="AF55" i="8"/>
  <c r="AG55" i="8" s="1"/>
  <c r="AD57" i="8"/>
  <c r="E57" i="8"/>
  <c r="AF57" i="8" s="1"/>
  <c r="AG57" i="8" s="1"/>
  <c r="AF61" i="8"/>
  <c r="AG61" i="8" s="1"/>
  <c r="E19" i="8"/>
  <c r="AF19" i="8" s="1"/>
  <c r="AG19" i="8" s="1"/>
  <c r="AF29" i="8"/>
  <c r="AG29" i="8" s="1"/>
  <c r="AF30" i="8"/>
  <c r="AG30" i="8" s="1"/>
  <c r="AD31" i="8"/>
  <c r="E31" i="8"/>
  <c r="AF31" i="8" s="1"/>
  <c r="AG31" i="8" s="1"/>
  <c r="AD33" i="8"/>
  <c r="E33" i="8"/>
  <c r="AF35" i="8"/>
  <c r="AG35" i="8" s="1"/>
  <c r="AD43" i="8"/>
  <c r="AF44" i="8"/>
  <c r="AG44" i="8" s="1"/>
  <c r="AF45" i="8"/>
  <c r="AG45" i="8" s="1"/>
  <c r="AD46" i="8"/>
  <c r="E46" i="8"/>
  <c r="AF46" i="8" s="1"/>
  <c r="AG46" i="8" s="1"/>
  <c r="AD48" i="8"/>
  <c r="E48" i="8"/>
  <c r="AF48" i="8" s="1"/>
  <c r="AG48" i="8" s="1"/>
  <c r="AD62" i="8"/>
  <c r="AF63" i="8"/>
  <c r="AG63" i="8" s="1"/>
  <c r="AF64" i="8"/>
  <c r="AG64" i="8" s="1"/>
  <c r="AD65" i="8"/>
  <c r="E65" i="8"/>
  <c r="AF65" i="8" s="1"/>
  <c r="AG65" i="8" s="1"/>
  <c r="E32" i="8"/>
  <c r="AF32" i="8" s="1"/>
  <c r="AG32" i="8" s="1"/>
  <c r="E36" i="8"/>
  <c r="AF36" i="8" s="1"/>
  <c r="AG36" i="8" s="1"/>
  <c r="E43" i="8"/>
  <c r="AF43" i="8" s="1"/>
  <c r="AG43" i="8" s="1"/>
  <c r="E47" i="8"/>
  <c r="AF47" i="8" s="1"/>
  <c r="AG47" i="8" s="1"/>
  <c r="E51" i="8"/>
  <c r="E54" i="8"/>
  <c r="AF54" i="8" s="1"/>
  <c r="AG54" i="8" s="1"/>
  <c r="E58" i="8"/>
  <c r="E62" i="8"/>
  <c r="AF62" i="8" s="1"/>
  <c r="AG62" i="8" s="1"/>
  <c r="AF22" i="7"/>
  <c r="AG22" i="7" s="1"/>
  <c r="AF43" i="7"/>
  <c r="AG43" i="7" s="1"/>
  <c r="AF51" i="7"/>
  <c r="AG51" i="7" s="1"/>
  <c r="AF64" i="7"/>
  <c r="AG64" i="7" s="1"/>
  <c r="AF66" i="7"/>
  <c r="AG66" i="7" s="1"/>
  <c r="AF24" i="7"/>
  <c r="AG24" i="7" s="1"/>
  <c r="AF38" i="7"/>
  <c r="AG38" i="7" s="1"/>
  <c r="AF47" i="7"/>
  <c r="AG47" i="7" s="1"/>
  <c r="AF60" i="7"/>
  <c r="AG60" i="7" s="1"/>
  <c r="AD17" i="7"/>
  <c r="AD21" i="7"/>
  <c r="AD25" i="7"/>
  <c r="AD33" i="7"/>
  <c r="AD37" i="7"/>
  <c r="AD52" i="7"/>
  <c r="AD55" i="7"/>
  <c r="AD59" i="7"/>
  <c r="AD63" i="7"/>
  <c r="E16" i="7"/>
  <c r="AF16" i="7" s="1"/>
  <c r="AG16" i="7" s="1"/>
  <c r="AD18" i="7"/>
  <c r="E20" i="7"/>
  <c r="AF20" i="7" s="1"/>
  <c r="AG20" i="7" s="1"/>
  <c r="AD22" i="7"/>
  <c r="E24" i="7"/>
  <c r="AD26" i="7"/>
  <c r="E32" i="7"/>
  <c r="AF32" i="7" s="1"/>
  <c r="AG32" i="7" s="1"/>
  <c r="AD34" i="7"/>
  <c r="E36" i="7"/>
  <c r="AF36" i="7" s="1"/>
  <c r="AG36" i="7" s="1"/>
  <c r="AD38" i="7"/>
  <c r="E40" i="7"/>
  <c r="AF40" i="7" s="1"/>
  <c r="AG40" i="7" s="1"/>
  <c r="AD45" i="7"/>
  <c r="AD49" i="7"/>
  <c r="AD53" i="7"/>
  <c r="AD56" i="7"/>
  <c r="E58" i="7"/>
  <c r="AF58" i="7" s="1"/>
  <c r="AG58" i="7" s="1"/>
  <c r="AD60" i="7"/>
  <c r="E62" i="7"/>
  <c r="AF62" i="7" s="1"/>
  <c r="AG62" i="7" s="1"/>
  <c r="AD64" i="7"/>
  <c r="AF16" i="6"/>
  <c r="AG16" i="6" s="1"/>
  <c r="AF17" i="6"/>
  <c r="AG17" i="6" s="1"/>
  <c r="E38" i="6"/>
  <c r="AF38" i="6" s="1"/>
  <c r="AG38" i="6" s="1"/>
  <c r="AD38" i="6"/>
  <c r="E37" i="6"/>
  <c r="AF37" i="6" s="1"/>
  <c r="AG37" i="6" s="1"/>
  <c r="AD50" i="6"/>
  <c r="E60" i="6"/>
  <c r="AF60" i="6" s="1"/>
  <c r="AG60" i="6" s="1"/>
  <c r="AD60" i="6"/>
  <c r="AD20" i="6"/>
  <c r="AF26" i="6"/>
  <c r="AG26" i="6" s="1"/>
  <c r="AF29" i="6"/>
  <c r="AG29" i="6" s="1"/>
  <c r="E30" i="6"/>
  <c r="AD30" i="6"/>
  <c r="AE35" i="6"/>
  <c r="AF35" i="6" s="1"/>
  <c r="AG35" i="6" s="1"/>
  <c r="AD36" i="6"/>
  <c r="AD39" i="6"/>
  <c r="E45" i="6"/>
  <c r="AF45" i="6" s="1"/>
  <c r="AG45" i="6" s="1"/>
  <c r="AD45" i="6"/>
  <c r="AE50" i="6"/>
  <c r="AF50" i="6" s="1"/>
  <c r="AG50" i="6" s="1"/>
  <c r="AD51" i="6"/>
  <c r="AD57" i="6"/>
  <c r="E59" i="6"/>
  <c r="AF59" i="6" s="1"/>
  <c r="AG59" i="6" s="1"/>
  <c r="AF63" i="6"/>
  <c r="AG63" i="6" s="1"/>
  <c r="E64" i="6"/>
  <c r="AF64" i="6" s="1"/>
  <c r="AG64" i="6" s="1"/>
  <c r="AD64" i="6"/>
  <c r="E53" i="6"/>
  <c r="AD53" i="6"/>
  <c r="AF55" i="6"/>
  <c r="AG55" i="6" s="1"/>
  <c r="E56" i="6"/>
  <c r="AF56" i="6" s="1"/>
  <c r="AG56" i="6" s="1"/>
  <c r="AD56" i="6"/>
  <c r="AD21" i="6"/>
  <c r="E22" i="6"/>
  <c r="AF22" i="6" s="1"/>
  <c r="AG22" i="6" s="1"/>
  <c r="AD35" i="6"/>
  <c r="E52" i="6"/>
  <c r="AF52" i="6" s="1"/>
  <c r="AG52" i="6" s="1"/>
  <c r="AF53" i="6"/>
  <c r="AG53" i="6" s="1"/>
  <c r="E55" i="6"/>
  <c r="AF23" i="6"/>
  <c r="AG23" i="6" s="1"/>
  <c r="AD23" i="6"/>
  <c r="E27" i="6"/>
  <c r="AF27" i="6" s="1"/>
  <c r="AG27" i="6" s="1"/>
  <c r="AD27" i="6"/>
  <c r="E16" i="6"/>
  <c r="AD17" i="6"/>
  <c r="E18" i="6"/>
  <c r="AF18" i="6" s="1"/>
  <c r="AG18" i="6" s="1"/>
  <c r="E19" i="6"/>
  <c r="AF19" i="6" s="1"/>
  <c r="AG19" i="6" s="1"/>
  <c r="AE20" i="6"/>
  <c r="AF20" i="6" s="1"/>
  <c r="AG20" i="6" s="1"/>
  <c r="E24" i="6"/>
  <c r="AF24" i="6" s="1"/>
  <c r="AG24" i="6" s="1"/>
  <c r="AD25" i="6"/>
  <c r="E26" i="6"/>
  <c r="E29" i="6"/>
  <c r="AF30" i="6"/>
  <c r="AG30" i="6" s="1"/>
  <c r="AF33" i="6"/>
  <c r="AG33" i="6" s="1"/>
  <c r="E34" i="6"/>
  <c r="AF34" i="6" s="1"/>
  <c r="AG34" i="6" s="1"/>
  <c r="AD34" i="6"/>
  <c r="AF36" i="6"/>
  <c r="AG36" i="6" s="1"/>
  <c r="AE39" i="6"/>
  <c r="AF39" i="6" s="1"/>
  <c r="AG39" i="6" s="1"/>
  <c r="AD40" i="6"/>
  <c r="AD42" i="6"/>
  <c r="E44" i="6"/>
  <c r="AF44" i="6" s="1"/>
  <c r="AG44" i="6" s="1"/>
  <c r="AF48" i="6"/>
  <c r="AG48" i="6" s="1"/>
  <c r="E49" i="6"/>
  <c r="AF49" i="6" s="1"/>
  <c r="AG49" i="6" s="1"/>
  <c r="AD49" i="6"/>
  <c r="AF51" i="6"/>
  <c r="AG51" i="6" s="1"/>
  <c r="AE57" i="6"/>
  <c r="AF57" i="6" s="1"/>
  <c r="AG57" i="6" s="1"/>
  <c r="AD58" i="6"/>
  <c r="AD61" i="6"/>
  <c r="AF17" i="5"/>
  <c r="AG17" i="5" s="1"/>
  <c r="AF25" i="5"/>
  <c r="AG25" i="5" s="1"/>
  <c r="AF26" i="5"/>
  <c r="AG26" i="5" s="1"/>
  <c r="E38" i="5"/>
  <c r="AD38" i="5"/>
  <c r="E53" i="5"/>
  <c r="AD53" i="5"/>
  <c r="AF22" i="5"/>
  <c r="AG22" i="5" s="1"/>
  <c r="AF37" i="5"/>
  <c r="AG37" i="5" s="1"/>
  <c r="E56" i="5"/>
  <c r="AD56" i="5"/>
  <c r="AD20" i="5"/>
  <c r="AF23" i="5"/>
  <c r="AG23" i="5" s="1"/>
  <c r="AD23" i="5"/>
  <c r="AD35" i="5"/>
  <c r="E37" i="5"/>
  <c r="AF38" i="5"/>
  <c r="AG38" i="5" s="1"/>
  <c r="AD50" i="5"/>
  <c r="E52" i="5"/>
  <c r="AF52" i="5" s="1"/>
  <c r="AG52" i="5" s="1"/>
  <c r="AF53" i="5"/>
  <c r="AG53" i="5" s="1"/>
  <c r="E55" i="5"/>
  <c r="AF55" i="5" s="1"/>
  <c r="AG55" i="5" s="1"/>
  <c r="AF56" i="5"/>
  <c r="AG56" i="5" s="1"/>
  <c r="AF59" i="5"/>
  <c r="AG59" i="5" s="1"/>
  <c r="E60" i="5"/>
  <c r="AD60" i="5"/>
  <c r="AD17" i="5"/>
  <c r="E18" i="5"/>
  <c r="AF18" i="5" s="1"/>
  <c r="AG18" i="5" s="1"/>
  <c r="AE20" i="5"/>
  <c r="AF20" i="5" s="1"/>
  <c r="AG20" i="5" s="1"/>
  <c r="AD25" i="5"/>
  <c r="E26" i="5"/>
  <c r="E27" i="5"/>
  <c r="AD27" i="5"/>
  <c r="E30" i="5"/>
  <c r="AF30" i="5" s="1"/>
  <c r="AG30" i="5" s="1"/>
  <c r="AD30" i="5"/>
  <c r="AE35" i="5"/>
  <c r="AF35" i="5" s="1"/>
  <c r="AG35" i="5" s="1"/>
  <c r="AD36" i="5"/>
  <c r="AD39" i="5"/>
  <c r="AF44" i="5"/>
  <c r="AG44" i="5" s="1"/>
  <c r="E45" i="5"/>
  <c r="AD45" i="5"/>
  <c r="AE50" i="5"/>
  <c r="AF50" i="5" s="1"/>
  <c r="AG50" i="5" s="1"/>
  <c r="AD51" i="5"/>
  <c r="AD57" i="5"/>
  <c r="E59" i="5"/>
  <c r="AF60" i="5"/>
  <c r="AG60" i="5" s="1"/>
  <c r="AF63" i="5"/>
  <c r="AG63" i="5" s="1"/>
  <c r="E64" i="5"/>
  <c r="AD64" i="5"/>
  <c r="AD16" i="5"/>
  <c r="AF19" i="5"/>
  <c r="AG19" i="5" s="1"/>
  <c r="AD19" i="5"/>
  <c r="AD22" i="5"/>
  <c r="AD24" i="5"/>
  <c r="AF27" i="5"/>
  <c r="AG27" i="5" s="1"/>
  <c r="E29" i="5"/>
  <c r="AF29" i="5" s="1"/>
  <c r="AG29" i="5" s="1"/>
  <c r="AF33" i="5"/>
  <c r="AG33" i="5" s="1"/>
  <c r="E34" i="5"/>
  <c r="AF34" i="5" s="1"/>
  <c r="AG34" i="5" s="1"/>
  <c r="AD34" i="5"/>
  <c r="AF36" i="5"/>
  <c r="AG36" i="5" s="1"/>
  <c r="AE39" i="5"/>
  <c r="AF39" i="5" s="1"/>
  <c r="AG39" i="5" s="1"/>
  <c r="AD40" i="5"/>
  <c r="AD42" i="5"/>
  <c r="E44" i="5"/>
  <c r="AF45" i="5"/>
  <c r="AG45" i="5" s="1"/>
  <c r="AF48" i="5"/>
  <c r="AG48" i="5" s="1"/>
  <c r="E49" i="5"/>
  <c r="AF49" i="5" s="1"/>
  <c r="AG49" i="5" s="1"/>
  <c r="AD49" i="5"/>
  <c r="AF51" i="5"/>
  <c r="AG51" i="5" s="1"/>
  <c r="AE57" i="5"/>
  <c r="AF57" i="5" s="1"/>
  <c r="AG57" i="5" s="1"/>
  <c r="AD58" i="5"/>
  <c r="AD61" i="5"/>
  <c r="AF64" i="5"/>
  <c r="AG64" i="5" s="1"/>
  <c r="AF18" i="4"/>
  <c r="AG18" i="4" s="1"/>
  <c r="AF19" i="4"/>
  <c r="AG19" i="4" s="1"/>
  <c r="AF36" i="4"/>
  <c r="AG36" i="4" s="1"/>
  <c r="AF45" i="4"/>
  <c r="AG45" i="4" s="1"/>
  <c r="AF49" i="4"/>
  <c r="AG49" i="4" s="1"/>
  <c r="AF53" i="4"/>
  <c r="AG53" i="4" s="1"/>
  <c r="AF64" i="4"/>
  <c r="AG64" i="4" s="1"/>
  <c r="AF34" i="4"/>
  <c r="AG34" i="4" s="1"/>
  <c r="AF38" i="4"/>
  <c r="AG38" i="4" s="1"/>
  <c r="AF56" i="4"/>
  <c r="AG56" i="4" s="1"/>
  <c r="AF60" i="4"/>
  <c r="AG60" i="4" s="1"/>
  <c r="AF47" i="4"/>
  <c r="AG47" i="4" s="1"/>
  <c r="AD29" i="4"/>
  <c r="AD55" i="4"/>
  <c r="E17" i="4"/>
  <c r="AF17" i="4" s="1"/>
  <c r="AG17" i="4" s="1"/>
  <c r="AD19" i="4"/>
  <c r="E21" i="4"/>
  <c r="AF21" i="4" s="1"/>
  <c r="AG21" i="4" s="1"/>
  <c r="AD23" i="4"/>
  <c r="E25" i="4"/>
  <c r="AF25" i="4" s="1"/>
  <c r="AG25" i="4" s="1"/>
  <c r="AD27" i="4"/>
  <c r="AD30" i="4"/>
  <c r="E32" i="4"/>
  <c r="AF32" i="4" s="1"/>
  <c r="AG32" i="4" s="1"/>
  <c r="AD34" i="4"/>
  <c r="E36" i="4"/>
  <c r="AD38" i="4"/>
  <c r="E40" i="4"/>
  <c r="AF40" i="4" s="1"/>
  <c r="AG40" i="4" s="1"/>
  <c r="E43" i="4"/>
  <c r="AF43" i="4" s="1"/>
  <c r="AG43" i="4" s="1"/>
  <c r="AD45" i="4"/>
  <c r="E47" i="4"/>
  <c r="AD49" i="4"/>
  <c r="E51" i="4"/>
  <c r="AF51" i="4" s="1"/>
  <c r="AG51" i="4" s="1"/>
  <c r="AD53" i="4"/>
  <c r="AD56" i="4"/>
  <c r="E58" i="4"/>
  <c r="AF58" i="4" s="1"/>
  <c r="AG58" i="4" s="1"/>
  <c r="AD60" i="4"/>
  <c r="E62" i="4"/>
  <c r="AF62" i="4" s="1"/>
  <c r="AG62" i="4" s="1"/>
  <c r="AD64" i="4"/>
  <c r="E66" i="4"/>
  <c r="AF66" i="4" s="1"/>
  <c r="AG66" i="4" s="1"/>
  <c r="AD22" i="4"/>
  <c r="E33" i="4"/>
  <c r="AF33" i="4" s="1"/>
  <c r="AG33" i="4" s="1"/>
  <c r="E44" i="4"/>
  <c r="AF44" i="4" s="1"/>
  <c r="AG44" i="4" s="1"/>
  <c r="E59" i="4"/>
  <c r="AF59" i="4" s="1"/>
  <c r="AG59" i="4" s="1"/>
  <c r="AF18" i="3"/>
  <c r="AG18" i="3" s="1"/>
  <c r="AF37" i="3"/>
  <c r="AG37" i="3" s="1"/>
  <c r="AF63" i="3"/>
  <c r="AG63" i="3" s="1"/>
  <c r="AF25" i="3"/>
  <c r="AG25" i="3" s="1"/>
  <c r="AF30" i="3"/>
  <c r="AG30" i="3" s="1"/>
  <c r="AF34" i="3"/>
  <c r="AG34" i="3" s="1"/>
  <c r="AF38" i="3"/>
  <c r="AG38" i="3" s="1"/>
  <c r="AF58" i="3"/>
  <c r="AG58" i="3" s="1"/>
  <c r="AF64" i="3"/>
  <c r="AG64" i="3" s="1"/>
  <c r="AF27" i="3"/>
  <c r="AG27" i="3" s="1"/>
  <c r="AF47" i="3"/>
  <c r="AG47" i="3" s="1"/>
  <c r="AF60" i="3"/>
  <c r="AG60" i="3" s="1"/>
  <c r="AF66" i="3"/>
  <c r="AG66" i="3" s="1"/>
  <c r="AF17" i="3"/>
  <c r="AG17" i="3" s="1"/>
  <c r="AF40" i="3"/>
  <c r="AG40" i="3" s="1"/>
  <c r="AF43" i="3"/>
  <c r="AG43" i="3" s="1"/>
  <c r="AF56" i="3"/>
  <c r="AG56" i="3" s="1"/>
  <c r="AD22" i="3"/>
  <c r="AD29" i="3"/>
  <c r="AD44" i="3"/>
  <c r="AD59" i="3"/>
  <c r="E17" i="3"/>
  <c r="AD19" i="3"/>
  <c r="E21" i="3"/>
  <c r="AF21" i="3" s="1"/>
  <c r="AG21" i="3" s="1"/>
  <c r="AD23" i="3"/>
  <c r="E25" i="3"/>
  <c r="AD27" i="3"/>
  <c r="AD30" i="3"/>
  <c r="E32" i="3"/>
  <c r="AF32" i="3" s="1"/>
  <c r="AG32" i="3" s="1"/>
  <c r="AD34" i="3"/>
  <c r="E36" i="3"/>
  <c r="AF36" i="3" s="1"/>
  <c r="AG36" i="3" s="1"/>
  <c r="AD38" i="3"/>
  <c r="E40" i="3"/>
  <c r="E43" i="3"/>
  <c r="AD45" i="3"/>
  <c r="E47" i="3"/>
  <c r="AD49" i="3"/>
  <c r="E51" i="3"/>
  <c r="AF51" i="3" s="1"/>
  <c r="AG51" i="3" s="1"/>
  <c r="AD53" i="3"/>
  <c r="AD56" i="3"/>
  <c r="E58" i="3"/>
  <c r="AD60" i="3"/>
  <c r="E62" i="3"/>
  <c r="AF62" i="3" s="1"/>
  <c r="AG62" i="3" s="1"/>
  <c r="AD64" i="3"/>
  <c r="AD18" i="3"/>
  <c r="AD26" i="3"/>
  <c r="AD55" i="3"/>
  <c r="AF33" i="2"/>
  <c r="AG33" i="2" s="1"/>
  <c r="E52" i="2"/>
  <c r="AF52" i="2" s="1"/>
  <c r="AG52" i="2" s="1"/>
  <c r="AD52" i="2"/>
  <c r="AF54" i="2"/>
  <c r="AG54" i="2" s="1"/>
  <c r="E55" i="2"/>
  <c r="AD55" i="2"/>
  <c r="AF22" i="2"/>
  <c r="AG22" i="2" s="1"/>
  <c r="E26" i="2"/>
  <c r="AD26" i="2"/>
  <c r="E36" i="2"/>
  <c r="E51" i="2"/>
  <c r="AF51" i="2" s="1"/>
  <c r="AG51" i="2" s="1"/>
  <c r="E54" i="2"/>
  <c r="AF55" i="2"/>
  <c r="AG55" i="2" s="1"/>
  <c r="AF58" i="2"/>
  <c r="AG58" i="2" s="1"/>
  <c r="E22" i="2"/>
  <c r="AD22" i="2"/>
  <c r="AF36" i="2"/>
  <c r="AG36" i="2" s="1"/>
  <c r="E37" i="2"/>
  <c r="AF37" i="2" s="1"/>
  <c r="AG37" i="2" s="1"/>
  <c r="AD37" i="2"/>
  <c r="AD20" i="2"/>
  <c r="E21" i="2"/>
  <c r="AF21" i="2" s="1"/>
  <c r="AG21" i="2" s="1"/>
  <c r="AD34" i="2"/>
  <c r="AD49" i="2"/>
  <c r="E59" i="2"/>
  <c r="AF59" i="2" s="1"/>
  <c r="AG59" i="2" s="1"/>
  <c r="AD59" i="2"/>
  <c r="AD19" i="2"/>
  <c r="AD23" i="2"/>
  <c r="E25" i="2"/>
  <c r="AF25" i="2" s="1"/>
  <c r="AG25" i="2" s="1"/>
  <c r="AF26" i="2"/>
  <c r="AG26" i="2" s="1"/>
  <c r="E29" i="2"/>
  <c r="AD29" i="2"/>
  <c r="AE34" i="2"/>
  <c r="AF34" i="2" s="1"/>
  <c r="AG34" i="2" s="1"/>
  <c r="AD35" i="2"/>
  <c r="AD38" i="2"/>
  <c r="AF43" i="2"/>
  <c r="AG43" i="2" s="1"/>
  <c r="E44" i="2"/>
  <c r="AF44" i="2" s="1"/>
  <c r="AG44" i="2" s="1"/>
  <c r="AD44" i="2"/>
  <c r="AE49" i="2"/>
  <c r="AF49" i="2" s="1"/>
  <c r="AG49" i="2" s="1"/>
  <c r="AD50" i="2"/>
  <c r="AD56" i="2"/>
  <c r="E58" i="2"/>
  <c r="AF62" i="2"/>
  <c r="AG62" i="2" s="1"/>
  <c r="E63" i="2"/>
  <c r="AF63" i="2" s="1"/>
  <c r="AG63" i="2" s="1"/>
  <c r="AD63" i="2"/>
  <c r="AD16" i="2"/>
  <c r="E17" i="2"/>
  <c r="AF17" i="2" s="1"/>
  <c r="AG17" i="2" s="1"/>
  <c r="E18" i="2"/>
  <c r="AF18" i="2" s="1"/>
  <c r="AG18" i="2" s="1"/>
  <c r="AE19" i="2"/>
  <c r="AF19" i="2" s="1"/>
  <c r="AG19" i="2" s="1"/>
  <c r="AE23" i="2"/>
  <c r="AF23" i="2" s="1"/>
  <c r="AG23" i="2" s="1"/>
  <c r="AD24" i="2"/>
  <c r="AD27" i="2"/>
  <c r="AF29" i="2"/>
  <c r="AG29" i="2" s="1"/>
  <c r="AF32" i="2"/>
  <c r="AG32" i="2" s="1"/>
  <c r="E33" i="2"/>
  <c r="AD33" i="2"/>
  <c r="AF35" i="2"/>
  <c r="AG35" i="2" s="1"/>
  <c r="AE38" i="2"/>
  <c r="AF38" i="2" s="1"/>
  <c r="AG38" i="2" s="1"/>
  <c r="AD39" i="2"/>
  <c r="AD41" i="2"/>
  <c r="E43" i="2"/>
  <c r="AF47" i="2"/>
  <c r="AG47" i="2" s="1"/>
  <c r="E48" i="2"/>
  <c r="AF48" i="2" s="1"/>
  <c r="AG48" i="2" s="1"/>
  <c r="AD48" i="2"/>
  <c r="AF50" i="2"/>
  <c r="AG50" i="2" s="1"/>
  <c r="AE56" i="2"/>
  <c r="AF56" i="2" s="1"/>
  <c r="AG56" i="2" s="1"/>
  <c r="AD57" i="2"/>
  <c r="AD60" i="2"/>
  <c r="E62" i="2"/>
  <c r="AF37" i="1"/>
  <c r="AG37" i="1" s="1"/>
  <c r="AF62" i="1"/>
  <c r="AG62" i="1" s="1"/>
  <c r="AF66" i="1"/>
  <c r="AG66" i="1" s="1"/>
  <c r="AF21" i="1"/>
  <c r="AG21" i="1" s="1"/>
  <c r="AF63" i="1"/>
  <c r="AG63" i="1" s="1"/>
  <c r="AF26" i="1"/>
  <c r="AG26" i="1" s="1"/>
  <c r="E27" i="1"/>
  <c r="AF33" i="1"/>
  <c r="AG33" i="1" s="1"/>
  <c r="AF52" i="1"/>
  <c r="AG52" i="1" s="1"/>
  <c r="AF27" i="1"/>
  <c r="AG27" i="1" s="1"/>
  <c r="AD27" i="1"/>
  <c r="AD34" i="1"/>
  <c r="AD39" i="1"/>
  <c r="AD42" i="1"/>
  <c r="AF45" i="1"/>
  <c r="AG45" i="1" s="1"/>
  <c r="AD45" i="1"/>
  <c r="AD57" i="1"/>
  <c r="AF60" i="1"/>
  <c r="AG60" i="1" s="1"/>
  <c r="AD60" i="1"/>
  <c r="AD65" i="1"/>
  <c r="E19" i="1"/>
  <c r="AF19" i="1" s="1"/>
  <c r="AG19" i="1" s="1"/>
  <c r="AD21" i="1"/>
  <c r="E22" i="1"/>
  <c r="AF22" i="1" s="1"/>
  <c r="AG22" i="1" s="1"/>
  <c r="E23" i="1"/>
  <c r="AF23" i="1" s="1"/>
  <c r="AG23" i="1" s="1"/>
  <c r="AE24" i="1"/>
  <c r="AF24" i="1" s="1"/>
  <c r="AG24" i="1" s="1"/>
  <c r="E29" i="1"/>
  <c r="AF29" i="1" s="1"/>
  <c r="AG29" i="1" s="1"/>
  <c r="E30" i="1"/>
  <c r="AE31" i="1"/>
  <c r="AF31" i="1" s="1"/>
  <c r="AG31" i="1" s="1"/>
  <c r="E35" i="1"/>
  <c r="AF35" i="1" s="1"/>
  <c r="AG35" i="1" s="1"/>
  <c r="AD36" i="1"/>
  <c r="E37" i="1"/>
  <c r="E38" i="1"/>
  <c r="AF38" i="1" s="1"/>
  <c r="AG38" i="1" s="1"/>
  <c r="AE39" i="1"/>
  <c r="AF39" i="1" s="1"/>
  <c r="AG39" i="1" s="1"/>
  <c r="AE42" i="1"/>
  <c r="AF42" i="1" s="1"/>
  <c r="AG42" i="1" s="1"/>
  <c r="E46" i="1"/>
  <c r="AF46" i="1" s="1"/>
  <c r="AG46" i="1" s="1"/>
  <c r="AD47" i="1"/>
  <c r="E48" i="1"/>
  <c r="AF48" i="1" s="1"/>
  <c r="AG48" i="1" s="1"/>
  <c r="E49" i="1"/>
  <c r="AE50" i="1"/>
  <c r="AF50" i="1" s="1"/>
  <c r="AG50" i="1" s="1"/>
  <c r="E55" i="1"/>
  <c r="AF55" i="1" s="1"/>
  <c r="AG55" i="1" s="1"/>
  <c r="AE57" i="1"/>
  <c r="AF57" i="1" s="1"/>
  <c r="AG57" i="1" s="1"/>
  <c r="AD62" i="1"/>
  <c r="E63" i="1"/>
  <c r="AE65" i="1"/>
  <c r="AF65" i="1" s="1"/>
  <c r="AG65" i="1" s="1"/>
  <c r="AF44" i="1"/>
  <c r="AG44" i="1" s="1"/>
  <c r="AF59" i="1"/>
  <c r="AG59" i="1" s="1"/>
  <c r="AD24" i="1"/>
  <c r="AD31" i="1"/>
  <c r="AF34" i="1"/>
  <c r="AG34" i="1" s="1"/>
  <c r="AD50" i="1"/>
  <c r="AF53" i="1"/>
  <c r="AG53" i="1" s="1"/>
  <c r="AD53" i="1"/>
  <c r="AD17" i="1"/>
  <c r="AE20" i="1"/>
  <c r="AF20" i="1" s="1"/>
  <c r="AG20" i="1" s="1"/>
  <c r="AD26" i="1"/>
  <c r="AF30" i="1"/>
  <c r="AG30" i="1" s="1"/>
  <c r="AD33" i="1"/>
  <c r="AD44" i="1"/>
  <c r="AF49" i="1"/>
  <c r="AG49" i="1" s="1"/>
  <c r="AD52" i="1"/>
  <c r="AD56" i="1"/>
  <c r="AD59" i="1"/>
  <c r="AD64" i="1"/>
</calcChain>
</file>

<file path=xl/sharedStrings.xml><?xml version="1.0" encoding="utf-8"?>
<sst xmlns="http://schemas.openxmlformats.org/spreadsheetml/2006/main" count="414" uniqueCount="22">
  <si>
    <t>CRONOGRAMA MENSUAL CORRESPONDIENTE A:</t>
  </si>
  <si>
    <t>JUNIO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</si>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</sst>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40" xfId="0" applyNumberFormat="1" applyFont="1" applyBorder="1" applyAlignment="1">
      <alignment horizontal="center" vertical="center" wrapText="1"/>
    </xf>
    <xf numFmtId="1" fontId="7" fillId="0" borderId="41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" fontId="7" fillId="2" borderId="22" xfId="0" applyNumberFormat="1" applyFont="1" applyFill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left" vertical="center" wrapText="1"/>
    </xf>
    <xf numFmtId="9" fontId="8" fillId="0" borderId="22" xfId="0" applyNumberFormat="1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908492A-7121-4DED-9A8D-9C9691949F0D}"/>
            </a:ext>
          </a:extLst>
        </xdr:cNvPr>
        <xdr:cNvSpPr txBox="1">
          <a:spLocks noChangeArrowheads="1"/>
        </xdr:cNvSpPr>
      </xdr:nvSpPr>
      <xdr:spPr bwMode="auto">
        <a:xfrm>
          <a:off x="6819900" y="12782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514C2737-23FA-478A-B6D5-952B2D050288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15DBD47-A8FB-4874-96E2-1592ACCF676A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A117B96-BBCC-421B-AA64-362C18881E93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6771F85B-BBFC-4404-88EA-3EBB62D730B5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243A0F3B-0AF6-42B2-8FAD-816543E9035E}"/>
            </a:ext>
          </a:extLst>
        </xdr:cNvPr>
        <xdr:cNvSpPr txBox="1">
          <a:spLocks noChangeArrowheads="1"/>
        </xdr:cNvSpPr>
      </xdr:nvSpPr>
      <xdr:spPr bwMode="auto">
        <a:xfrm>
          <a:off x="14173200" y="56769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BA7855E4-C447-4727-9445-6600A6CCDABD}"/>
            </a:ext>
          </a:extLst>
        </xdr:cNvPr>
        <xdr:cNvSpPr txBox="1">
          <a:spLocks noChangeArrowheads="1"/>
        </xdr:cNvSpPr>
      </xdr:nvSpPr>
      <xdr:spPr bwMode="auto">
        <a:xfrm>
          <a:off x="156686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24B6729C-167E-4E74-81E8-4E18C477CF87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1BD7672D-0C9E-4F2C-A5B6-65378FBC2324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1CEF6E1F-DA24-40FF-8EAE-AF282A3EBE08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892EDAB4-89F1-491F-9F54-93FD426EE633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F809707-9E24-45F5-9E70-F7DAFC145988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643930DB-F250-4C1F-A874-2F91BF01E38C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235A146A-1802-49AB-8D60-45361D36BF57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83573C2F-B7D1-4ADF-BCA4-B47E714648D2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AE5C4241-56EF-431F-BCBB-0601AFCE6FD6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622B6D7C-C2F9-42CB-AB88-6F5F22E3E011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EA498CF1-78AA-43CB-8A0F-72482FB4836C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A6103140-C4E9-4842-B4DA-56927DFDB964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8ED24C94-957B-451A-9DCC-953A9F3E1A0C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92CE5F79-C83D-4CD3-93D4-7EA12CC1635F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5B94EC66-734F-472C-AECF-1C44DEAF85CF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6F2CA18-8896-440E-87EA-05E273BD2F47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DDDEDA95-A944-4616-9A83-65CAFC72E597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6CFA7B2C-31A1-47ED-905D-E37025622BB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F38882F8-9F61-4145-9121-96BB92E5EAC9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23BA409B-A28C-4840-89DB-55B69051D78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9C7C96E7-960A-4660-B98B-A780158F7756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BF6EAB50-48D4-439C-9C7C-42FDA897C9BB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957C3A7E-01F2-4432-ABCC-350AFD139E63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4F0AF18B-237C-4608-8290-152C842105F7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C371092D-A0A9-4C1D-B4D0-A18FF90240AE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1EB235F5-2B33-47B8-B756-8C33B6C99CFA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B73E1990-2BE3-4D5F-8D1F-4B3D6FD5DC36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53F4394-20A3-40F4-84D1-16F45E7FC83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D54EE951-9082-4692-934D-2D70E44404FD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712A9529-26B3-45BF-89F5-4146C1CE2CD1}"/>
            </a:ext>
          </a:extLst>
        </xdr:cNvPr>
        <xdr:cNvSpPr txBox="1">
          <a:spLocks noChangeArrowheads="1"/>
        </xdr:cNvSpPr>
      </xdr:nvSpPr>
      <xdr:spPr bwMode="auto">
        <a:xfrm>
          <a:off x="34671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22ACEE71-EEE7-458A-99F0-508D203AD26A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74CD5AF1-093D-482C-BB49-20EEB522A0B6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425F4AE9-C8B2-4B83-ADC2-9DA9B22137D6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F3419E34-C500-4AA0-ABFF-ADC4B990AE77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5051FFFF-BDA1-4A5F-BDD4-E8715BDCDE5F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2966D894-7C2B-44FE-934A-5F1B74CAED65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6926E727-E80F-4C35-9FFC-CBE36BD0FD69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F6DAAF28-2B81-472F-88B1-A415D354AC5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F5408FE2-0565-4761-A8DC-CFA42BDEC16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E73EA35B-D6F4-4B97-A885-1DD5750267D6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EF49DFED-C525-431C-A4CB-7D297298A4D7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32C7087-88EF-41E7-983A-0F2856AFB910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919701E6-1457-4D4C-8C30-B298F4252F98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B1638FE6-F386-4ECD-99C4-A84BB6340B60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DBC8B965-8075-48AB-B364-2794A727967A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B7B34665-CF66-43BD-87E6-EEC20F781B06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122A7E7F-AFCF-4E76-9214-72FD36FE334B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5C00BA55-5611-4BC8-81A7-7122B40D5894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FF612B9C-DA95-452E-8CCD-690B218DBBF6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1B26B0EA-A1EC-4365-812A-22B8F064D8E2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59930427-8BF6-44AD-B886-5ACA4E807066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BA8EBCAE-6310-48C8-AC50-28C996EF7CC8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7C96EA17-20EB-4EF9-AEAB-2CC79E2EC5F7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6F9B1072-F270-45D8-9A2F-5F9565C3C12B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65614A40-2A3C-406C-9F82-2912960613AC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7588DA16-E1FB-40A3-886D-24692C3F6F56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91E1CBE8-564B-4CB6-94F8-0E0FC646D208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1AF90C9D-39CB-4DC8-A1D0-418DFBB5676F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5EA7DFA3-2B43-49B2-B527-CD2881786565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6A58E95B-B00D-45CC-B1BC-324D2DDD9D19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C3A0C2D2-2F81-42CD-947E-357E2E0C51F6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1D126093-56BD-4583-A5DB-85FBCB63CEE7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64CDC5CB-D908-4A19-B1A8-AD541E461815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BAEFE903-9552-41CE-935A-FA484E2FC899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7EF219C8-E21F-4F77-9D2B-760C8E822DC2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B9812EC5-D5F3-4AB9-B478-C2CF0FBA1516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9F0EAD4-B9D3-4C19-A3D3-ABB89343115C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C4DC1D70-0A58-4CFE-AC9C-C457B1F2FD07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5983C1F7-4969-47B2-BF96-BC2000C631C1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FCFCC85E-CAF2-4C30-85F3-7235BCE13495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9610C83C-1706-405E-BFAE-7C1A86D25A04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97557D62-209D-46B8-92EB-98586DFB686E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3E93566A-0B3F-4102-B373-6FF8195FD745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E2DEC8F5-D2FD-4048-8E9B-703B67199E01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AC389B8D-447E-4B35-8DB5-29B73AECFB07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4012990-1441-4E1E-924C-2C3E1D3FB917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EA2AE757-42B5-4955-92C1-4ACEDD28AB6C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426BD132-57A9-4BB9-892B-C24F4CC1BE2D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6BF49E98-BEA0-4435-A338-DDBE2CE5249F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5B6CE28E-1DC5-4274-B3F4-178CEEE16548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839668D-F534-4D89-BF28-7D00B352AD64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EF3C87B3-A5EF-403D-9D7E-763E7CC8C32E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4CEFB333-C792-4F9C-B6E4-327D04374D0D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FE23EB23-E403-4559-989D-1232D622C610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9CA0D953-D848-4C0A-AAAA-0D2E9AA5487F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AA77F2C6-1492-43E2-92BA-401909D9C7CD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47B0AF74-1BBE-4516-B57D-61C9026A622A}"/>
            </a:ext>
          </a:extLst>
        </xdr:cNvPr>
        <xdr:cNvSpPr txBox="1">
          <a:spLocks noChangeArrowheads="1"/>
        </xdr:cNvSpPr>
      </xdr:nvSpPr>
      <xdr:spPr bwMode="auto">
        <a:xfrm>
          <a:off x="4619625" y="5676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7DDC47BA-24A9-4613-B5A5-AB25AED49166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3E68A6EC-7AA9-4D04-AF3B-4F350F1225A6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E19EC8C8-E2E1-49F7-9596-4B66A70A3268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8DB578E8-9A71-4DD0-B0B8-718181DBFD05}"/>
            </a:ext>
          </a:extLst>
        </xdr:cNvPr>
        <xdr:cNvSpPr txBox="1">
          <a:spLocks noChangeArrowheads="1"/>
        </xdr:cNvSpPr>
      </xdr:nvSpPr>
      <xdr:spPr bwMode="auto">
        <a:xfrm>
          <a:off x="7620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57913CC5-2442-4BC3-8014-3A2E82A8C9B3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AF7D0CF9-33B7-4A30-91BC-860D7D2D7FF7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3BED35E4-B755-4F14-A22E-BB969C71C4BC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6870C5FB-2564-4D70-8311-037407FF9967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EFF6E6EE-A6D7-4FA7-9FA4-0DE13A9BD7DD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123D27B2-F664-458A-BDE9-C04F8688DA58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D52DE1D4-0A80-49CB-9912-CA4D95DC1DF4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672A4B47-8349-4A57-9F5B-38275ABC3FBB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526CF738-A1ED-48C5-9D5A-81444B83B2B6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2D2B8BBA-A754-451F-870B-F9FC01EC1307}"/>
            </a:ext>
          </a:extLst>
        </xdr:cNvPr>
        <xdr:cNvSpPr txBox="1">
          <a:spLocks noChangeArrowheads="1"/>
        </xdr:cNvSpPr>
      </xdr:nvSpPr>
      <xdr:spPr bwMode="auto">
        <a:xfrm>
          <a:off x="495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226B96C5-D408-4DAB-BAFF-91EA2A5F3F19}"/>
            </a:ext>
          </a:extLst>
        </xdr:cNvPr>
        <xdr:cNvSpPr txBox="1">
          <a:spLocks noChangeArrowheads="1"/>
        </xdr:cNvSpPr>
      </xdr:nvSpPr>
      <xdr:spPr bwMode="auto">
        <a:xfrm>
          <a:off x="685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32C8E2FE-1DB0-4B14-B75E-52127EE4F6CE}"/>
            </a:ext>
          </a:extLst>
        </xdr:cNvPr>
        <xdr:cNvSpPr txBox="1">
          <a:spLocks noChangeArrowheads="1"/>
        </xdr:cNvSpPr>
      </xdr:nvSpPr>
      <xdr:spPr bwMode="auto">
        <a:xfrm>
          <a:off x="723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23962C5F-44CF-4A75-A60E-B1C32548D83A}"/>
            </a:ext>
          </a:extLst>
        </xdr:cNvPr>
        <xdr:cNvSpPr txBox="1">
          <a:spLocks noChangeArrowheads="1"/>
        </xdr:cNvSpPr>
      </xdr:nvSpPr>
      <xdr:spPr bwMode="auto">
        <a:xfrm>
          <a:off x="800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9C099019-A378-4990-B4DE-22C90D535DBC}"/>
            </a:ext>
          </a:extLst>
        </xdr:cNvPr>
        <xdr:cNvSpPr txBox="1">
          <a:spLocks noChangeArrowheads="1"/>
        </xdr:cNvSpPr>
      </xdr:nvSpPr>
      <xdr:spPr bwMode="auto">
        <a:xfrm>
          <a:off x="8391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6960C4F2-F3E9-4F6C-8A84-4B635BB70430}"/>
            </a:ext>
          </a:extLst>
        </xdr:cNvPr>
        <xdr:cNvSpPr txBox="1">
          <a:spLocks noChangeArrowheads="1"/>
        </xdr:cNvSpPr>
      </xdr:nvSpPr>
      <xdr:spPr bwMode="auto">
        <a:xfrm>
          <a:off x="876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C5E775BC-9A11-4127-AB9E-6513443955C0}"/>
            </a:ext>
          </a:extLst>
        </xdr:cNvPr>
        <xdr:cNvSpPr txBox="1">
          <a:spLocks noChangeArrowheads="1"/>
        </xdr:cNvSpPr>
      </xdr:nvSpPr>
      <xdr:spPr bwMode="auto">
        <a:xfrm>
          <a:off x="10668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44BC935E-1223-444C-8991-E111241669B4}"/>
            </a:ext>
          </a:extLst>
        </xdr:cNvPr>
        <xdr:cNvSpPr txBox="1">
          <a:spLocks noChangeArrowheads="1"/>
        </xdr:cNvSpPr>
      </xdr:nvSpPr>
      <xdr:spPr bwMode="auto">
        <a:xfrm>
          <a:off x="11049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DDB69F85-0723-4C97-AE3D-7EFA4B1FDE7D}"/>
            </a:ext>
          </a:extLst>
        </xdr:cNvPr>
        <xdr:cNvSpPr txBox="1">
          <a:spLocks noChangeArrowheads="1"/>
        </xdr:cNvSpPr>
      </xdr:nvSpPr>
      <xdr:spPr bwMode="auto">
        <a:xfrm>
          <a:off x="114395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EADDA513-CA4B-40CE-8800-811B0A2CC6C6}"/>
            </a:ext>
          </a:extLst>
        </xdr:cNvPr>
        <xdr:cNvSpPr txBox="1">
          <a:spLocks noChangeArrowheads="1"/>
        </xdr:cNvSpPr>
      </xdr:nvSpPr>
      <xdr:spPr bwMode="auto">
        <a:xfrm>
          <a:off x="11811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7958A5C1-2410-4BBA-81AD-A45F33FA40A0}"/>
            </a:ext>
          </a:extLst>
        </xdr:cNvPr>
        <xdr:cNvSpPr txBox="1">
          <a:spLocks noChangeArrowheads="1"/>
        </xdr:cNvSpPr>
      </xdr:nvSpPr>
      <xdr:spPr bwMode="auto">
        <a:xfrm>
          <a:off x="12192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99510A0C-86B7-4592-B876-085D4C6C979C}"/>
            </a:ext>
          </a:extLst>
        </xdr:cNvPr>
        <xdr:cNvSpPr txBox="1">
          <a:spLocks noChangeArrowheads="1"/>
        </xdr:cNvSpPr>
      </xdr:nvSpPr>
      <xdr:spPr bwMode="auto">
        <a:xfrm>
          <a:off x="125730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B4A60AB8-3FED-439A-BB84-00EE3DDE300B}"/>
            </a:ext>
          </a:extLst>
        </xdr:cNvPr>
        <xdr:cNvSpPr txBox="1">
          <a:spLocks noChangeArrowheads="1"/>
        </xdr:cNvSpPr>
      </xdr:nvSpPr>
      <xdr:spPr bwMode="auto">
        <a:xfrm>
          <a:off x="4619625" y="9705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4F4B65A7-D40E-486E-98F1-D5DA9B4C44E3}"/>
            </a:ext>
          </a:extLst>
        </xdr:cNvPr>
        <xdr:cNvSpPr txBox="1">
          <a:spLocks noChangeArrowheads="1"/>
        </xdr:cNvSpPr>
      </xdr:nvSpPr>
      <xdr:spPr bwMode="auto">
        <a:xfrm>
          <a:off x="4619625" y="9705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44F2D268-8068-4E4F-9348-E361AF393C1E}"/>
            </a:ext>
          </a:extLst>
        </xdr:cNvPr>
        <xdr:cNvSpPr txBox="1">
          <a:spLocks noChangeArrowheads="1"/>
        </xdr:cNvSpPr>
      </xdr:nvSpPr>
      <xdr:spPr bwMode="auto">
        <a:xfrm>
          <a:off x="4619625" y="9705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40FC8E0D-5F4D-4BA8-B94C-C024F9268DEB}"/>
            </a:ext>
          </a:extLst>
        </xdr:cNvPr>
        <xdr:cNvSpPr txBox="1">
          <a:spLocks noChangeArrowheads="1"/>
        </xdr:cNvSpPr>
      </xdr:nvSpPr>
      <xdr:spPr bwMode="auto">
        <a:xfrm>
          <a:off x="4619625" y="9705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F29BBBA9-0DDB-4383-81D0-A699A49D72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D4DA8CBB-6F5C-4F33-921A-2FE1BB826C9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EF0BC2E-07FD-4B27-9E67-E2DCC6727328}"/>
            </a:ext>
          </a:extLst>
        </xdr:cNvPr>
        <xdr:cNvSpPr txBox="1">
          <a:spLocks noChangeArrowheads="1"/>
        </xdr:cNvSpPr>
      </xdr:nvSpPr>
      <xdr:spPr bwMode="auto">
        <a:xfrm>
          <a:off x="6886575" y="10801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1112BFFB-5FB2-4283-BDD3-5C733990B1EE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E1BA5FDC-66CC-4E9A-BC02-B018759434E9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813D2EA3-A07E-465D-8F45-907974985AD4}"/>
            </a:ext>
          </a:extLst>
        </xdr:cNvPr>
        <xdr:cNvSpPr txBox="1">
          <a:spLocks noChangeArrowheads="1"/>
        </xdr:cNvSpPr>
      </xdr:nvSpPr>
      <xdr:spPr bwMode="auto">
        <a:xfrm>
          <a:off x="35337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E9C30668-E5AD-40CD-BC48-26167F35BBB3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B2112EAA-CFE4-4D5F-A6E7-BE0EC1B74F2C}"/>
            </a:ext>
          </a:extLst>
        </xdr:cNvPr>
        <xdr:cNvSpPr txBox="1">
          <a:spLocks noChangeArrowheads="1"/>
        </xdr:cNvSpPr>
      </xdr:nvSpPr>
      <xdr:spPr bwMode="auto">
        <a:xfrm>
          <a:off x="14239875" y="57435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C032410A-5588-4D19-B3EE-BA7DA4C77BB7}"/>
            </a:ext>
          </a:extLst>
        </xdr:cNvPr>
        <xdr:cNvSpPr txBox="1">
          <a:spLocks noChangeArrowheads="1"/>
        </xdr:cNvSpPr>
      </xdr:nvSpPr>
      <xdr:spPr bwMode="auto">
        <a:xfrm>
          <a:off x="15735300" y="57435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5DE22FE9-889B-4F69-AACC-300139EB9B8A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CEC703D8-138C-420E-84FC-A6B93873681C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3B60CCE2-AD7A-445C-A453-A00DFA3004C5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302BA756-F242-487F-83D5-0FB5F282E923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64B55C0C-61A6-4E47-8775-BD5EE544F68F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BF1C4B96-C3A6-4714-A82B-0F25B837AB58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3AB9364D-165D-46BE-81F8-990550D85DA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C4CC6E78-6D61-47C5-BEE2-6A6E0F573706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B8172E04-5DC2-4B1A-880D-F383B10B70CF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3EABBDAE-CB91-44FC-B551-B4B246B184E1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11507B1E-2E92-4921-A8B6-80B188AF92AD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2CE1F489-62A5-4ADD-BC61-129025E037D6}"/>
            </a:ext>
          </a:extLst>
        </xdr:cNvPr>
        <xdr:cNvSpPr txBox="1">
          <a:spLocks noChangeArrowheads="1"/>
        </xdr:cNvSpPr>
      </xdr:nvSpPr>
      <xdr:spPr bwMode="auto">
        <a:xfrm>
          <a:off x="57150" y="5248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60B94E3-AC5A-459B-B8B2-65C3DDCEE97A}"/>
            </a:ext>
          </a:extLst>
        </xdr:cNvPr>
        <xdr:cNvSpPr txBox="1">
          <a:spLocks noChangeArrowheads="1"/>
        </xdr:cNvSpPr>
      </xdr:nvSpPr>
      <xdr:spPr bwMode="auto">
        <a:xfrm>
          <a:off x="1809750" y="5248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9E6AFC51-1100-4498-BD2D-F5B8BA4BD7CB}"/>
            </a:ext>
          </a:extLst>
        </xdr:cNvPr>
        <xdr:cNvSpPr txBox="1">
          <a:spLocks noChangeArrowheads="1"/>
        </xdr:cNvSpPr>
      </xdr:nvSpPr>
      <xdr:spPr bwMode="auto">
        <a:xfrm>
          <a:off x="1809750" y="5248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4FD54452-85B6-4715-ACFC-75682EF77D68}"/>
            </a:ext>
          </a:extLst>
        </xdr:cNvPr>
        <xdr:cNvSpPr txBox="1">
          <a:spLocks noChangeArrowheads="1"/>
        </xdr:cNvSpPr>
      </xdr:nvSpPr>
      <xdr:spPr bwMode="auto">
        <a:xfrm>
          <a:off x="3533775" y="5248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EEEDD401-7C43-4EAC-A7A1-BAACF5E780CD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AB8EE9BC-8549-4343-B7AF-523C43F713BE}"/>
            </a:ext>
          </a:extLst>
        </xdr:cNvPr>
        <xdr:cNvSpPr txBox="1">
          <a:spLocks noChangeArrowheads="1"/>
        </xdr:cNvSpPr>
      </xdr:nvSpPr>
      <xdr:spPr bwMode="auto">
        <a:xfrm>
          <a:off x="3533775" y="5248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84F918C9-3A40-4D00-A9AF-BF183B2B3874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777E0D27-EBDD-4D9A-8E9D-F2109A984EEE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51FF891E-B24A-4160-B65E-2851F676FA67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25BFB034-3EC3-464F-BFC0-43356F669679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C8D0C5F0-1449-477E-98D6-EFB02E82DCAC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2FF3F385-F077-44AE-93EA-66D2A2904C79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20CE701F-756D-4A20-908C-7B63BFD1F051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67198369-4C43-4182-AB95-01AC28B9E914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79454A22-C993-4BE7-9883-0B06C9AAE9D9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5B6960B4-5F95-49A1-8F24-3BECE2F0BA2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5F7BAB44-8B7C-4BEC-9A34-04F13B1A48A0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956A50A9-B1BF-46E2-BEBC-2461BA8A4438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BDAA1442-0AC8-411C-837D-0F9D791E8B85}"/>
            </a:ext>
          </a:extLst>
        </xdr:cNvPr>
        <xdr:cNvSpPr txBox="1">
          <a:spLocks noChangeArrowheads="1"/>
        </xdr:cNvSpPr>
      </xdr:nvSpPr>
      <xdr:spPr bwMode="auto">
        <a:xfrm>
          <a:off x="35337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D50A09B8-3313-4F75-81B6-B8B0E1E83318}"/>
            </a:ext>
          </a:extLst>
        </xdr:cNvPr>
        <xdr:cNvSpPr txBox="1">
          <a:spLocks noChangeArrowheads="1"/>
        </xdr:cNvSpPr>
      </xdr:nvSpPr>
      <xdr:spPr bwMode="auto">
        <a:xfrm>
          <a:off x="57150" y="5248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B6019FAC-B228-4818-919E-AD6D442F9719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27E45847-D136-445B-BF31-64DD77B3988E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CCE030D4-C94B-4D7C-8D7A-ECA95DA7D5D9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2465E6A-528C-4976-AE72-CCEA93053F12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CF0FBB74-57DA-468D-B308-E85C0C5F58F8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2A1227BB-1282-42FE-BE7C-5747E5727F38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A29F7326-A81A-439C-8EC1-D703CAE8DA82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E7ABAF85-4848-46F2-8085-264DD55E2478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676D2231-3604-435A-B8B8-D2E5DA084EF1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D138FC18-2B9C-44C2-92D6-04B48E62C47C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F08035C5-7E9F-4D52-81A0-9022E9276109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D80CD23-D9E7-49FF-9227-AA7EDD3BF713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DF58C90D-B8DB-4A5A-A049-CF2AA56C6119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91F6EB41-EB6D-49D6-BD7D-4452C450FF9B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BA04829A-8745-4A8C-ABAC-8B02D7661133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35F87A76-DB42-4CCD-8DD6-AFC43E66005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72B23E76-E392-4416-ACDB-F7CE4C706DD1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2CBD3D24-0CC1-446A-8FE3-EC5478546EAD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3EFEA94D-5814-4B8F-979E-30E008FF66E9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143531A7-DAC9-4577-87CE-F1DBEE8259C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B2F9C2DE-B031-4190-8EB1-265C7A4957E8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6F579E79-662F-4048-BB78-5CB07FDFB09E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81C80A3B-F148-4C0D-AF47-0DE6CB257C8B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EEE78650-B459-41C8-826A-06778C2F6437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D929995D-DBF8-4B3F-BCB0-5F6D820240A9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2AC85BD-A842-4325-AAC6-A950DA5E989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AABFF9B8-9162-4DDA-B1B5-0BDC8D20F802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381FAB23-F454-4CFD-8451-9A48D3D440BB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3C468ECF-5380-475D-B8BA-34122A4838F3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285C4FF7-4AF7-4080-8DB7-F10418BA5737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A8ED0B4-72A1-4522-8502-799D7457E326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FBDE8AD7-AC69-4C7A-AE73-094648998ACB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758120F1-493E-495C-84A9-A81A15EE9118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B478D9D6-AA70-4DE1-88A6-B4E28B36854A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AD1FF469-5905-4B25-83FD-C00065D2ED25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EC35E1D0-375A-4CCD-9B07-F6F620214008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88DCD8ED-E9FA-4749-BE7D-11F937A028B5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155A6A28-17B2-4EDE-AE8E-A4E172772021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B3A1F1EF-E8DC-4041-9CAA-8D8E257F6508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3D49D441-9022-4AA9-B170-EEBEF868B3B4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92F7CC33-E2EA-4FBE-9894-AFFE951AB5AA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4F2E1079-9479-4708-B827-DD9C9002A498}"/>
            </a:ext>
          </a:extLst>
        </xdr:cNvPr>
        <xdr:cNvSpPr txBox="1">
          <a:spLocks noChangeArrowheads="1"/>
        </xdr:cNvSpPr>
      </xdr:nvSpPr>
      <xdr:spPr bwMode="auto">
        <a:xfrm>
          <a:off x="4686300" y="5743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E13D435A-9248-4922-979A-5DEDCD1E6186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C84FE411-6002-4D1E-93DA-C6F8CCEE9267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94644984-0F06-4ACA-9573-A7CA94173351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278A1EFF-CF52-4B13-969C-E8E2868518DD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64322AD4-6603-4473-8B17-B636ACC12EFF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3736DA5E-8D41-4EDF-9A7B-B97A5C9CD683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8BAC473F-696D-426B-B9F9-7087B14C02B6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1A896603-1D8A-4190-99E1-577D6FCFD6C9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2882C9D-8456-4026-A724-4CE9F23A6E1A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D02EB6C5-30DB-49D1-8E07-05B0F80E9043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4DFA6712-EB51-400E-B88F-664263F2407A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19FDEB9A-54A5-49C9-AE3B-433FD97D49E8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FF8B4B45-6575-4B8B-A3B3-0B6EF900A4C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D6278BAB-81FA-4BF7-BEEB-521F587A0BF6}"/>
            </a:ext>
          </a:extLst>
        </xdr:cNvPr>
        <xdr:cNvSpPr txBox="1">
          <a:spLocks noChangeArrowheads="1"/>
        </xdr:cNvSpPr>
      </xdr:nvSpPr>
      <xdr:spPr bwMode="auto">
        <a:xfrm>
          <a:off x="4686300" y="5743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173135DB-0951-4A13-A402-1D0F88E4A781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A9CF3EE-B6DF-417D-8BE5-8D745FAABEE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8A46B917-A7C8-4F3B-963F-FEDE9397C66E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35C56C4E-0447-46E1-85DF-D117BB1646F3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52103005-A183-4308-A3EE-152815661997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5F1CAB27-2D07-4645-BAD9-589F529CE6D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4688BCAE-D492-48EE-8A1E-381ABDA5FFE7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99E3C41F-8711-4A93-9E59-DDA36CA09081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D1C87555-70FF-41CA-8A15-89393639926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D5DA40BF-F69C-4888-9A71-9919B49F3FF7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E1AF017D-A27E-49FC-A8D8-D9DF0740B102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2A5D80C2-C1F3-4607-AABE-7FC2CCCE392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88E51DC8-CA49-4F06-AD38-7092B1C87B9C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6ADCD99D-58F0-4C00-AF0D-A88A867A2898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549701B4-7BD9-43E6-99A0-69E5AD63232C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5B370FB8-7E23-464E-A66B-2F73FADCE1E2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A5F5F52D-7BEB-44AC-A024-B1DB1E3C9F15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490ADB5C-5D1D-405E-BDFE-A5E3D713E902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EAFA4895-E6EB-46C0-B0BD-72520773571C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BC45D011-0C70-4C26-A76C-A3949417F4D3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4295E85A-1685-4471-ABB0-CE57BDB06427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ABF1D52E-A441-4E48-BD26-15B87CE6CBAB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70542C01-B4DE-4AED-883B-05762A4C825F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2366A508-E4BE-4979-97D9-7EBF29FD5F52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9CE0633F-4090-42EB-8474-4DE41D466BB9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3B0C6B7C-E398-4C37-8096-D6100009D1A7}"/>
            </a:ext>
          </a:extLst>
        </xdr:cNvPr>
        <xdr:cNvSpPr txBox="1">
          <a:spLocks noChangeArrowheads="1"/>
        </xdr:cNvSpPr>
      </xdr:nvSpPr>
      <xdr:spPr bwMode="auto">
        <a:xfrm>
          <a:off x="4686300" y="7562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614631DD-845B-476A-85CC-942E7B55EE67}"/>
            </a:ext>
          </a:extLst>
        </xdr:cNvPr>
        <xdr:cNvSpPr txBox="1">
          <a:spLocks noChangeArrowheads="1"/>
        </xdr:cNvSpPr>
      </xdr:nvSpPr>
      <xdr:spPr bwMode="auto">
        <a:xfrm>
          <a:off x="4686300" y="7562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7223C28B-071C-4E15-8C4B-40980DF713EB}"/>
            </a:ext>
          </a:extLst>
        </xdr:cNvPr>
        <xdr:cNvSpPr txBox="1">
          <a:spLocks noChangeArrowheads="1"/>
        </xdr:cNvSpPr>
      </xdr:nvSpPr>
      <xdr:spPr bwMode="auto">
        <a:xfrm>
          <a:off x="4686300" y="7562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C8D35F05-83E6-41A6-A695-2A9EDE3DC5FF}"/>
            </a:ext>
          </a:extLst>
        </xdr:cNvPr>
        <xdr:cNvSpPr txBox="1">
          <a:spLocks noChangeArrowheads="1"/>
        </xdr:cNvSpPr>
      </xdr:nvSpPr>
      <xdr:spPr bwMode="auto">
        <a:xfrm>
          <a:off x="4686300" y="7562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1</xdr:colOff>
      <xdr:row>7</xdr:row>
      <xdr:rowOff>123825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8025A0F8-7F10-4AAC-AB71-ACDA335685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0"/>
          <a:ext cx="3028951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11211</xdr:colOff>
      <xdr:row>0</xdr:row>
      <xdr:rowOff>11203</xdr:rowOff>
    </xdr:from>
    <xdr:to>
      <xdr:col>1</xdr:col>
      <xdr:colOff>1414896</xdr:colOff>
      <xdr:row>5</xdr:row>
      <xdr:rowOff>109106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314E38F6-7686-4088-9B39-1C6BE501721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6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890CDA5-A1A9-4597-B9C9-39358E2E5A9D}"/>
            </a:ext>
          </a:extLst>
        </xdr:cNvPr>
        <xdr:cNvSpPr txBox="1">
          <a:spLocks noChangeArrowheads="1"/>
        </xdr:cNvSpPr>
      </xdr:nvSpPr>
      <xdr:spPr bwMode="auto">
        <a:xfrm>
          <a:off x="6886575" y="11296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3623F80-D316-424B-9736-32D9C008BB30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8817A2F-C10F-4BAF-8E14-3399BBD18474}"/>
            </a:ext>
          </a:extLst>
        </xdr:cNvPr>
        <xdr:cNvSpPr txBox="1">
          <a:spLocks noChangeArrowheads="1"/>
        </xdr:cNvSpPr>
      </xdr:nvSpPr>
      <xdr:spPr bwMode="auto">
        <a:xfrm>
          <a:off x="180975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BCE97DE-C252-47AA-B665-99B799AE410F}"/>
            </a:ext>
          </a:extLst>
        </xdr:cNvPr>
        <xdr:cNvSpPr txBox="1">
          <a:spLocks noChangeArrowheads="1"/>
        </xdr:cNvSpPr>
      </xdr:nvSpPr>
      <xdr:spPr bwMode="auto">
        <a:xfrm>
          <a:off x="35337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573BCC0F-7C3C-45A1-BE2F-1427E9A18EBC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A1AA7F3D-0210-444E-BA8F-7017A5305A42}"/>
            </a:ext>
          </a:extLst>
        </xdr:cNvPr>
        <xdr:cNvSpPr txBox="1">
          <a:spLocks noChangeArrowheads="1"/>
        </xdr:cNvSpPr>
      </xdr:nvSpPr>
      <xdr:spPr bwMode="auto">
        <a:xfrm>
          <a:off x="14239875" y="64865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3B07AE19-0E1A-466C-A726-836691A1BDF7}"/>
            </a:ext>
          </a:extLst>
        </xdr:cNvPr>
        <xdr:cNvSpPr txBox="1">
          <a:spLocks noChangeArrowheads="1"/>
        </xdr:cNvSpPr>
      </xdr:nvSpPr>
      <xdr:spPr bwMode="auto">
        <a:xfrm>
          <a:off x="15735300" y="648652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B454650-A240-4D44-BA77-15879E45F733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33CD0F99-7180-41C1-9E28-F32B6012937F}"/>
            </a:ext>
          </a:extLst>
        </xdr:cNvPr>
        <xdr:cNvSpPr txBox="1">
          <a:spLocks noChangeArrowheads="1"/>
        </xdr:cNvSpPr>
      </xdr:nvSpPr>
      <xdr:spPr bwMode="auto">
        <a:xfrm>
          <a:off x="7686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1A72B72D-2434-4A38-B25C-406C3A4C4188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D07320B5-E2BE-4BB7-8390-A764EE93106F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A89B8E1E-467D-46BE-9D4C-6BE8F7C28309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F0E25315-3559-402C-B894-DCCF5B40DEE7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31E97995-66D8-4752-AFB7-9DDE19566571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FA88E6F-6CCC-4409-84C1-42CCFAC37D54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FB4EC1C-5979-49CF-BF56-6E86BA139847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DB036C7F-A63E-4C1A-BF9A-87F8916B104E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2442923C-64AD-4BD0-A363-0DA9CBA80135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F108A489-55F4-40A3-AB51-F23972148E8C}"/>
            </a:ext>
          </a:extLst>
        </xdr:cNvPr>
        <xdr:cNvSpPr txBox="1">
          <a:spLocks noChangeArrowheads="1"/>
        </xdr:cNvSpPr>
      </xdr:nvSpPr>
      <xdr:spPr bwMode="auto">
        <a:xfrm>
          <a:off x="57150" y="5991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C5C2D7D-EB4A-497A-905D-BF129C77AC95}"/>
            </a:ext>
          </a:extLst>
        </xdr:cNvPr>
        <xdr:cNvSpPr txBox="1">
          <a:spLocks noChangeArrowheads="1"/>
        </xdr:cNvSpPr>
      </xdr:nvSpPr>
      <xdr:spPr bwMode="auto">
        <a:xfrm>
          <a:off x="1809750" y="5991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A7A24B0B-DF0C-4386-8339-81D226EED0D2}"/>
            </a:ext>
          </a:extLst>
        </xdr:cNvPr>
        <xdr:cNvSpPr txBox="1">
          <a:spLocks noChangeArrowheads="1"/>
        </xdr:cNvSpPr>
      </xdr:nvSpPr>
      <xdr:spPr bwMode="auto">
        <a:xfrm>
          <a:off x="1809750" y="5991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3BAB1527-6128-43D2-ABE0-38DA61E47BFB}"/>
            </a:ext>
          </a:extLst>
        </xdr:cNvPr>
        <xdr:cNvSpPr txBox="1">
          <a:spLocks noChangeArrowheads="1"/>
        </xdr:cNvSpPr>
      </xdr:nvSpPr>
      <xdr:spPr bwMode="auto">
        <a:xfrm>
          <a:off x="3533775" y="5991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FAC183C1-6DAD-4F7C-97AE-187BB7B3A179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91B324C4-1CC8-44DE-A250-3E7869DE3E66}"/>
            </a:ext>
          </a:extLst>
        </xdr:cNvPr>
        <xdr:cNvSpPr txBox="1">
          <a:spLocks noChangeArrowheads="1"/>
        </xdr:cNvSpPr>
      </xdr:nvSpPr>
      <xdr:spPr bwMode="auto">
        <a:xfrm>
          <a:off x="3533775" y="5991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4098DD46-E5ED-465B-9EEC-4B7FE869EBFE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336C4B03-CC15-428D-BF73-084D79B795DA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FD28ECE9-472E-430A-9973-16F19C479474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2081DD21-99CC-4384-B72E-0CD404BEDF8F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D487FF44-EA63-4358-BEAB-30954C868E08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836C7E41-4F65-4E56-B556-38FA2BF9D59D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74BFDE3-FD97-4586-9BD4-3CE803EFDF7D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BB1B2B50-8BE9-4FD1-A842-FA44124C1B15}"/>
            </a:ext>
          </a:extLst>
        </xdr:cNvPr>
        <xdr:cNvSpPr txBox="1">
          <a:spLocks noChangeArrowheads="1"/>
        </xdr:cNvSpPr>
      </xdr:nvSpPr>
      <xdr:spPr bwMode="auto">
        <a:xfrm>
          <a:off x="180975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75EEE645-C3C8-46C1-99BF-4EFA25EAE4AA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47BEBAC3-D0B4-4A24-B2EF-06019008D03B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84B6219-164D-4250-9B18-FBA460CC02E5}"/>
            </a:ext>
          </a:extLst>
        </xdr:cNvPr>
        <xdr:cNvSpPr txBox="1">
          <a:spLocks noChangeArrowheads="1"/>
        </xdr:cNvSpPr>
      </xdr:nvSpPr>
      <xdr:spPr bwMode="auto">
        <a:xfrm>
          <a:off x="180975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547EC49F-5D89-49EE-8988-03C8F464D0D8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7F3E17F5-D19C-45B6-B0B4-970EAF6CF9E7}"/>
            </a:ext>
          </a:extLst>
        </xdr:cNvPr>
        <xdr:cNvSpPr txBox="1">
          <a:spLocks noChangeArrowheads="1"/>
        </xdr:cNvSpPr>
      </xdr:nvSpPr>
      <xdr:spPr bwMode="auto">
        <a:xfrm>
          <a:off x="35337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F33661F8-C326-41C7-BCE3-0ABB406278E0}"/>
            </a:ext>
          </a:extLst>
        </xdr:cNvPr>
        <xdr:cNvSpPr txBox="1">
          <a:spLocks noChangeArrowheads="1"/>
        </xdr:cNvSpPr>
      </xdr:nvSpPr>
      <xdr:spPr bwMode="auto">
        <a:xfrm>
          <a:off x="57150" y="5991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1E59DA68-A812-4332-82AC-D081CAC55F92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BB7CE1ED-2AAA-462F-B819-03FBC63B5FEE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8F4CD5E9-02D8-4B9A-8124-8577BA48BE47}"/>
            </a:ext>
          </a:extLst>
        </xdr:cNvPr>
        <xdr:cNvSpPr txBox="1">
          <a:spLocks noChangeArrowheads="1"/>
        </xdr:cNvSpPr>
      </xdr:nvSpPr>
      <xdr:spPr bwMode="auto">
        <a:xfrm>
          <a:off x="57150" y="6486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73BD4E1-C91D-4410-8EF3-505FCDDD0F7D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37C36E45-4F8F-4D9B-860B-AA0E25BBF0E8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3C3309FB-AC71-4432-ACFB-C2E00771E865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D8115B0-B3CC-4954-BFF4-58988F2F4CC2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E64ED246-5BD3-4962-9A65-2D27FBE118ED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E5550624-ECA5-4D39-95FD-18FB56631DA0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83601D1E-05BA-46E2-890D-194F3234A5AA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5CC7483-7A68-4050-8E54-BF4AEB24E817}"/>
            </a:ext>
          </a:extLst>
        </xdr:cNvPr>
        <xdr:cNvSpPr txBox="1">
          <a:spLocks noChangeArrowheads="1"/>
        </xdr:cNvSpPr>
      </xdr:nvSpPr>
      <xdr:spPr bwMode="auto">
        <a:xfrm>
          <a:off x="730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5DFA43BD-B62C-419B-AD78-D56372EBCBF6}"/>
            </a:ext>
          </a:extLst>
        </xdr:cNvPr>
        <xdr:cNvSpPr txBox="1">
          <a:spLocks noChangeArrowheads="1"/>
        </xdr:cNvSpPr>
      </xdr:nvSpPr>
      <xdr:spPr bwMode="auto">
        <a:xfrm>
          <a:off x="7686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831A813A-D0C1-487B-AF6A-1BCB8CAF93D5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924FF596-5664-4D06-A59A-E37965BFD002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48E688FE-DFD5-48F4-A8C1-631D4C68FCB1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32A82289-DB89-4F59-985B-11E1B732BCE1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9B1638B4-DA9D-45B8-A543-E841B9F5442B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CB103AB2-8EA6-4504-B1A2-AB54017DF07C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AA97C84B-5C17-4191-829A-91E0CD4D500F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F86913A0-4465-4F43-A8D3-E4BF5D7AA6DE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C6FB889C-C0B5-4E92-B486-C3889A18BFA7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71706173-44B9-43CE-90A5-1B512CE3B178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A81C8413-A628-4761-94BB-F6823B9FDAC0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C6BE2D55-8482-459B-8F6D-E339ABC860AD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9DB5BB1A-AB3D-418E-BBA9-74B72B935872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4735A182-0348-4017-A823-A68EEDB0D427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CDF2DA8-498A-4A35-A3AE-3BEB2C211B43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7BD12F2-884D-4964-A0E0-BF6C40307CD4}"/>
            </a:ext>
          </a:extLst>
        </xdr:cNvPr>
        <xdr:cNvSpPr txBox="1">
          <a:spLocks noChangeArrowheads="1"/>
        </xdr:cNvSpPr>
      </xdr:nvSpPr>
      <xdr:spPr bwMode="auto">
        <a:xfrm>
          <a:off x="4295775" y="5991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CA754084-69B8-4D67-A966-32373849F253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8FE3DF54-F3FB-4AB3-8301-0BC5A58E20C8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3C56651A-7F3E-4DE8-A36A-917F1C8D9E1D}"/>
            </a:ext>
          </a:extLst>
        </xdr:cNvPr>
        <xdr:cNvSpPr txBox="1">
          <a:spLocks noChangeArrowheads="1"/>
        </xdr:cNvSpPr>
      </xdr:nvSpPr>
      <xdr:spPr bwMode="auto">
        <a:xfrm>
          <a:off x="730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B68A9AE4-F1E3-4FC2-94E3-6A988447F14B}"/>
            </a:ext>
          </a:extLst>
        </xdr:cNvPr>
        <xdr:cNvSpPr txBox="1">
          <a:spLocks noChangeArrowheads="1"/>
        </xdr:cNvSpPr>
      </xdr:nvSpPr>
      <xdr:spPr bwMode="auto">
        <a:xfrm>
          <a:off x="7686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D4DD5014-E30E-48DC-A302-E779295F6B31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688FB8BB-F95C-4B02-9D4C-1B581291ACDC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3C0FB1EC-DAEA-400F-B41E-A7A3E947DB8E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7ADE4A1B-4516-4690-993A-5E1FEC1A2812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5B25D1-2D0D-4C25-995D-B45E41C3013E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8AC1856A-458B-4374-B3CB-F8FBB3DBEDFB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67FB71F3-02B2-47EB-98AA-720AA29A70B5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492225BF-9215-48F2-9A02-77AB471DEBC8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4389E223-AA59-4C59-A550-6BF69F9385E6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F826E084-A768-4602-98D2-4D53C3949D79}"/>
            </a:ext>
          </a:extLst>
        </xdr:cNvPr>
        <xdr:cNvSpPr txBox="1">
          <a:spLocks noChangeArrowheads="1"/>
        </xdr:cNvSpPr>
      </xdr:nvSpPr>
      <xdr:spPr bwMode="auto">
        <a:xfrm>
          <a:off x="4686300" y="6486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335D8486-1510-4EC3-93DE-CD383B79EEED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FA53AC04-5906-4BF2-BF6B-86B3BCC38C4B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893A171-4BDE-4038-86F8-80EB94FA8F98}"/>
            </a:ext>
          </a:extLst>
        </xdr:cNvPr>
        <xdr:cNvSpPr txBox="1">
          <a:spLocks noChangeArrowheads="1"/>
        </xdr:cNvSpPr>
      </xdr:nvSpPr>
      <xdr:spPr bwMode="auto">
        <a:xfrm>
          <a:off x="730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EA602B73-21F3-447F-9CF5-944156D55AFB}"/>
            </a:ext>
          </a:extLst>
        </xdr:cNvPr>
        <xdr:cNvSpPr txBox="1">
          <a:spLocks noChangeArrowheads="1"/>
        </xdr:cNvSpPr>
      </xdr:nvSpPr>
      <xdr:spPr bwMode="auto">
        <a:xfrm>
          <a:off x="7686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B10FA887-A645-45BA-83C1-76CBBBF2E930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279FE813-6A82-4674-8C60-9CBBE25D750C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19EBF9B3-B7EE-44A0-98D6-F5D02FC5EB68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18B7AF68-1157-442D-B360-DA8F340D574B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F16F8C5C-7278-4BE7-B75F-DE5A65978D3F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7B0BACAA-FAD7-4711-894C-7B14F96D3779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91453A7A-DF20-49CF-AF01-F5820B2EDFDF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75D68B62-EC95-48AC-8011-DEE9CC72421E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AB4CF8B1-3FD8-464B-B6A6-66AC625B3E50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8ED751FB-1055-4108-9CDB-3EDB169644B8}"/>
            </a:ext>
          </a:extLst>
        </xdr:cNvPr>
        <xdr:cNvSpPr txBox="1">
          <a:spLocks noChangeArrowheads="1"/>
        </xdr:cNvSpPr>
      </xdr:nvSpPr>
      <xdr:spPr bwMode="auto">
        <a:xfrm>
          <a:off x="4686300" y="6486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65897869-FF98-4B5B-9910-D6F7C8636C49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7EF3F2E3-1B8F-4A87-BEAF-6ECDBEC7A207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5B7740B7-72BE-4B78-AC1B-14767FB0E2EF}"/>
            </a:ext>
          </a:extLst>
        </xdr:cNvPr>
        <xdr:cNvSpPr txBox="1">
          <a:spLocks noChangeArrowheads="1"/>
        </xdr:cNvSpPr>
      </xdr:nvSpPr>
      <xdr:spPr bwMode="auto">
        <a:xfrm>
          <a:off x="730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DA6A927C-8158-48E2-8A1A-958252C0FF29}"/>
            </a:ext>
          </a:extLst>
        </xdr:cNvPr>
        <xdr:cNvSpPr txBox="1">
          <a:spLocks noChangeArrowheads="1"/>
        </xdr:cNvSpPr>
      </xdr:nvSpPr>
      <xdr:spPr bwMode="auto">
        <a:xfrm>
          <a:off x="7686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B9A527CB-6F3C-4001-BD68-A4DF6DCA7B77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9F5629A1-A828-4A9B-ACFC-413670294B65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E7E8E203-A0C0-4518-8E60-F33134F5BFE2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645C0135-7DD5-4D1D-9FCB-4D77BD360675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EFDE2B09-EE95-4C81-8E1C-B835DEB13BD6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C1FB13F5-6613-427B-B235-D139E62EE91D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82A3699D-B4FC-480D-8DD6-D4586E1C2414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51060395-4726-4330-B83C-1E0D483E95E8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8A1E344C-89AE-4F6D-9E34-8E6E0EE2979E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2BFE4A59-39ED-43B7-B9A9-8AB4D8C9D874}"/>
            </a:ext>
          </a:extLst>
        </xdr:cNvPr>
        <xdr:cNvSpPr txBox="1">
          <a:spLocks noChangeArrowheads="1"/>
        </xdr:cNvSpPr>
      </xdr:nvSpPr>
      <xdr:spPr bwMode="auto">
        <a:xfrm>
          <a:off x="501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857095FD-D307-4C4E-BCF8-AB2BA0AECAF8}"/>
            </a:ext>
          </a:extLst>
        </xdr:cNvPr>
        <xdr:cNvSpPr txBox="1">
          <a:spLocks noChangeArrowheads="1"/>
        </xdr:cNvSpPr>
      </xdr:nvSpPr>
      <xdr:spPr bwMode="auto">
        <a:xfrm>
          <a:off x="692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468D3484-F2CC-4CF8-B4D4-F85D37BC7753}"/>
            </a:ext>
          </a:extLst>
        </xdr:cNvPr>
        <xdr:cNvSpPr txBox="1">
          <a:spLocks noChangeArrowheads="1"/>
        </xdr:cNvSpPr>
      </xdr:nvSpPr>
      <xdr:spPr bwMode="auto">
        <a:xfrm>
          <a:off x="730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37B8D99B-0211-422E-8DAA-61816651C3FB}"/>
            </a:ext>
          </a:extLst>
        </xdr:cNvPr>
        <xdr:cNvSpPr txBox="1">
          <a:spLocks noChangeArrowheads="1"/>
        </xdr:cNvSpPr>
      </xdr:nvSpPr>
      <xdr:spPr bwMode="auto">
        <a:xfrm>
          <a:off x="806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B125FD5C-946D-4141-8A65-F3FF72B22365}"/>
            </a:ext>
          </a:extLst>
        </xdr:cNvPr>
        <xdr:cNvSpPr txBox="1">
          <a:spLocks noChangeArrowheads="1"/>
        </xdr:cNvSpPr>
      </xdr:nvSpPr>
      <xdr:spPr bwMode="auto">
        <a:xfrm>
          <a:off x="8458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BE46D758-A2A5-4517-9232-9880A1E68D95}"/>
            </a:ext>
          </a:extLst>
        </xdr:cNvPr>
        <xdr:cNvSpPr txBox="1">
          <a:spLocks noChangeArrowheads="1"/>
        </xdr:cNvSpPr>
      </xdr:nvSpPr>
      <xdr:spPr bwMode="auto">
        <a:xfrm>
          <a:off x="882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8280A5F6-774A-40B0-87AD-5C36FF391439}"/>
            </a:ext>
          </a:extLst>
        </xdr:cNvPr>
        <xdr:cNvSpPr txBox="1">
          <a:spLocks noChangeArrowheads="1"/>
        </xdr:cNvSpPr>
      </xdr:nvSpPr>
      <xdr:spPr bwMode="auto">
        <a:xfrm>
          <a:off x="10734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75463681-CD6C-43E4-ACE5-D8039F97ED40}"/>
            </a:ext>
          </a:extLst>
        </xdr:cNvPr>
        <xdr:cNvSpPr txBox="1">
          <a:spLocks noChangeArrowheads="1"/>
        </xdr:cNvSpPr>
      </xdr:nvSpPr>
      <xdr:spPr bwMode="auto">
        <a:xfrm>
          <a:off x="11115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C05692A2-7FF2-4BA5-BCC4-C1768B099503}"/>
            </a:ext>
          </a:extLst>
        </xdr:cNvPr>
        <xdr:cNvSpPr txBox="1">
          <a:spLocks noChangeArrowheads="1"/>
        </xdr:cNvSpPr>
      </xdr:nvSpPr>
      <xdr:spPr bwMode="auto">
        <a:xfrm>
          <a:off x="11506200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D214D717-DFEF-4F63-B47C-C7D269F55AF4}"/>
            </a:ext>
          </a:extLst>
        </xdr:cNvPr>
        <xdr:cNvSpPr txBox="1">
          <a:spLocks noChangeArrowheads="1"/>
        </xdr:cNvSpPr>
      </xdr:nvSpPr>
      <xdr:spPr bwMode="auto">
        <a:xfrm>
          <a:off x="11877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3C73D073-BF2E-4ABF-BFCC-8AB3D1CDF97D}"/>
            </a:ext>
          </a:extLst>
        </xdr:cNvPr>
        <xdr:cNvSpPr txBox="1">
          <a:spLocks noChangeArrowheads="1"/>
        </xdr:cNvSpPr>
      </xdr:nvSpPr>
      <xdr:spPr bwMode="auto">
        <a:xfrm>
          <a:off x="12258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6BF3FE6A-EE08-4D39-8F1F-DB24AC1482F3}"/>
            </a:ext>
          </a:extLst>
        </xdr:cNvPr>
        <xdr:cNvSpPr txBox="1">
          <a:spLocks noChangeArrowheads="1"/>
        </xdr:cNvSpPr>
      </xdr:nvSpPr>
      <xdr:spPr bwMode="auto">
        <a:xfrm>
          <a:off x="12639675" y="6486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E2A3F08C-4C1D-4769-B481-9ABC807B31EC}"/>
            </a:ext>
          </a:extLst>
        </xdr:cNvPr>
        <xdr:cNvSpPr txBox="1">
          <a:spLocks noChangeArrowheads="1"/>
        </xdr:cNvSpPr>
      </xdr:nvSpPr>
      <xdr:spPr bwMode="auto">
        <a:xfrm>
          <a:off x="4686300" y="8220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F81A1968-55A3-4124-BEE4-DE1313E6AE06}"/>
            </a:ext>
          </a:extLst>
        </xdr:cNvPr>
        <xdr:cNvSpPr txBox="1">
          <a:spLocks noChangeArrowheads="1"/>
        </xdr:cNvSpPr>
      </xdr:nvSpPr>
      <xdr:spPr bwMode="auto">
        <a:xfrm>
          <a:off x="4686300" y="8220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F6234924-7F4F-434F-9C81-5361A8DF8523}"/>
            </a:ext>
          </a:extLst>
        </xdr:cNvPr>
        <xdr:cNvSpPr txBox="1">
          <a:spLocks noChangeArrowheads="1"/>
        </xdr:cNvSpPr>
      </xdr:nvSpPr>
      <xdr:spPr bwMode="auto">
        <a:xfrm>
          <a:off x="4686300" y="8220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2B6FEA0A-8389-4BC5-80C6-5012D44D0378}"/>
            </a:ext>
          </a:extLst>
        </xdr:cNvPr>
        <xdr:cNvSpPr txBox="1">
          <a:spLocks noChangeArrowheads="1"/>
        </xdr:cNvSpPr>
      </xdr:nvSpPr>
      <xdr:spPr bwMode="auto">
        <a:xfrm>
          <a:off x="4686300" y="8220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230601</xdr:colOff>
      <xdr:row>0</xdr:row>
      <xdr:rowOff>1</xdr:rowOff>
    </xdr:from>
    <xdr:to>
      <xdr:col>33</xdr:col>
      <xdr:colOff>999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93DEE1E8-5F17-40B0-850F-9866CEF35F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1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20053</xdr:colOff>
      <xdr:row>0</xdr:row>
      <xdr:rowOff>1</xdr:rowOff>
    </xdr:from>
    <xdr:to>
      <xdr:col>1</xdr:col>
      <xdr:colOff>1423738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E505E920-0BF0-4EAD-A983-B88B0376B2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2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4E34C15-56ED-4933-82D1-24AA4C5EED10}"/>
            </a:ext>
          </a:extLst>
        </xdr:cNvPr>
        <xdr:cNvSpPr txBox="1">
          <a:spLocks noChangeArrowheads="1"/>
        </xdr:cNvSpPr>
      </xdr:nvSpPr>
      <xdr:spPr bwMode="auto">
        <a:xfrm>
          <a:off x="6838950" y="12163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44445636-E749-45FE-958E-FEF3D740CC83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09CB736-1043-4921-952D-5D4B1FBD82BC}"/>
            </a:ext>
          </a:extLst>
        </xdr:cNvPr>
        <xdr:cNvSpPr txBox="1">
          <a:spLocks noChangeArrowheads="1"/>
        </xdr:cNvSpPr>
      </xdr:nvSpPr>
      <xdr:spPr bwMode="auto">
        <a:xfrm>
          <a:off x="18097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07FD745-3D67-438A-8424-10E0DA4DD12D}"/>
            </a:ext>
          </a:extLst>
        </xdr:cNvPr>
        <xdr:cNvSpPr txBox="1">
          <a:spLocks noChangeArrowheads="1"/>
        </xdr:cNvSpPr>
      </xdr:nvSpPr>
      <xdr:spPr bwMode="auto">
        <a:xfrm>
          <a:off x="346710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EB069DD1-905B-427C-9156-1540B76755F6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66B58865-08FE-4D53-9CA3-BCD28E8D9013}"/>
            </a:ext>
          </a:extLst>
        </xdr:cNvPr>
        <xdr:cNvSpPr txBox="1">
          <a:spLocks noChangeArrowheads="1"/>
        </xdr:cNvSpPr>
      </xdr:nvSpPr>
      <xdr:spPr bwMode="auto">
        <a:xfrm>
          <a:off x="14192250" y="61341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8E2FC620-E42C-4167-B24D-105F28C9F2A9}"/>
            </a:ext>
          </a:extLst>
        </xdr:cNvPr>
        <xdr:cNvSpPr txBox="1">
          <a:spLocks noChangeArrowheads="1"/>
        </xdr:cNvSpPr>
      </xdr:nvSpPr>
      <xdr:spPr bwMode="auto">
        <a:xfrm>
          <a:off x="156876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4CCD5E2A-C449-455D-9433-E41FB145C5D1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A9F7B876-508C-455C-9DCD-710B3822B539}"/>
            </a:ext>
          </a:extLst>
        </xdr:cNvPr>
        <xdr:cNvSpPr txBox="1">
          <a:spLocks noChangeArrowheads="1"/>
        </xdr:cNvSpPr>
      </xdr:nvSpPr>
      <xdr:spPr bwMode="auto">
        <a:xfrm>
          <a:off x="7639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95DBC737-4D6F-4E5B-8A80-2BFAB8BC3EBC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6D535D40-7D2A-4613-B500-FF95A61618EC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74E7EF0B-2B96-4970-AED6-90BF41528E29}"/>
            </a:ext>
          </a:extLst>
        </xdr:cNvPr>
        <xdr:cNvSpPr txBox="1">
          <a:spLocks noChangeArrowheads="1"/>
        </xdr:cNvSpPr>
      </xdr:nvSpPr>
      <xdr:spPr bwMode="auto">
        <a:xfrm>
          <a:off x="878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4EC63381-67B2-4423-9D0C-8BEB0D21174C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B12DD3E-F779-4600-A7C7-591D2B3FC629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64FB26AD-E7BB-45B2-83D1-AD08DBA5A5D0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67039779-F937-4AA1-885B-EC217957243D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AA711464-03B7-4962-ABBC-B64663D32232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EEAA43D0-EF71-411D-B9E4-855716A0762A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9630A496-8D1B-4165-B390-7F9909D95CCB}"/>
            </a:ext>
          </a:extLst>
        </xdr:cNvPr>
        <xdr:cNvSpPr txBox="1">
          <a:spLocks noChangeArrowheads="1"/>
        </xdr:cNvSpPr>
      </xdr:nvSpPr>
      <xdr:spPr bwMode="auto">
        <a:xfrm>
          <a:off x="57150" y="5534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1642F704-03D0-43CA-B885-26DABEE030D8}"/>
            </a:ext>
          </a:extLst>
        </xdr:cNvPr>
        <xdr:cNvSpPr txBox="1">
          <a:spLocks noChangeArrowheads="1"/>
        </xdr:cNvSpPr>
      </xdr:nvSpPr>
      <xdr:spPr bwMode="auto">
        <a:xfrm>
          <a:off x="1809750" y="55340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61C23BC8-31CE-4B20-B3F8-2505A9AA43AD}"/>
            </a:ext>
          </a:extLst>
        </xdr:cNvPr>
        <xdr:cNvSpPr txBox="1">
          <a:spLocks noChangeArrowheads="1"/>
        </xdr:cNvSpPr>
      </xdr:nvSpPr>
      <xdr:spPr bwMode="auto">
        <a:xfrm>
          <a:off x="1809750" y="55340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44370BFA-12C2-4664-97BE-A445780B5F02}"/>
            </a:ext>
          </a:extLst>
        </xdr:cNvPr>
        <xdr:cNvSpPr txBox="1">
          <a:spLocks noChangeArrowheads="1"/>
        </xdr:cNvSpPr>
      </xdr:nvSpPr>
      <xdr:spPr bwMode="auto">
        <a:xfrm>
          <a:off x="3467100" y="5534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76CEF6DD-6486-4D69-8F77-475AE1808ABC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5233A005-734D-4BDD-9600-0ED07E154A67}"/>
            </a:ext>
          </a:extLst>
        </xdr:cNvPr>
        <xdr:cNvSpPr txBox="1">
          <a:spLocks noChangeArrowheads="1"/>
        </xdr:cNvSpPr>
      </xdr:nvSpPr>
      <xdr:spPr bwMode="auto">
        <a:xfrm>
          <a:off x="3467100" y="5534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EB2FD967-E65E-4D1F-BEE5-BAA59EDBE377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47AB411F-9A12-47E0-B9BA-46F869ACAF74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E5371047-9C7D-4256-85C3-37397A7B9E81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22BA6E08-15E6-49F2-8B0C-E40F39E21B3C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24A41F1B-AD94-465E-A053-762667ACA760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3FF5A62F-1488-4C7D-8397-2F276962AC43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63F8346F-8B42-4AD4-9817-1256AC20EEAF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1194E0B-81AD-40D3-9A0A-09EDE94DA658}"/>
            </a:ext>
          </a:extLst>
        </xdr:cNvPr>
        <xdr:cNvSpPr txBox="1">
          <a:spLocks noChangeArrowheads="1"/>
        </xdr:cNvSpPr>
      </xdr:nvSpPr>
      <xdr:spPr bwMode="auto">
        <a:xfrm>
          <a:off x="18097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69434A33-DACD-44F7-803C-C9F207BE2750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BD2C531E-1055-4174-A0D1-86A47A53CC5C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A517317E-C61C-4081-BE20-030706411812}"/>
            </a:ext>
          </a:extLst>
        </xdr:cNvPr>
        <xdr:cNvSpPr txBox="1">
          <a:spLocks noChangeArrowheads="1"/>
        </xdr:cNvSpPr>
      </xdr:nvSpPr>
      <xdr:spPr bwMode="auto">
        <a:xfrm>
          <a:off x="18097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57B0A807-185F-4992-AA4E-87CFEC9D9CB2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EA5A31EB-453D-494C-9A09-1A29A562607A}"/>
            </a:ext>
          </a:extLst>
        </xdr:cNvPr>
        <xdr:cNvSpPr txBox="1">
          <a:spLocks noChangeArrowheads="1"/>
        </xdr:cNvSpPr>
      </xdr:nvSpPr>
      <xdr:spPr bwMode="auto">
        <a:xfrm>
          <a:off x="346710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2AD6B0C1-7A4F-476A-A49C-9D9F779165D4}"/>
            </a:ext>
          </a:extLst>
        </xdr:cNvPr>
        <xdr:cNvSpPr txBox="1">
          <a:spLocks noChangeArrowheads="1"/>
        </xdr:cNvSpPr>
      </xdr:nvSpPr>
      <xdr:spPr bwMode="auto">
        <a:xfrm>
          <a:off x="57150" y="5534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BDBE954C-E175-47D2-9F72-6AAA8800C5FF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12337308-54E8-4F9C-B369-80E30BC36915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70FAF72F-FEFE-48B0-9DF9-B2F421D41B18}"/>
            </a:ext>
          </a:extLst>
        </xdr:cNvPr>
        <xdr:cNvSpPr txBox="1">
          <a:spLocks noChangeArrowheads="1"/>
        </xdr:cNvSpPr>
      </xdr:nvSpPr>
      <xdr:spPr bwMode="auto">
        <a:xfrm>
          <a:off x="57150" y="6134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3A7C8EF7-FE50-4439-85EA-D069963928DD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39784655-669B-4A4D-B8DB-59DB1A11D6B1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5C27C050-040C-46BE-B504-D2666EE14D41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91B00EF8-1C3F-45D5-8783-AD84BCA5F2DC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28007AEE-4AD4-4490-926B-6019C30923E5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3C57EFDB-5B95-4A7E-BE06-4B910602F03C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7A51D00F-9F8C-4772-803B-BEECE39DF6F7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F6138B8C-0663-4FF6-ACC2-4A3C353E0644}"/>
            </a:ext>
          </a:extLst>
        </xdr:cNvPr>
        <xdr:cNvSpPr txBox="1">
          <a:spLocks noChangeArrowheads="1"/>
        </xdr:cNvSpPr>
      </xdr:nvSpPr>
      <xdr:spPr bwMode="auto">
        <a:xfrm>
          <a:off x="725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5C42E2B0-8B71-4153-BDBA-20B7FB54BF01}"/>
            </a:ext>
          </a:extLst>
        </xdr:cNvPr>
        <xdr:cNvSpPr txBox="1">
          <a:spLocks noChangeArrowheads="1"/>
        </xdr:cNvSpPr>
      </xdr:nvSpPr>
      <xdr:spPr bwMode="auto">
        <a:xfrm>
          <a:off x="7639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EBB00853-7FD8-4B05-BF46-5E95346C8566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C6B89FDF-4E84-4E28-96D9-F2E78B9BC0FA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553FF467-52CF-4D52-A4EC-F045B7BC6315}"/>
            </a:ext>
          </a:extLst>
        </xdr:cNvPr>
        <xdr:cNvSpPr txBox="1">
          <a:spLocks noChangeArrowheads="1"/>
        </xdr:cNvSpPr>
      </xdr:nvSpPr>
      <xdr:spPr bwMode="auto">
        <a:xfrm>
          <a:off x="878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A77C9874-A2F2-4734-98EE-8A0C981D6C66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9865362A-CAEC-4A1B-9622-CC0068183652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65F63D54-3016-4BF2-B36F-CA0E09DF3566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62866BEB-1307-4F42-98C4-803528619FD6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9C577B5-70E5-4CE4-A6B3-0A297772DE36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2E9998CD-17EB-47DB-AD66-22BD8EDCD66E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DB1688F-C37A-4422-8FB7-E7D604C5D591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882873A0-F601-4B09-9734-5152423C06E4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27667352-2E49-4B1A-B613-9C3E0AF1BC9E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39B6101-3C5E-4B9B-A474-25AFCC427917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FE357035-C5CF-42F9-86D4-239AB7E52A2E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677E1373-D8D3-4B2E-B659-BF5FEFAB6008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D335D65D-76F5-4EED-954A-E8C9C0C17E53}"/>
            </a:ext>
          </a:extLst>
        </xdr:cNvPr>
        <xdr:cNvSpPr txBox="1">
          <a:spLocks noChangeArrowheads="1"/>
        </xdr:cNvSpPr>
      </xdr:nvSpPr>
      <xdr:spPr bwMode="auto">
        <a:xfrm>
          <a:off x="4248150" y="5534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B5741802-7311-428B-92A6-C37B8E29EF79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67F8872A-A44C-4D25-B990-936C1FB21009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2D9A0B13-C5F3-440D-9D42-6862183121C7}"/>
            </a:ext>
          </a:extLst>
        </xdr:cNvPr>
        <xdr:cNvSpPr txBox="1">
          <a:spLocks noChangeArrowheads="1"/>
        </xdr:cNvSpPr>
      </xdr:nvSpPr>
      <xdr:spPr bwMode="auto">
        <a:xfrm>
          <a:off x="725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877A8926-822A-4010-A7E1-F8057A63D444}"/>
            </a:ext>
          </a:extLst>
        </xdr:cNvPr>
        <xdr:cNvSpPr txBox="1">
          <a:spLocks noChangeArrowheads="1"/>
        </xdr:cNvSpPr>
      </xdr:nvSpPr>
      <xdr:spPr bwMode="auto">
        <a:xfrm>
          <a:off x="7639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199A82A6-094D-465B-B070-A814340EF4EE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E7EBEF90-9026-45AB-B2E9-D2AE4D189FA4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A4E530FA-3092-4CBB-9931-4890154036AC}"/>
            </a:ext>
          </a:extLst>
        </xdr:cNvPr>
        <xdr:cNvSpPr txBox="1">
          <a:spLocks noChangeArrowheads="1"/>
        </xdr:cNvSpPr>
      </xdr:nvSpPr>
      <xdr:spPr bwMode="auto">
        <a:xfrm>
          <a:off x="878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AB1733F6-6CD3-4FAD-A8C2-40165E89A0CC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1A569DCA-8542-45E3-96B6-D96F7071B9E9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385698C8-B8B8-490B-BFB8-6BC268CDB8C9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2A886584-5681-47B1-8205-C2E20477F8A5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14FE2700-6761-4D64-9A3C-8C0474A0D128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D8D3FBE5-6597-4E2F-B4CB-E3EA3E75C3F6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E3739C67-D502-471B-81E7-0E71D41FF14F}"/>
            </a:ext>
          </a:extLst>
        </xdr:cNvPr>
        <xdr:cNvSpPr txBox="1">
          <a:spLocks noChangeArrowheads="1"/>
        </xdr:cNvSpPr>
      </xdr:nvSpPr>
      <xdr:spPr bwMode="auto">
        <a:xfrm>
          <a:off x="4638675" y="6134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5AFCA1B6-765A-4E59-9568-B5222330D15E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F3A4412A-9160-49C5-9B0A-511815611208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9CC48BFA-DCBA-4AC0-842D-49DE287DCAD8}"/>
            </a:ext>
          </a:extLst>
        </xdr:cNvPr>
        <xdr:cNvSpPr txBox="1">
          <a:spLocks noChangeArrowheads="1"/>
        </xdr:cNvSpPr>
      </xdr:nvSpPr>
      <xdr:spPr bwMode="auto">
        <a:xfrm>
          <a:off x="725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B337930F-6AB8-4194-B5B0-3A9557D9F270}"/>
            </a:ext>
          </a:extLst>
        </xdr:cNvPr>
        <xdr:cNvSpPr txBox="1">
          <a:spLocks noChangeArrowheads="1"/>
        </xdr:cNvSpPr>
      </xdr:nvSpPr>
      <xdr:spPr bwMode="auto">
        <a:xfrm>
          <a:off x="7639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7180A621-59E6-46C6-AADA-F93C4EAD47AF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4E874545-94D7-4BB3-B235-A71E048EC20E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29F3D42D-B157-4C1A-8D44-3F0EC69BAE6E}"/>
            </a:ext>
          </a:extLst>
        </xdr:cNvPr>
        <xdr:cNvSpPr txBox="1">
          <a:spLocks noChangeArrowheads="1"/>
        </xdr:cNvSpPr>
      </xdr:nvSpPr>
      <xdr:spPr bwMode="auto">
        <a:xfrm>
          <a:off x="878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C41E7C6B-047B-4850-A282-41038D2F980B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4DC4039D-A70F-4AA2-A3B4-5FA78A9A9FF9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3CD2C552-8E27-4A8F-935D-5A61DDD322DB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687E7423-E295-42F3-BF30-00E064CEC049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A85442F-2D0D-49BD-9AA5-27DE654D411A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709BBFD1-0294-4726-9EE0-1FC721AD43DE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95660599-D786-4534-93AA-2A0856174EBE}"/>
            </a:ext>
          </a:extLst>
        </xdr:cNvPr>
        <xdr:cNvSpPr txBox="1">
          <a:spLocks noChangeArrowheads="1"/>
        </xdr:cNvSpPr>
      </xdr:nvSpPr>
      <xdr:spPr bwMode="auto">
        <a:xfrm>
          <a:off x="4638675" y="6134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3EA7C81E-96CD-4468-B021-1A7B560A35BA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D7BB2EAC-31E6-4D08-B60F-954B94AA574A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8E610175-0345-4E83-9BF2-8BB877DD192C}"/>
            </a:ext>
          </a:extLst>
        </xdr:cNvPr>
        <xdr:cNvSpPr txBox="1">
          <a:spLocks noChangeArrowheads="1"/>
        </xdr:cNvSpPr>
      </xdr:nvSpPr>
      <xdr:spPr bwMode="auto">
        <a:xfrm>
          <a:off x="725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E989045B-1F7D-440D-986B-F1E0C34E7503}"/>
            </a:ext>
          </a:extLst>
        </xdr:cNvPr>
        <xdr:cNvSpPr txBox="1">
          <a:spLocks noChangeArrowheads="1"/>
        </xdr:cNvSpPr>
      </xdr:nvSpPr>
      <xdr:spPr bwMode="auto">
        <a:xfrm>
          <a:off x="7639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8E405A2C-CDFD-43B4-8F92-2C1D414F8250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D5D08461-EABC-4F0A-A552-912DA2E1CA50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292787DD-2852-445A-8460-33CB910B3FAC}"/>
            </a:ext>
          </a:extLst>
        </xdr:cNvPr>
        <xdr:cNvSpPr txBox="1">
          <a:spLocks noChangeArrowheads="1"/>
        </xdr:cNvSpPr>
      </xdr:nvSpPr>
      <xdr:spPr bwMode="auto">
        <a:xfrm>
          <a:off x="878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DE44797F-F1EB-422A-8674-07E34B2DFA1F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3CB23018-61C2-4588-8662-2803FE19C312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9D700B2-DDEC-4F07-BEBB-E8FA962407D1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F457DC7E-FFDA-48BA-9528-AEE96A617F23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4C580FE8-95A3-43E5-AB16-D50F7B8236A6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7DB3A08E-9A94-4220-9C68-69868D9AE5F1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6F1148B9-6CA2-4ECB-BBAA-2DC686569732}"/>
            </a:ext>
          </a:extLst>
        </xdr:cNvPr>
        <xdr:cNvSpPr txBox="1">
          <a:spLocks noChangeArrowheads="1"/>
        </xdr:cNvSpPr>
      </xdr:nvSpPr>
      <xdr:spPr bwMode="auto">
        <a:xfrm>
          <a:off x="497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5B608A22-8925-4430-8DFF-CB93BA53596E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1A9437A-1113-4B8B-A803-C5D8A099A796}"/>
            </a:ext>
          </a:extLst>
        </xdr:cNvPr>
        <xdr:cNvSpPr txBox="1">
          <a:spLocks noChangeArrowheads="1"/>
        </xdr:cNvSpPr>
      </xdr:nvSpPr>
      <xdr:spPr bwMode="auto">
        <a:xfrm>
          <a:off x="725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386A006B-9092-489B-ABE7-E83652A9623A}"/>
            </a:ext>
          </a:extLst>
        </xdr:cNvPr>
        <xdr:cNvSpPr txBox="1">
          <a:spLocks noChangeArrowheads="1"/>
        </xdr:cNvSpPr>
      </xdr:nvSpPr>
      <xdr:spPr bwMode="auto">
        <a:xfrm>
          <a:off x="802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6DEBCA13-3EB1-4E11-87B2-EBA3E61E6722}"/>
            </a:ext>
          </a:extLst>
        </xdr:cNvPr>
        <xdr:cNvSpPr txBox="1">
          <a:spLocks noChangeArrowheads="1"/>
        </xdr:cNvSpPr>
      </xdr:nvSpPr>
      <xdr:spPr bwMode="auto">
        <a:xfrm>
          <a:off x="8410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BA8AE867-B7DB-4C59-A0C5-1CC9FE1C9D6E}"/>
            </a:ext>
          </a:extLst>
        </xdr:cNvPr>
        <xdr:cNvSpPr txBox="1">
          <a:spLocks noChangeArrowheads="1"/>
        </xdr:cNvSpPr>
      </xdr:nvSpPr>
      <xdr:spPr bwMode="auto">
        <a:xfrm>
          <a:off x="10687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DB62E30F-C87D-42AE-9FE8-C4F9C744B281}"/>
            </a:ext>
          </a:extLst>
        </xdr:cNvPr>
        <xdr:cNvSpPr txBox="1">
          <a:spLocks noChangeArrowheads="1"/>
        </xdr:cNvSpPr>
      </xdr:nvSpPr>
      <xdr:spPr bwMode="auto">
        <a:xfrm>
          <a:off x="11068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C6F123E9-EB03-401C-AD41-24B369559FC1}"/>
            </a:ext>
          </a:extLst>
        </xdr:cNvPr>
        <xdr:cNvSpPr txBox="1">
          <a:spLocks noChangeArrowheads="1"/>
        </xdr:cNvSpPr>
      </xdr:nvSpPr>
      <xdr:spPr bwMode="auto">
        <a:xfrm>
          <a:off x="11458575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7" name="Text Box 37">
          <a:extLst>
            <a:ext uri="{FF2B5EF4-FFF2-40B4-BE49-F238E27FC236}">
              <a16:creationId xmlns:a16="http://schemas.microsoft.com/office/drawing/2014/main" id="{11A14FF9-FD2A-4257-919C-2A88A56C4215}"/>
            </a:ext>
          </a:extLst>
        </xdr:cNvPr>
        <xdr:cNvSpPr txBox="1">
          <a:spLocks noChangeArrowheads="1"/>
        </xdr:cNvSpPr>
      </xdr:nvSpPr>
      <xdr:spPr bwMode="auto">
        <a:xfrm>
          <a:off x="11830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A2D3F819-DC50-4384-9AE6-B87DEE0EFB0A}"/>
            </a:ext>
          </a:extLst>
        </xdr:cNvPr>
        <xdr:cNvSpPr txBox="1">
          <a:spLocks noChangeArrowheads="1"/>
        </xdr:cNvSpPr>
      </xdr:nvSpPr>
      <xdr:spPr bwMode="auto">
        <a:xfrm>
          <a:off x="12211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D5DD8581-E9D7-45E6-9EFB-4997504DBEC7}"/>
            </a:ext>
          </a:extLst>
        </xdr:cNvPr>
        <xdr:cNvSpPr txBox="1">
          <a:spLocks noChangeArrowheads="1"/>
        </xdr:cNvSpPr>
      </xdr:nvSpPr>
      <xdr:spPr bwMode="auto">
        <a:xfrm>
          <a:off x="12592050" y="6134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FE949A31-5821-4470-B7F9-DABF18CC13D2}"/>
            </a:ext>
          </a:extLst>
        </xdr:cNvPr>
        <xdr:cNvSpPr txBox="1">
          <a:spLocks noChangeArrowheads="1"/>
        </xdr:cNvSpPr>
      </xdr:nvSpPr>
      <xdr:spPr bwMode="auto">
        <a:xfrm>
          <a:off x="4638675" y="9086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17A20732-114D-4B4A-BDB0-48B7484BC460}"/>
            </a:ext>
          </a:extLst>
        </xdr:cNvPr>
        <xdr:cNvSpPr txBox="1">
          <a:spLocks noChangeArrowheads="1"/>
        </xdr:cNvSpPr>
      </xdr:nvSpPr>
      <xdr:spPr bwMode="auto">
        <a:xfrm>
          <a:off x="4638675" y="9086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802540ED-6C71-4DAF-B163-DAF3921A3DF7}"/>
            </a:ext>
          </a:extLst>
        </xdr:cNvPr>
        <xdr:cNvSpPr txBox="1">
          <a:spLocks noChangeArrowheads="1"/>
        </xdr:cNvSpPr>
      </xdr:nvSpPr>
      <xdr:spPr bwMode="auto">
        <a:xfrm>
          <a:off x="4638675" y="9086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A806ED9F-E7D4-4643-AEE8-F4DA8A502D34}"/>
            </a:ext>
          </a:extLst>
        </xdr:cNvPr>
        <xdr:cNvSpPr txBox="1">
          <a:spLocks noChangeArrowheads="1"/>
        </xdr:cNvSpPr>
      </xdr:nvSpPr>
      <xdr:spPr bwMode="auto">
        <a:xfrm>
          <a:off x="4638675" y="90868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1004</xdr:colOff>
      <xdr:row>7</xdr:row>
      <xdr:rowOff>134354</xdr:rowOff>
    </xdr:to>
    <xdr:pic>
      <xdr:nvPicPr>
        <xdr:cNvPr id="124" name="Imagen 123" descr="C:\Users\USER\Downloads\IMG-20250403-WA0013.jpg">
          <a:extLst>
            <a:ext uri="{FF2B5EF4-FFF2-40B4-BE49-F238E27FC236}">
              <a16:creationId xmlns:a16="http://schemas.microsoft.com/office/drawing/2014/main" id="{F686F6BA-25DB-4664-9052-95CB68BF39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282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237FDE1E-434E-4C4A-93C9-BB99A61E5B6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4A573A5-26A7-4B7B-B616-8C4D1B06AEC5}"/>
            </a:ext>
          </a:extLst>
        </xdr:cNvPr>
        <xdr:cNvSpPr txBox="1">
          <a:spLocks noChangeArrowheads="1"/>
        </xdr:cNvSpPr>
      </xdr:nvSpPr>
      <xdr:spPr bwMode="auto">
        <a:xfrm>
          <a:off x="6819900" y="1084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11E0DFC2-9F5D-4A4B-9E29-D3FE54BBA728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5EC2586B-C789-41B6-BD61-CC871F78170D}"/>
            </a:ext>
          </a:extLst>
        </xdr:cNvPr>
        <xdr:cNvSpPr txBox="1">
          <a:spLocks noChangeArrowheads="1"/>
        </xdr:cNvSpPr>
      </xdr:nvSpPr>
      <xdr:spPr bwMode="auto">
        <a:xfrm>
          <a:off x="180975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84E65EC-0E31-4BE4-8CDA-750F1C9B72FF}"/>
            </a:ext>
          </a:extLst>
        </xdr:cNvPr>
        <xdr:cNvSpPr txBox="1">
          <a:spLocks noChangeArrowheads="1"/>
        </xdr:cNvSpPr>
      </xdr:nvSpPr>
      <xdr:spPr bwMode="auto">
        <a:xfrm>
          <a:off x="34671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68E26E80-4B64-4833-8506-5D52C1BACBB2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E532E47E-5CE7-4D38-A953-2A52B54126A4}"/>
            </a:ext>
          </a:extLst>
        </xdr:cNvPr>
        <xdr:cNvSpPr txBox="1">
          <a:spLocks noChangeArrowheads="1"/>
        </xdr:cNvSpPr>
      </xdr:nvSpPr>
      <xdr:spPr bwMode="auto">
        <a:xfrm>
          <a:off x="14173200" y="55149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49300C94-3137-463A-8C08-6DFCCE0BA85C}"/>
            </a:ext>
          </a:extLst>
        </xdr:cNvPr>
        <xdr:cNvSpPr txBox="1">
          <a:spLocks noChangeArrowheads="1"/>
        </xdr:cNvSpPr>
      </xdr:nvSpPr>
      <xdr:spPr bwMode="auto">
        <a:xfrm>
          <a:off x="156686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5F6ACBC1-3657-45A5-A728-067BD0E9E53E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AE6DA3E7-80F3-4CC8-AF9C-50AF26B41120}"/>
            </a:ext>
          </a:extLst>
        </xdr:cNvPr>
        <xdr:cNvSpPr txBox="1">
          <a:spLocks noChangeArrowheads="1"/>
        </xdr:cNvSpPr>
      </xdr:nvSpPr>
      <xdr:spPr bwMode="auto">
        <a:xfrm>
          <a:off x="7620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339FE1D7-53FB-4C3C-8812-D544BC06F9E4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7BCA33D-237A-49D9-BDE0-6C34F6F945A2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A402ECDF-98E5-47E1-9421-DEC429F2D05B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B45CF5A5-38CE-4E31-BB69-40CF5CF563EF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EFA0EEE-F79E-4C21-9E9B-A8150A224CC3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25E00B03-D22E-4C56-AE07-66315260D9AE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9CB9C86F-7B74-4A0F-AD88-D78A65D4BC0B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1ADF710F-60D1-471D-B49B-6EBD52DA3D1E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5604AF6F-5060-4667-82E2-1C2D8AF1D0BD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82EE745D-AF43-4170-8805-376B3CBF7503}"/>
            </a:ext>
          </a:extLst>
        </xdr:cNvPr>
        <xdr:cNvSpPr txBox="1">
          <a:spLocks noChangeArrowheads="1"/>
        </xdr:cNvSpPr>
      </xdr:nvSpPr>
      <xdr:spPr bwMode="auto">
        <a:xfrm>
          <a:off x="57150" y="5019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99E69C21-77F9-4DF1-A510-10B61F54E45C}"/>
            </a:ext>
          </a:extLst>
        </xdr:cNvPr>
        <xdr:cNvSpPr txBox="1">
          <a:spLocks noChangeArrowheads="1"/>
        </xdr:cNvSpPr>
      </xdr:nvSpPr>
      <xdr:spPr bwMode="auto">
        <a:xfrm>
          <a:off x="1809750" y="50196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C1C6CD4C-34FF-497A-A6C6-7B420509D5F8}"/>
            </a:ext>
          </a:extLst>
        </xdr:cNvPr>
        <xdr:cNvSpPr txBox="1">
          <a:spLocks noChangeArrowheads="1"/>
        </xdr:cNvSpPr>
      </xdr:nvSpPr>
      <xdr:spPr bwMode="auto">
        <a:xfrm>
          <a:off x="1809750" y="50196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4A309FA-1B81-405F-82AB-35E1F461DFB1}"/>
            </a:ext>
          </a:extLst>
        </xdr:cNvPr>
        <xdr:cNvSpPr txBox="1">
          <a:spLocks noChangeArrowheads="1"/>
        </xdr:cNvSpPr>
      </xdr:nvSpPr>
      <xdr:spPr bwMode="auto">
        <a:xfrm>
          <a:off x="3467100" y="5019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B352772D-8B92-4BA9-8881-29DF02740EAA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D18BC42A-46FA-45C5-9129-A7933859956C}"/>
            </a:ext>
          </a:extLst>
        </xdr:cNvPr>
        <xdr:cNvSpPr txBox="1">
          <a:spLocks noChangeArrowheads="1"/>
        </xdr:cNvSpPr>
      </xdr:nvSpPr>
      <xdr:spPr bwMode="auto">
        <a:xfrm>
          <a:off x="3467100" y="5019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EB630B39-B533-437D-AC96-857FE6BD6A64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58449738-4EF4-4C51-B756-C2CC0E95BE70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7AE86AF4-47F5-4FDD-93ED-D83E816E7E7E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F96A2748-C6D4-415F-9C46-033D63FCC6EE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CBA9303C-A54C-4218-A8D8-6C49CB892B72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812887DB-61AA-4AD3-90B7-E6FA5423748D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A17E499C-536E-4C97-8A8F-87322A01F448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DE2CD5E-C572-424F-A0AB-937966898F86}"/>
            </a:ext>
          </a:extLst>
        </xdr:cNvPr>
        <xdr:cNvSpPr txBox="1">
          <a:spLocks noChangeArrowheads="1"/>
        </xdr:cNvSpPr>
      </xdr:nvSpPr>
      <xdr:spPr bwMode="auto">
        <a:xfrm>
          <a:off x="180975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DEC9EDFB-FF24-4269-8E0C-3ECEA4CE9E46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ADCC5101-9147-4669-B15A-CA604DD45D6B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E4713909-503F-4E6A-B391-13133B27EA08}"/>
            </a:ext>
          </a:extLst>
        </xdr:cNvPr>
        <xdr:cNvSpPr txBox="1">
          <a:spLocks noChangeArrowheads="1"/>
        </xdr:cNvSpPr>
      </xdr:nvSpPr>
      <xdr:spPr bwMode="auto">
        <a:xfrm>
          <a:off x="180975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1595A56-6BD4-4B93-A744-E189B86B1D46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24EE1A5A-0CB0-4A14-90A5-7E311462A30C}"/>
            </a:ext>
          </a:extLst>
        </xdr:cNvPr>
        <xdr:cNvSpPr txBox="1">
          <a:spLocks noChangeArrowheads="1"/>
        </xdr:cNvSpPr>
      </xdr:nvSpPr>
      <xdr:spPr bwMode="auto">
        <a:xfrm>
          <a:off x="34671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A8D11678-9BEA-437D-AAAD-9E4970D6677C}"/>
            </a:ext>
          </a:extLst>
        </xdr:cNvPr>
        <xdr:cNvSpPr txBox="1">
          <a:spLocks noChangeArrowheads="1"/>
        </xdr:cNvSpPr>
      </xdr:nvSpPr>
      <xdr:spPr bwMode="auto">
        <a:xfrm>
          <a:off x="57150" y="5019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47A2EA2D-5EB5-48C8-9610-BB73A1FAEF3C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C4749A74-A096-4410-88A9-8EA38CB48803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F1CDCDD5-4706-4304-80CC-DE207C691886}"/>
            </a:ext>
          </a:extLst>
        </xdr:cNvPr>
        <xdr:cNvSpPr txBox="1">
          <a:spLocks noChangeArrowheads="1"/>
        </xdr:cNvSpPr>
      </xdr:nvSpPr>
      <xdr:spPr bwMode="auto">
        <a:xfrm>
          <a:off x="57150" y="5514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9B3FDB3-D8E4-4664-9C2D-2AF5F6229EA1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CFAE051-A809-47BF-9F01-0D02AD063BF4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12A8903D-2D11-4F4C-A605-ACAC636E4015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CF569187-6583-478D-A4F0-ECB913A71F92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1001CF8E-9471-439B-92CE-0EED2C2FC1A5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8B6D6258-CFC2-454D-AA3D-74EEE36420C9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E7D9E60-59D3-4436-BB07-47CC0660E5B5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2B8A475C-8705-4191-91D5-55C6B686B185}"/>
            </a:ext>
          </a:extLst>
        </xdr:cNvPr>
        <xdr:cNvSpPr txBox="1">
          <a:spLocks noChangeArrowheads="1"/>
        </xdr:cNvSpPr>
      </xdr:nvSpPr>
      <xdr:spPr bwMode="auto">
        <a:xfrm>
          <a:off x="723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E47E6486-58B6-4B27-BCB0-AB9D7C3FA6BC}"/>
            </a:ext>
          </a:extLst>
        </xdr:cNvPr>
        <xdr:cNvSpPr txBox="1">
          <a:spLocks noChangeArrowheads="1"/>
        </xdr:cNvSpPr>
      </xdr:nvSpPr>
      <xdr:spPr bwMode="auto">
        <a:xfrm>
          <a:off x="7620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106CFC3A-A578-458F-91EF-594153E55150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807BA6E2-5909-4115-B99D-0137B10F2B05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81E848FA-3835-46A2-BD5F-FF616A8BB8C3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A2E79A59-11C1-4C39-BE3E-C54ABF54F716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1C747B18-96DB-4049-9F39-96B74AFB65C8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C0594EA8-0498-46D9-B30D-39F9570276E7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9E2D0DA2-ADE8-44C0-9195-49E79D3B7756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C83DCD87-5000-44FD-A5C6-17D133B0B8E2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20F0D24D-C2C9-4B22-9A52-9FD2C840CBB6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96C16843-7541-448B-9849-DE98BA19F2AD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72EDDD75-C327-4C92-94FE-F114E53C54D6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1505C68E-BADE-4A86-88DF-1538CFB88136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2234F762-34EC-4E3E-9AA1-5F18EB273C6B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5BB21700-4D83-4CFB-B045-0BFBA91BF9DD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D55E38DF-BCDE-445A-A989-B2EE4B2C2437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9ADA5636-FECB-439D-92BC-E8480E0A697C}"/>
            </a:ext>
          </a:extLst>
        </xdr:cNvPr>
        <xdr:cNvSpPr txBox="1">
          <a:spLocks noChangeArrowheads="1"/>
        </xdr:cNvSpPr>
      </xdr:nvSpPr>
      <xdr:spPr bwMode="auto">
        <a:xfrm>
          <a:off x="4229100" y="5019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1C71895-CCFC-4D25-B02E-A72D45EF9A73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F87E3E71-C364-40C8-98CF-D184D74C48A7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1FD169D3-5E4D-45CF-A74A-B3A2114B7470}"/>
            </a:ext>
          </a:extLst>
        </xdr:cNvPr>
        <xdr:cNvSpPr txBox="1">
          <a:spLocks noChangeArrowheads="1"/>
        </xdr:cNvSpPr>
      </xdr:nvSpPr>
      <xdr:spPr bwMode="auto">
        <a:xfrm>
          <a:off x="723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8F4FEBC3-06B9-4A92-AFD6-BCD3A73E8299}"/>
            </a:ext>
          </a:extLst>
        </xdr:cNvPr>
        <xdr:cNvSpPr txBox="1">
          <a:spLocks noChangeArrowheads="1"/>
        </xdr:cNvSpPr>
      </xdr:nvSpPr>
      <xdr:spPr bwMode="auto">
        <a:xfrm>
          <a:off x="7620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51CA9BC9-5E8C-4797-99B1-94D0AE5ABB2F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4B4EBEDA-A54A-476F-8353-84E83198102F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DFB3B220-C840-49F6-A7A3-602D958E53BC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BD44793F-719D-4359-A487-26B60E3F5700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1277A22C-AACB-4B28-8874-E87578868CA2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7C00B7D-5279-44EC-B3B9-378B9F4BBEB6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27853E41-0B0E-48D1-9307-BC54D17829AB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E4920937-5DED-4F30-87B2-0334CE663D7C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101DF12E-B6CC-4AED-AE76-C2B1C2C5648B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A8F57089-E2DE-4C1A-91C6-7AC3BDBEFABA}"/>
            </a:ext>
          </a:extLst>
        </xdr:cNvPr>
        <xdr:cNvSpPr txBox="1">
          <a:spLocks noChangeArrowheads="1"/>
        </xdr:cNvSpPr>
      </xdr:nvSpPr>
      <xdr:spPr bwMode="auto">
        <a:xfrm>
          <a:off x="4619625" y="5514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1C84C6E4-8E18-4790-87C9-089F30A596F6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A1DB8039-5884-4671-A131-F180D8862E93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8A61D40C-492F-4BD7-A594-B799A08D2288}"/>
            </a:ext>
          </a:extLst>
        </xdr:cNvPr>
        <xdr:cNvSpPr txBox="1">
          <a:spLocks noChangeArrowheads="1"/>
        </xdr:cNvSpPr>
      </xdr:nvSpPr>
      <xdr:spPr bwMode="auto">
        <a:xfrm>
          <a:off x="723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7649CC8D-9CF2-4AB1-997C-891713483408}"/>
            </a:ext>
          </a:extLst>
        </xdr:cNvPr>
        <xdr:cNvSpPr txBox="1">
          <a:spLocks noChangeArrowheads="1"/>
        </xdr:cNvSpPr>
      </xdr:nvSpPr>
      <xdr:spPr bwMode="auto">
        <a:xfrm>
          <a:off x="7620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4ADFC448-F53A-4747-AD81-B21DB295F121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E70CF0BB-BB16-4D9F-8456-41A4A749AE1F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CAE474D7-17B0-473A-B3AC-85451F474718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78292B-76DA-492A-B2B7-3D9FE3E8E62B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6C0863EF-2CD7-4CBB-8D58-468BF7BAF0CF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DA21A952-D448-4493-9ACB-C0EA0BAEAE6C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5C867BD0-73E5-44C2-BDAC-7755C072CA47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E28D1AD8-51ED-4785-9289-70B1A5725BA0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4EEE6ECE-6C3D-4E6B-95F0-C050833DBA01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57928A52-219A-4F9C-BC90-E7311B831A5D}"/>
            </a:ext>
          </a:extLst>
        </xdr:cNvPr>
        <xdr:cNvSpPr txBox="1">
          <a:spLocks noChangeArrowheads="1"/>
        </xdr:cNvSpPr>
      </xdr:nvSpPr>
      <xdr:spPr bwMode="auto">
        <a:xfrm>
          <a:off x="4619625" y="5514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A4E3CB41-C32B-4F2C-8BEB-4B65C05096D0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5CE8E085-1111-40DE-878E-ACA25B4A3474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1A77FAD5-6E79-41DB-A64E-329A506F943D}"/>
            </a:ext>
          </a:extLst>
        </xdr:cNvPr>
        <xdr:cNvSpPr txBox="1">
          <a:spLocks noChangeArrowheads="1"/>
        </xdr:cNvSpPr>
      </xdr:nvSpPr>
      <xdr:spPr bwMode="auto">
        <a:xfrm>
          <a:off x="723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5AF623B5-48E6-4306-81EB-D86AABB44949}"/>
            </a:ext>
          </a:extLst>
        </xdr:cNvPr>
        <xdr:cNvSpPr txBox="1">
          <a:spLocks noChangeArrowheads="1"/>
        </xdr:cNvSpPr>
      </xdr:nvSpPr>
      <xdr:spPr bwMode="auto">
        <a:xfrm>
          <a:off x="7620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CB73B4EB-7EF9-4FC4-A38B-621946ACFB2C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DFC2CA6F-3430-43A5-9C9C-7E232BFBCF1B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95557C47-FCA5-43F6-82C9-C0E845679067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F771168E-66A9-460F-A5F1-4DBBACBCBB3D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BA8931A7-6553-41F4-8BE0-BBC3BF9794BD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2678A5A4-746C-45F0-9FE6-932E460C3E36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4D64CCB7-631C-4D1B-8668-989678C3F76F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90F02FEE-80FE-46C4-9527-A126B063C18E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8205149D-408A-4B6C-A1DB-FB01ED36010E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6909F6C-EC26-40D3-8448-E3FC3360EFFA}"/>
            </a:ext>
          </a:extLst>
        </xdr:cNvPr>
        <xdr:cNvSpPr txBox="1">
          <a:spLocks noChangeArrowheads="1"/>
        </xdr:cNvSpPr>
      </xdr:nvSpPr>
      <xdr:spPr bwMode="auto">
        <a:xfrm>
          <a:off x="495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AEE54A05-608B-40E4-AF43-CC9F79D790DA}"/>
            </a:ext>
          </a:extLst>
        </xdr:cNvPr>
        <xdr:cNvSpPr txBox="1">
          <a:spLocks noChangeArrowheads="1"/>
        </xdr:cNvSpPr>
      </xdr:nvSpPr>
      <xdr:spPr bwMode="auto">
        <a:xfrm>
          <a:off x="685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32D5CD07-D7A4-4B8A-8282-3DF5652036D7}"/>
            </a:ext>
          </a:extLst>
        </xdr:cNvPr>
        <xdr:cNvSpPr txBox="1">
          <a:spLocks noChangeArrowheads="1"/>
        </xdr:cNvSpPr>
      </xdr:nvSpPr>
      <xdr:spPr bwMode="auto">
        <a:xfrm>
          <a:off x="723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242F59AC-D009-4A5F-9B48-A13A409B78B4}"/>
            </a:ext>
          </a:extLst>
        </xdr:cNvPr>
        <xdr:cNvSpPr txBox="1">
          <a:spLocks noChangeArrowheads="1"/>
        </xdr:cNvSpPr>
      </xdr:nvSpPr>
      <xdr:spPr bwMode="auto">
        <a:xfrm>
          <a:off x="800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3F6B3FF1-A1B2-4028-A7CF-EDAD4415D369}"/>
            </a:ext>
          </a:extLst>
        </xdr:cNvPr>
        <xdr:cNvSpPr txBox="1">
          <a:spLocks noChangeArrowheads="1"/>
        </xdr:cNvSpPr>
      </xdr:nvSpPr>
      <xdr:spPr bwMode="auto">
        <a:xfrm>
          <a:off x="8391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E2C11AA6-20B7-4D7F-B5BC-42AB56CEC50E}"/>
            </a:ext>
          </a:extLst>
        </xdr:cNvPr>
        <xdr:cNvSpPr txBox="1">
          <a:spLocks noChangeArrowheads="1"/>
        </xdr:cNvSpPr>
      </xdr:nvSpPr>
      <xdr:spPr bwMode="auto">
        <a:xfrm>
          <a:off x="876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8E65ABD4-772D-4A97-836B-D76BE2D6F9A1}"/>
            </a:ext>
          </a:extLst>
        </xdr:cNvPr>
        <xdr:cNvSpPr txBox="1">
          <a:spLocks noChangeArrowheads="1"/>
        </xdr:cNvSpPr>
      </xdr:nvSpPr>
      <xdr:spPr bwMode="auto">
        <a:xfrm>
          <a:off x="10668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CDD7A22B-ED77-42C1-B652-7C9FB256F7A1}"/>
            </a:ext>
          </a:extLst>
        </xdr:cNvPr>
        <xdr:cNvSpPr txBox="1">
          <a:spLocks noChangeArrowheads="1"/>
        </xdr:cNvSpPr>
      </xdr:nvSpPr>
      <xdr:spPr bwMode="auto">
        <a:xfrm>
          <a:off x="11049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924F838E-28B1-4B80-94FB-5163D726D99A}"/>
            </a:ext>
          </a:extLst>
        </xdr:cNvPr>
        <xdr:cNvSpPr txBox="1">
          <a:spLocks noChangeArrowheads="1"/>
        </xdr:cNvSpPr>
      </xdr:nvSpPr>
      <xdr:spPr bwMode="auto">
        <a:xfrm>
          <a:off x="11439525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3DCFB623-A5A2-450D-9AC1-BB1521C5C8D7}"/>
            </a:ext>
          </a:extLst>
        </xdr:cNvPr>
        <xdr:cNvSpPr txBox="1">
          <a:spLocks noChangeArrowheads="1"/>
        </xdr:cNvSpPr>
      </xdr:nvSpPr>
      <xdr:spPr bwMode="auto">
        <a:xfrm>
          <a:off x="11811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F3A4516E-2C67-4F0C-A6C1-8A5129E98F56}"/>
            </a:ext>
          </a:extLst>
        </xdr:cNvPr>
        <xdr:cNvSpPr txBox="1">
          <a:spLocks noChangeArrowheads="1"/>
        </xdr:cNvSpPr>
      </xdr:nvSpPr>
      <xdr:spPr bwMode="auto">
        <a:xfrm>
          <a:off x="12192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D0AC05E6-E14A-468C-AB45-5CCFBCED7905}"/>
            </a:ext>
          </a:extLst>
        </xdr:cNvPr>
        <xdr:cNvSpPr txBox="1">
          <a:spLocks noChangeArrowheads="1"/>
        </xdr:cNvSpPr>
      </xdr:nvSpPr>
      <xdr:spPr bwMode="auto">
        <a:xfrm>
          <a:off x="12573000" y="5514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20A7ABBB-329A-43B7-A660-1AB34E52BBB4}"/>
            </a:ext>
          </a:extLst>
        </xdr:cNvPr>
        <xdr:cNvSpPr txBox="1">
          <a:spLocks noChangeArrowheads="1"/>
        </xdr:cNvSpPr>
      </xdr:nvSpPr>
      <xdr:spPr bwMode="auto">
        <a:xfrm>
          <a:off x="4619625" y="7772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56870BB0-AE9D-407A-B7C5-97E60D27C0C4}"/>
            </a:ext>
          </a:extLst>
        </xdr:cNvPr>
        <xdr:cNvSpPr txBox="1">
          <a:spLocks noChangeArrowheads="1"/>
        </xdr:cNvSpPr>
      </xdr:nvSpPr>
      <xdr:spPr bwMode="auto">
        <a:xfrm>
          <a:off x="4619625" y="7772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6828E2A6-00FB-4358-BEE1-14C80FE6B00F}"/>
            </a:ext>
          </a:extLst>
        </xdr:cNvPr>
        <xdr:cNvSpPr txBox="1">
          <a:spLocks noChangeArrowheads="1"/>
        </xdr:cNvSpPr>
      </xdr:nvSpPr>
      <xdr:spPr bwMode="auto">
        <a:xfrm>
          <a:off x="4619625" y="7772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10E1ED5A-6ED6-4E1F-973B-429D6706DB20}"/>
            </a:ext>
          </a:extLst>
        </xdr:cNvPr>
        <xdr:cNvSpPr txBox="1">
          <a:spLocks noChangeArrowheads="1"/>
        </xdr:cNvSpPr>
      </xdr:nvSpPr>
      <xdr:spPr bwMode="auto">
        <a:xfrm>
          <a:off x="4619625" y="77724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240636</xdr:colOff>
      <xdr:row>0</xdr:row>
      <xdr:rowOff>1</xdr:rowOff>
    </xdr:from>
    <xdr:to>
      <xdr:col>33</xdr:col>
      <xdr:colOff>11034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DF89C2C6-E9B3-4F3C-92C4-7BEA9C11DB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61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456B6D36-F9AF-470F-AE1D-4BA5E56B78E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F2CDB00-4E1E-4706-9906-FFE2BDA956FF}"/>
            </a:ext>
          </a:extLst>
        </xdr:cNvPr>
        <xdr:cNvSpPr txBox="1">
          <a:spLocks noChangeArrowheads="1"/>
        </xdr:cNvSpPr>
      </xdr:nvSpPr>
      <xdr:spPr bwMode="auto">
        <a:xfrm>
          <a:off x="6819900" y="1079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D06AB563-2FE4-432B-B698-31C9CFC0ABB4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DE03F61E-0729-4819-BB05-17F9286F2107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63D8FB8-BEFF-4B0C-B948-1A9FD0C5E595}"/>
            </a:ext>
          </a:extLst>
        </xdr:cNvPr>
        <xdr:cNvSpPr txBox="1">
          <a:spLocks noChangeArrowheads="1"/>
        </xdr:cNvSpPr>
      </xdr:nvSpPr>
      <xdr:spPr bwMode="auto">
        <a:xfrm>
          <a:off x="34671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9B160D9F-F657-46E1-98C7-C304BAAC6EB2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40FFAB0C-533A-418B-900E-7931B8FD707C}"/>
            </a:ext>
          </a:extLst>
        </xdr:cNvPr>
        <xdr:cNvSpPr txBox="1">
          <a:spLocks noChangeArrowheads="1"/>
        </xdr:cNvSpPr>
      </xdr:nvSpPr>
      <xdr:spPr bwMode="auto">
        <a:xfrm>
          <a:off x="14173200" y="5734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794FEB11-3C76-4643-9350-D790BCA50157}"/>
            </a:ext>
          </a:extLst>
        </xdr:cNvPr>
        <xdr:cNvSpPr txBox="1">
          <a:spLocks noChangeArrowheads="1"/>
        </xdr:cNvSpPr>
      </xdr:nvSpPr>
      <xdr:spPr bwMode="auto">
        <a:xfrm>
          <a:off x="15668625" y="5734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87816BF1-F391-46BF-8B30-ACAF64A8FF73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810D0A9A-AD64-47B0-832E-9B8B8E0670FB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C4053993-03D6-4E58-B70B-A6803E2874C2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FAA7D425-979C-46E2-8420-3BACB7A9DBCA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2484941C-F5F5-4940-A1A5-9CF37C99D416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90637747-E911-4E06-BAF0-9C23B60CEABD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C15EBB86-8F31-47A0-A0B0-61549129C55A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4FC4E93-D66D-4664-8424-76AECE2DB5CE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C5EBA7AE-C99E-4301-B3BA-23850C830609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577ECC65-0BC4-4B25-9841-CA6C21C00FEF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147246E9-43A4-4842-B13A-A3672B3753AE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2705AC43-77EB-4917-98A0-4594266111F0}"/>
            </a:ext>
          </a:extLst>
        </xdr:cNvPr>
        <xdr:cNvSpPr txBox="1">
          <a:spLocks noChangeArrowheads="1"/>
        </xdr:cNvSpPr>
      </xdr:nvSpPr>
      <xdr:spPr bwMode="auto">
        <a:xfrm>
          <a:off x="57150" y="5238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CD6BBF2A-C7EB-40F1-8CA6-2AB9F47BD1A4}"/>
            </a:ext>
          </a:extLst>
        </xdr:cNvPr>
        <xdr:cNvSpPr txBox="1">
          <a:spLocks noChangeArrowheads="1"/>
        </xdr:cNvSpPr>
      </xdr:nvSpPr>
      <xdr:spPr bwMode="auto">
        <a:xfrm>
          <a:off x="1809750" y="5238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80CC1310-53F6-4923-B75E-F4D89442F507}"/>
            </a:ext>
          </a:extLst>
        </xdr:cNvPr>
        <xdr:cNvSpPr txBox="1">
          <a:spLocks noChangeArrowheads="1"/>
        </xdr:cNvSpPr>
      </xdr:nvSpPr>
      <xdr:spPr bwMode="auto">
        <a:xfrm>
          <a:off x="1809750" y="5238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7527BE37-1081-4E86-BB7F-5A494E8625F9}"/>
            </a:ext>
          </a:extLst>
        </xdr:cNvPr>
        <xdr:cNvSpPr txBox="1">
          <a:spLocks noChangeArrowheads="1"/>
        </xdr:cNvSpPr>
      </xdr:nvSpPr>
      <xdr:spPr bwMode="auto">
        <a:xfrm>
          <a:off x="3467100" y="5238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9895EBFA-0E0C-4CA0-9CC3-36C2437753F8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E17CB1FC-20A6-4903-88E9-4904B67179A3}"/>
            </a:ext>
          </a:extLst>
        </xdr:cNvPr>
        <xdr:cNvSpPr txBox="1">
          <a:spLocks noChangeArrowheads="1"/>
        </xdr:cNvSpPr>
      </xdr:nvSpPr>
      <xdr:spPr bwMode="auto">
        <a:xfrm>
          <a:off x="3467100" y="5238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70800DA5-F63B-4329-945F-C1043648A352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6B8AAD10-7893-493B-9D77-B8B7E668EE59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B6C76924-77EB-402E-ADFD-3DB6A678F445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BBA52D50-AAE3-48C6-8196-F811F1ED478E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59EDE436-2281-4DE2-AD90-5A4FCC4CA699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6B4FE7C-ACF1-4DF7-9ABC-ECC6D46C38EF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BF70DF19-85CC-4FB7-815E-DAEC09D19756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85F4583-3477-48A6-B1C7-9166338BBEDE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A6339FB-DF85-40AB-83F0-7137AD3DAC6B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F1D93A7F-1198-4F7C-84DB-FF66333ED2DA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BBBF0123-BB05-4AE0-A486-4D682B1CBBB2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2606F559-BBEA-4FD4-A656-C3022C5844A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B147D3E-E9AF-4481-AA63-5554888231DE}"/>
            </a:ext>
          </a:extLst>
        </xdr:cNvPr>
        <xdr:cNvSpPr txBox="1">
          <a:spLocks noChangeArrowheads="1"/>
        </xdr:cNvSpPr>
      </xdr:nvSpPr>
      <xdr:spPr bwMode="auto">
        <a:xfrm>
          <a:off x="34671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142C9C78-6B96-408D-A424-F29CF512462A}"/>
            </a:ext>
          </a:extLst>
        </xdr:cNvPr>
        <xdr:cNvSpPr txBox="1">
          <a:spLocks noChangeArrowheads="1"/>
        </xdr:cNvSpPr>
      </xdr:nvSpPr>
      <xdr:spPr bwMode="auto">
        <a:xfrm>
          <a:off x="57150" y="5238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3152D8BB-B7E1-4AFC-8CEE-D981BB227E44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EAEB9869-E424-4C71-8625-5DD3FD4277ED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B9FECA11-582C-4C24-9D37-513D93A2F703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F81931AF-7998-4862-BDBB-42E921FD1E7C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CCCBD304-B44D-42A9-9CC2-D1C9395EC18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C10AEADF-41E5-49CE-A283-22EBA3708C14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8262E09B-6B30-41C1-A0ED-6FCD35A9EAAE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58BDE260-697C-49C0-98AF-CB2764BB9EBA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14DA4566-1979-496B-89CD-DB1FA3E0C04E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7D08306B-363F-4D7F-AEA4-44FF823FEE22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D0FA2F3E-1D95-4936-AAF6-6AC88A65E17F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6BD4900A-418A-4CE2-B9CA-75153439977A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D73221AE-E80D-469B-868B-50439964E6AC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B126063A-BB69-4B5D-AC94-9ACE9E9057FF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D1A9A420-4346-4546-A606-2DC3A7DE9501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CBFEDC28-D40E-4376-A9E9-C46031A9207A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CB14EDF9-3E33-4B6F-9216-FD815375A837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123D7E8A-D2CD-4412-B7AA-32A04E26A972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73F1ECCC-D4F5-4774-A220-EFE0F32449EE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DAE7338F-E24D-4143-9D51-470FF7642C75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B8A3CCE3-C561-4BC7-AF9D-318BBC5540B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F8B17E4B-EC53-46A7-A561-064468D08087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81B8827E-5E62-40F4-94E6-B545F0EBB89D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64849301-0629-4BFA-9A44-D5EF18ECC918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A1DAD927-7014-4455-A4A0-2FB321DEA2E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4B2FB6E9-FB55-4A32-A245-3F01D052F305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2DE2410A-C2FD-49E0-9004-774424107DF5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A0EC864E-F208-4BE0-99E7-2AF4AE2E8128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65BCA016-6BD1-42B9-A7B9-88FE24772736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EABE3ECD-5A45-4169-BF8D-783ABBFFBF81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E7FDB105-B515-4B76-80B8-7C9475E903F7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1602C6AF-E61C-412F-8D06-9A5F5369ABF6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EC913A00-1672-4424-A565-F955E617A01D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D48C0D1B-522A-4FD8-B5F3-51C2B32BDBC2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C93D5A68-7190-4FF1-BED5-816C64B52051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504803A8-8A45-467F-B7F0-D2DA72560B08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801A1AD6-5F88-4513-9B4A-7A682461CB2A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6C2CF741-298A-49E4-A563-D994C3BE4E54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C5627F44-BDF0-4364-B6A4-8F557AD74FF5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F9E7B829-221C-4124-845B-267A0FE8CFDF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5B00E6EA-3B47-4C01-9533-30C175172477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10C96925-57FA-4273-8F8E-9317EAB4CFAC}"/>
            </a:ext>
          </a:extLst>
        </xdr:cNvPr>
        <xdr:cNvSpPr txBox="1">
          <a:spLocks noChangeArrowheads="1"/>
        </xdr:cNvSpPr>
      </xdr:nvSpPr>
      <xdr:spPr bwMode="auto">
        <a:xfrm>
          <a:off x="46196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3AC20D81-1F52-4B04-8673-0DD42AD66319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68F140D4-DF2B-4E99-9737-0F9D11B2F046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D3B43C17-29DD-4D5C-A5F3-A90DD5EA3604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4907D617-3C1F-4F48-BD0A-5055FF95897C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68EF11A4-4F8D-4305-B337-517F6FDEEDDD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801787CA-B39F-45D8-91B8-8394033A62A7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2D0902AE-61E2-4BFD-A5CF-2125881E09D7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C8E03CCD-A2BF-4A17-88EE-0AD79E30683D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8838E353-7AAA-4C23-8BB8-5B3FC0C9EFB8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871E0B65-D84E-409C-8323-17A0EA9E3F45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40E0D99D-D595-49BE-9B1F-E0AC49C3BD47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30BA2AB9-420E-440D-9362-141B75366165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3FC7A336-3869-48B6-9BDD-C630FB6F17D6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56552D5E-F466-4F1E-A871-0EB8C2C14859}"/>
            </a:ext>
          </a:extLst>
        </xdr:cNvPr>
        <xdr:cNvSpPr txBox="1">
          <a:spLocks noChangeArrowheads="1"/>
        </xdr:cNvSpPr>
      </xdr:nvSpPr>
      <xdr:spPr bwMode="auto">
        <a:xfrm>
          <a:off x="46196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472D938F-1207-4D39-8ABB-2C7BC6843CC8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37E56264-17C0-47E1-8816-3E04DD6DA518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F70B3736-C5A2-4E80-9A65-0645EEE25582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8200B56E-C710-4D8C-A77E-EE37BB78F287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269BF7EB-7F2C-4843-9F13-7F85C4BF11E3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5D0A4B74-C2F9-46A9-9BCF-76EDFFE00BC1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EA9DF75A-C066-45EF-9AD8-2941297A21F8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5B12F272-5D44-40CF-BAB1-B958B20D1B61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CE64EE6B-FBF3-467E-9BA0-B7CE832D55E3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9A4E1C1B-3667-4961-A0E7-E9082FD1755F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CCE2BC92-E668-4892-91C3-E783C99A7D54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30E83E69-5065-4FAF-A81D-17196D68B42B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1BFF8F58-AF49-49F5-B93F-9B3084BB1997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9603DD15-E4FD-4089-BBB3-884085DEEA1C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DE25E11-49AF-4706-A86E-48DC1693FA17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39BAB38F-EC53-4DA1-945F-C48F7BF45622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C69EFD56-0185-4877-A158-9DA9FFD1C3BA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AB403602-61BA-42AF-A5BB-A4A679060837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D71583C9-8349-463B-B7ED-0C9A354E483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DE8D98FB-86BA-49E2-9E09-7061DCD50E72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8E04706F-463D-4260-9E4E-0C7ACDA5D4CB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BA3C8819-B8E1-4B57-907A-FD5F281DC03F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5DA7B2FD-CC67-4479-98A4-3D8E03B7C77A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EB5B2D83-BB5D-4D4B-BD8F-925C8A001C68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6565428A-3ADD-44F3-8BBD-C4E7C70BDD3C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BC001031-FBA0-4D50-A922-22B7226CEEA4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6682AC7F-C938-4C5E-A4EA-C8AE6C5EEBF5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1084710C-3205-496E-9914-3F29E0650E2A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4DC6E282-FDFE-4616-9F58-C3E9D6EF39EC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230598</xdr:colOff>
      <xdr:row>0</xdr:row>
      <xdr:rowOff>1</xdr:rowOff>
    </xdr:from>
    <xdr:to>
      <xdr:col>33</xdr:col>
      <xdr:colOff>996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2C317D20-2EE7-4890-9223-2147472085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23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6C8F0E03-2FE0-465D-831A-DCF11E1A995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1E26B1F-FBBF-4562-868F-2579E2C456F6}"/>
            </a:ext>
          </a:extLst>
        </xdr:cNvPr>
        <xdr:cNvSpPr txBox="1">
          <a:spLocks noChangeArrowheads="1"/>
        </xdr:cNvSpPr>
      </xdr:nvSpPr>
      <xdr:spPr bwMode="auto">
        <a:xfrm>
          <a:off x="6924675" y="1161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1719C7F-4772-48E7-9819-3662E54A2A53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996177E8-CBF5-43BB-8A9A-7B046FAB6CB9}"/>
            </a:ext>
          </a:extLst>
        </xdr:cNvPr>
        <xdr:cNvSpPr txBox="1">
          <a:spLocks noChangeArrowheads="1"/>
        </xdr:cNvSpPr>
      </xdr:nvSpPr>
      <xdr:spPr bwMode="auto">
        <a:xfrm>
          <a:off x="18097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6650263-4FDE-4E32-BEBA-389564C950DB}"/>
            </a:ext>
          </a:extLst>
        </xdr:cNvPr>
        <xdr:cNvSpPr txBox="1">
          <a:spLocks noChangeArrowheads="1"/>
        </xdr:cNvSpPr>
      </xdr:nvSpPr>
      <xdr:spPr bwMode="auto">
        <a:xfrm>
          <a:off x="3400425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735104C8-EA21-4346-A44D-0BF92CC78316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6F6332B8-BE31-4F3B-9C9C-C2F396FBD5A5}"/>
            </a:ext>
          </a:extLst>
        </xdr:cNvPr>
        <xdr:cNvSpPr txBox="1">
          <a:spLocks noChangeArrowheads="1"/>
        </xdr:cNvSpPr>
      </xdr:nvSpPr>
      <xdr:spPr bwMode="auto">
        <a:xfrm>
          <a:off x="14849475" y="63150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BF5B2D1C-3F41-4BFF-9C06-C49B5EFBC7FC}"/>
            </a:ext>
          </a:extLst>
        </xdr:cNvPr>
        <xdr:cNvSpPr txBox="1">
          <a:spLocks noChangeArrowheads="1"/>
        </xdr:cNvSpPr>
      </xdr:nvSpPr>
      <xdr:spPr bwMode="auto">
        <a:xfrm>
          <a:off x="16402050" y="63150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53970C68-A420-4403-BA23-5091C501401C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E9732093-4E9E-4B32-9D09-CB542408DA09}"/>
            </a:ext>
          </a:extLst>
        </xdr:cNvPr>
        <xdr:cNvSpPr txBox="1">
          <a:spLocks noChangeArrowheads="1"/>
        </xdr:cNvSpPr>
      </xdr:nvSpPr>
      <xdr:spPr bwMode="auto">
        <a:xfrm>
          <a:off x="778192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F688A1A9-E2D1-4F8C-87AA-0689F120ECA7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88B975BB-10CF-4D35-8ABD-CBEDF22A89F0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A557A12D-E9C8-48F9-B753-C6419F023B3D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CA308BD8-1EFB-4262-B55A-7DB37C178E3B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E371CFC-0272-49DF-A063-970DC8997C11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4A244B7A-3576-485C-84CF-8FAA1D4B00D3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12254A82-1683-46E1-A1A3-678981899640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EBF4C216-154F-406E-9B8C-72D14595D0C7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45733685-9B09-4F43-8417-BE76888E582F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F1CB0D22-327D-4504-AE92-AE8E3FE7830B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A36EF5FF-B98B-4465-95EE-09E2D42ED2A5}"/>
            </a:ext>
          </a:extLst>
        </xdr:cNvPr>
        <xdr:cNvSpPr txBox="1">
          <a:spLocks noChangeArrowheads="1"/>
        </xdr:cNvSpPr>
      </xdr:nvSpPr>
      <xdr:spPr bwMode="auto">
        <a:xfrm>
          <a:off x="1809750" y="5657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411B6ACE-F8AC-4B46-8A45-682767A17DF1}"/>
            </a:ext>
          </a:extLst>
        </xdr:cNvPr>
        <xdr:cNvSpPr txBox="1">
          <a:spLocks noChangeArrowheads="1"/>
        </xdr:cNvSpPr>
      </xdr:nvSpPr>
      <xdr:spPr bwMode="auto">
        <a:xfrm>
          <a:off x="1809750" y="5657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FAD55C38-B1A0-47F3-A29F-D37CEC65BA40}"/>
            </a:ext>
          </a:extLst>
        </xdr:cNvPr>
        <xdr:cNvSpPr txBox="1">
          <a:spLocks noChangeArrowheads="1"/>
        </xdr:cNvSpPr>
      </xdr:nvSpPr>
      <xdr:spPr bwMode="auto">
        <a:xfrm>
          <a:off x="340042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3BF7BD25-099D-40D3-B2BA-2854AD2B0384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2758BCFC-35A3-4FD9-A0BA-9044B66354BB}"/>
            </a:ext>
          </a:extLst>
        </xdr:cNvPr>
        <xdr:cNvSpPr txBox="1">
          <a:spLocks noChangeArrowheads="1"/>
        </xdr:cNvSpPr>
      </xdr:nvSpPr>
      <xdr:spPr bwMode="auto">
        <a:xfrm>
          <a:off x="3400425" y="5657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E7176CF2-61EA-4DF2-A9BE-A514E6B02671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B91A676D-EFFC-4083-A21D-1BE58D9980E1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60D06943-655F-4E8D-BEDB-E862EF3277E0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7EC27AD8-4DBE-45DE-8377-E0E10569A798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93510863-6AA0-4E36-B873-ED3DFA51A72C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2D2E9870-CA35-4DE4-9B1E-C87ED679DBD8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16A27661-1CF7-4348-842B-8A4134D5957A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5E500983-5A9F-4926-B5A7-FAC8E5000121}"/>
            </a:ext>
          </a:extLst>
        </xdr:cNvPr>
        <xdr:cNvSpPr txBox="1">
          <a:spLocks noChangeArrowheads="1"/>
        </xdr:cNvSpPr>
      </xdr:nvSpPr>
      <xdr:spPr bwMode="auto">
        <a:xfrm>
          <a:off x="18097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C5B97014-9755-477E-A253-EEE54D3A0A95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7A8C2CCE-EE98-4997-9D4A-BE4B3DE262C4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CB97A1F-EEDE-4854-B0E8-DCC060A82EA0}"/>
            </a:ext>
          </a:extLst>
        </xdr:cNvPr>
        <xdr:cNvSpPr txBox="1">
          <a:spLocks noChangeArrowheads="1"/>
        </xdr:cNvSpPr>
      </xdr:nvSpPr>
      <xdr:spPr bwMode="auto">
        <a:xfrm>
          <a:off x="1809750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AFB6B95-1F7A-4274-BCA6-A9CB618EB049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E8C8A719-C8CB-41CA-B6A1-5A2905AA4316}"/>
            </a:ext>
          </a:extLst>
        </xdr:cNvPr>
        <xdr:cNvSpPr txBox="1">
          <a:spLocks noChangeArrowheads="1"/>
        </xdr:cNvSpPr>
      </xdr:nvSpPr>
      <xdr:spPr bwMode="auto">
        <a:xfrm>
          <a:off x="3400425" y="6315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85F6244D-8653-4150-820C-BB7CEA9F7DC5}"/>
            </a:ext>
          </a:extLst>
        </xdr:cNvPr>
        <xdr:cNvSpPr txBox="1">
          <a:spLocks noChangeArrowheads="1"/>
        </xdr:cNvSpPr>
      </xdr:nvSpPr>
      <xdr:spPr bwMode="auto">
        <a:xfrm>
          <a:off x="57150" y="5657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F2249A36-33FF-431D-ADD5-EBDD77691F1C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A9C66123-84A2-4B2E-8EBE-8A0E90E0AB51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EED1A185-1AD2-4827-84AB-3CC722B83989}"/>
            </a:ext>
          </a:extLst>
        </xdr:cNvPr>
        <xdr:cNvSpPr txBox="1">
          <a:spLocks noChangeArrowheads="1"/>
        </xdr:cNvSpPr>
      </xdr:nvSpPr>
      <xdr:spPr bwMode="auto">
        <a:xfrm>
          <a:off x="57150" y="6315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3B11058F-0A0A-4DEC-A8E3-1BDFC793C579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A00369A9-C627-4841-88CF-C5B85F66BBBE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6A5E9C25-5238-4C9B-8AEE-020C48C31A73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2DDC3C22-4BB1-4028-A2E3-17592BCD563E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489E10C6-9948-429A-8A85-B1F8BE81F5A6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3C88A332-6CF4-400A-8B41-D75654D3163E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3BB76FC3-7412-409F-B16E-ED540EFF70D8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2CD0008-9D3A-4A9C-BBB8-9616AB6C6485}"/>
            </a:ext>
          </a:extLst>
        </xdr:cNvPr>
        <xdr:cNvSpPr txBox="1">
          <a:spLocks noChangeArrowheads="1"/>
        </xdr:cNvSpPr>
      </xdr:nvSpPr>
      <xdr:spPr bwMode="auto">
        <a:xfrm>
          <a:off x="7372350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7DAAE786-EA14-405F-A1BB-10E66CD58062}"/>
            </a:ext>
          </a:extLst>
        </xdr:cNvPr>
        <xdr:cNvSpPr txBox="1">
          <a:spLocks noChangeArrowheads="1"/>
        </xdr:cNvSpPr>
      </xdr:nvSpPr>
      <xdr:spPr bwMode="auto">
        <a:xfrm>
          <a:off x="778192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A7C1FE00-C80E-4A49-86AF-F6735BE8D6C5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FC77B836-9530-4D53-85AF-290781BEE091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E53D7F0F-DE89-43D9-ADFB-1484624FE520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9484A2B3-1932-4B1A-B0D9-026C5FD6EC88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46BF6624-F5CA-473E-B98C-1B6322DAFA84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7288FFF9-96F6-46FA-A290-B04D1BAC03DA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E4D4AEE3-67EB-494F-B9F3-C2E618955FF8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A809C93A-29DA-4674-B284-4E167EF24C42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2DB1B1DD-D6C5-4B36-AE41-4C5546AA83E0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D28176EB-298E-46A6-A138-5E87A85F45AA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90E16656-191A-48C9-98A0-18239FBE6465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BA5FB5FD-5A5E-46CB-A9A1-124A229B8BCE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216C844-B90C-4436-B7C1-82AFFE504C29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6BCDF738-CD80-41C8-AE53-B8C51D0F7877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0825259-63E2-49F3-8983-5EA0594354B9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B48C7466-D377-4E35-BCD3-18D11A313606}"/>
            </a:ext>
          </a:extLst>
        </xdr:cNvPr>
        <xdr:cNvSpPr txBox="1">
          <a:spLocks noChangeArrowheads="1"/>
        </xdr:cNvSpPr>
      </xdr:nvSpPr>
      <xdr:spPr bwMode="auto">
        <a:xfrm>
          <a:off x="4162425" y="56578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B91A511C-1BA8-4F05-8C31-2B48C12F0A10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E8E95D-39A8-487B-832F-6628577F0B1A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912FB77D-39C9-4DB9-8707-BBA21FDD908D}"/>
            </a:ext>
          </a:extLst>
        </xdr:cNvPr>
        <xdr:cNvSpPr txBox="1">
          <a:spLocks noChangeArrowheads="1"/>
        </xdr:cNvSpPr>
      </xdr:nvSpPr>
      <xdr:spPr bwMode="auto">
        <a:xfrm>
          <a:off x="7372350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CBF74DEB-2775-4931-98A3-294DEFF23A34}"/>
            </a:ext>
          </a:extLst>
        </xdr:cNvPr>
        <xdr:cNvSpPr txBox="1">
          <a:spLocks noChangeArrowheads="1"/>
        </xdr:cNvSpPr>
      </xdr:nvSpPr>
      <xdr:spPr bwMode="auto">
        <a:xfrm>
          <a:off x="778192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1515F667-5D7E-41B6-8929-AB49E89E463A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35BF33B7-B902-4659-A978-0929D2A2BB09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D3F1C29-DFB9-4CF3-BB1A-F94BA4BD2908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78531D9B-39FB-4628-982C-9D5BB16BAC7C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6AAE77E2-E4AE-41B4-AA4A-F77B8E82D666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CC88A4E0-D202-4365-9211-34A2888D0444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F519C4F4-B50A-4FA6-9047-525D28979D47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A18105-D427-4EAD-92B5-43D14A4AE980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D740140F-ED61-4D3C-B2BF-A7A88062AFE2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4A8B5676-2608-46D0-91EF-A010B80CDC71}"/>
            </a:ext>
          </a:extLst>
        </xdr:cNvPr>
        <xdr:cNvSpPr txBox="1">
          <a:spLocks noChangeArrowheads="1"/>
        </xdr:cNvSpPr>
      </xdr:nvSpPr>
      <xdr:spPr bwMode="auto">
        <a:xfrm>
          <a:off x="4581525" y="6315075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BA3E6855-74B8-4905-8478-47CCDC331217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FB4AE30F-C91E-423C-95D8-855CC380857B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EACE692E-920C-47E6-8701-8C6D06D801F0}"/>
            </a:ext>
          </a:extLst>
        </xdr:cNvPr>
        <xdr:cNvSpPr txBox="1">
          <a:spLocks noChangeArrowheads="1"/>
        </xdr:cNvSpPr>
      </xdr:nvSpPr>
      <xdr:spPr bwMode="auto">
        <a:xfrm>
          <a:off x="7372350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D1AB3B7D-CEF6-45FC-896B-EA49A2C6961F}"/>
            </a:ext>
          </a:extLst>
        </xdr:cNvPr>
        <xdr:cNvSpPr txBox="1">
          <a:spLocks noChangeArrowheads="1"/>
        </xdr:cNvSpPr>
      </xdr:nvSpPr>
      <xdr:spPr bwMode="auto">
        <a:xfrm>
          <a:off x="778192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BE86E73D-EAEF-423F-A7C1-1756F5F8CEED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A5064DD3-F74A-4C1D-9CEC-0291D1312ED4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8AD9271F-C651-404E-8CA0-62BFD0AFEF7E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8973006E-1045-456A-B2B2-E8222F5161CB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8BBD1759-3811-4FDA-AC57-D01A192D7358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7B0E67A6-667A-4EE3-9366-76CA1D1CB21E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263FB803-92F7-45F6-BF2C-97D0F74B4076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6D0CCB65-1A48-427A-BA0F-BCEE84F9A087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1B153A53-818D-4B12-BFC9-3E08368978A8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1F5C7997-7CEC-4B86-8A75-EF259BE343F4}"/>
            </a:ext>
          </a:extLst>
        </xdr:cNvPr>
        <xdr:cNvSpPr txBox="1">
          <a:spLocks noChangeArrowheads="1"/>
        </xdr:cNvSpPr>
      </xdr:nvSpPr>
      <xdr:spPr bwMode="auto">
        <a:xfrm>
          <a:off x="4581525" y="6315075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765CD97B-899E-4804-9878-0CEE9CB7439E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4C061B44-620C-4EE0-8957-2F7A9C5C9024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C1078A1-B520-40A1-B06D-F2A7E93F547A}"/>
            </a:ext>
          </a:extLst>
        </xdr:cNvPr>
        <xdr:cNvSpPr txBox="1">
          <a:spLocks noChangeArrowheads="1"/>
        </xdr:cNvSpPr>
      </xdr:nvSpPr>
      <xdr:spPr bwMode="auto">
        <a:xfrm>
          <a:off x="7372350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A25BF44A-9A5A-4959-BA51-1B6DC7866884}"/>
            </a:ext>
          </a:extLst>
        </xdr:cNvPr>
        <xdr:cNvSpPr txBox="1">
          <a:spLocks noChangeArrowheads="1"/>
        </xdr:cNvSpPr>
      </xdr:nvSpPr>
      <xdr:spPr bwMode="auto">
        <a:xfrm>
          <a:off x="778192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372E19BE-73D9-4703-B689-276D6CB0F0AE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825F779-17BD-47BB-AA7D-8D188DF25BCE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72F88294-5C87-4B61-994C-7343B285A3FD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2B978C9E-6004-4E73-9995-742E8049DF99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AD97F4B2-3659-4058-BA26-889F736DD228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CF30D1CF-5EB7-4193-89B6-77B9DF1AF748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7F84060B-0C11-471B-AF18-C61CCE4D8DFE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ECDE718F-A1D7-470D-AB60-DF02CF542B56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FC284C67-FE9F-4BFF-B3B3-08E306256720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EAF2AF3-B23D-4A07-87DB-35C42D971466}"/>
            </a:ext>
          </a:extLst>
        </xdr:cNvPr>
        <xdr:cNvSpPr txBox="1">
          <a:spLocks noChangeArrowheads="1"/>
        </xdr:cNvSpPr>
      </xdr:nvSpPr>
      <xdr:spPr bwMode="auto">
        <a:xfrm>
          <a:off x="4914900" y="63150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F8F54E57-7AF3-4423-966A-0571CD04CDD4}"/>
            </a:ext>
          </a:extLst>
        </xdr:cNvPr>
        <xdr:cNvSpPr txBox="1">
          <a:spLocks noChangeArrowheads="1"/>
        </xdr:cNvSpPr>
      </xdr:nvSpPr>
      <xdr:spPr bwMode="auto">
        <a:xfrm>
          <a:off x="6962775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71855222-5CA5-4300-BF11-F4D5DBFC3D6C}"/>
            </a:ext>
          </a:extLst>
        </xdr:cNvPr>
        <xdr:cNvSpPr txBox="1">
          <a:spLocks noChangeArrowheads="1"/>
        </xdr:cNvSpPr>
      </xdr:nvSpPr>
      <xdr:spPr bwMode="auto">
        <a:xfrm>
          <a:off x="7372350" y="63150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AB79BD3A-672B-4232-82D7-3BDC6FC14558}"/>
            </a:ext>
          </a:extLst>
        </xdr:cNvPr>
        <xdr:cNvSpPr txBox="1">
          <a:spLocks noChangeArrowheads="1"/>
        </xdr:cNvSpPr>
      </xdr:nvSpPr>
      <xdr:spPr bwMode="auto">
        <a:xfrm>
          <a:off x="81915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6C344BE0-4486-41A6-989C-C528FE7C4F4F}"/>
            </a:ext>
          </a:extLst>
        </xdr:cNvPr>
        <xdr:cNvSpPr txBox="1">
          <a:spLocks noChangeArrowheads="1"/>
        </xdr:cNvSpPr>
      </xdr:nvSpPr>
      <xdr:spPr bwMode="auto">
        <a:xfrm>
          <a:off x="8610600" y="6315075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7CDCDDFA-47F6-4D4A-A641-691F10ACC95B}"/>
            </a:ext>
          </a:extLst>
        </xdr:cNvPr>
        <xdr:cNvSpPr txBox="1">
          <a:spLocks noChangeArrowheads="1"/>
        </xdr:cNvSpPr>
      </xdr:nvSpPr>
      <xdr:spPr bwMode="auto">
        <a:xfrm>
          <a:off x="9048750" y="631507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4D358083-DC3D-410E-A858-9E1AE8A575CB}"/>
            </a:ext>
          </a:extLst>
        </xdr:cNvPr>
        <xdr:cNvSpPr txBox="1">
          <a:spLocks noChangeArrowheads="1"/>
        </xdr:cNvSpPr>
      </xdr:nvSpPr>
      <xdr:spPr bwMode="auto">
        <a:xfrm>
          <a:off x="11115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7C6F15E9-82E1-4A09-B701-45C52B7810DF}"/>
            </a:ext>
          </a:extLst>
        </xdr:cNvPr>
        <xdr:cNvSpPr txBox="1">
          <a:spLocks noChangeArrowheads="1"/>
        </xdr:cNvSpPr>
      </xdr:nvSpPr>
      <xdr:spPr bwMode="auto">
        <a:xfrm>
          <a:off x="11496675" y="63150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7B3985B9-3729-413F-9FC3-5C3ED5A2C902}"/>
            </a:ext>
          </a:extLst>
        </xdr:cNvPr>
        <xdr:cNvSpPr txBox="1">
          <a:spLocks noChangeArrowheads="1"/>
        </xdr:cNvSpPr>
      </xdr:nvSpPr>
      <xdr:spPr bwMode="auto">
        <a:xfrm>
          <a:off x="11906250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51C05913-2107-461C-AAEE-8FB47BEE48A7}"/>
            </a:ext>
          </a:extLst>
        </xdr:cNvPr>
        <xdr:cNvSpPr txBox="1">
          <a:spLocks noChangeArrowheads="1"/>
        </xdr:cNvSpPr>
      </xdr:nvSpPr>
      <xdr:spPr bwMode="auto">
        <a:xfrm>
          <a:off x="12277725" y="6315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6E5E9286-8132-4098-914F-C744A8396A12}"/>
            </a:ext>
          </a:extLst>
        </xdr:cNvPr>
        <xdr:cNvSpPr txBox="1">
          <a:spLocks noChangeArrowheads="1"/>
        </xdr:cNvSpPr>
      </xdr:nvSpPr>
      <xdr:spPr bwMode="auto">
        <a:xfrm>
          <a:off x="12696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8855A8B4-1B48-4A83-AAC9-F1EF730E8584}"/>
            </a:ext>
          </a:extLst>
        </xdr:cNvPr>
        <xdr:cNvSpPr txBox="1">
          <a:spLocks noChangeArrowheads="1"/>
        </xdr:cNvSpPr>
      </xdr:nvSpPr>
      <xdr:spPr bwMode="auto">
        <a:xfrm>
          <a:off x="13077825" y="63150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E0396EC7-C751-4D1F-97C3-C6E517EE7A5A}"/>
            </a:ext>
          </a:extLst>
        </xdr:cNvPr>
        <xdr:cNvSpPr txBox="1">
          <a:spLocks noChangeArrowheads="1"/>
        </xdr:cNvSpPr>
      </xdr:nvSpPr>
      <xdr:spPr bwMode="auto">
        <a:xfrm>
          <a:off x="4581525" y="85344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DAC810D2-5B43-4D57-95C5-14B44D7D4810}"/>
            </a:ext>
          </a:extLst>
        </xdr:cNvPr>
        <xdr:cNvSpPr txBox="1">
          <a:spLocks noChangeArrowheads="1"/>
        </xdr:cNvSpPr>
      </xdr:nvSpPr>
      <xdr:spPr bwMode="auto">
        <a:xfrm>
          <a:off x="4581525" y="85344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E6F208F9-CF31-46D6-8668-098052E1BBF7}"/>
            </a:ext>
          </a:extLst>
        </xdr:cNvPr>
        <xdr:cNvSpPr txBox="1">
          <a:spLocks noChangeArrowheads="1"/>
        </xdr:cNvSpPr>
      </xdr:nvSpPr>
      <xdr:spPr bwMode="auto">
        <a:xfrm>
          <a:off x="4581525" y="85344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622B7A84-D97E-40D8-9372-467E80D12A32}"/>
            </a:ext>
          </a:extLst>
        </xdr:cNvPr>
        <xdr:cNvSpPr txBox="1">
          <a:spLocks noChangeArrowheads="1"/>
        </xdr:cNvSpPr>
      </xdr:nvSpPr>
      <xdr:spPr bwMode="auto">
        <a:xfrm>
          <a:off x="4581525" y="85344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10580</xdr:colOff>
      <xdr:row>0</xdr:row>
      <xdr:rowOff>1</xdr:rowOff>
    </xdr:from>
    <xdr:to>
      <xdr:col>1</xdr:col>
      <xdr:colOff>1414265</xdr:colOff>
      <xdr:row>5</xdr:row>
      <xdr:rowOff>88566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D1B50E71-6F28-48B0-9345-FC4681DEA6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5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21173</xdr:colOff>
      <xdr:row>0</xdr:row>
      <xdr:rowOff>1</xdr:rowOff>
    </xdr:from>
    <xdr:to>
      <xdr:col>32</xdr:col>
      <xdr:colOff>467790</xdr:colOff>
      <xdr:row>7</xdr:row>
      <xdr:rowOff>146051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C120396A-0D37-4AB7-BCD1-0CF03313CA9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4248" y="1"/>
          <a:ext cx="3027892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BDFA113-0396-4DB8-8E2A-C0AC773F4F8C}"/>
            </a:ext>
          </a:extLst>
        </xdr:cNvPr>
        <xdr:cNvSpPr txBox="1">
          <a:spLocks noChangeArrowheads="1"/>
        </xdr:cNvSpPr>
      </xdr:nvSpPr>
      <xdr:spPr bwMode="auto">
        <a:xfrm>
          <a:off x="6886575" y="10410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D5E1A5F9-4F8E-4CF2-AECA-E81D4A3C42C8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B20277D-0F32-449F-9BBB-38E15CC67E6D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27FA362-C5CF-4143-B6D7-E9933392CFD8}"/>
            </a:ext>
          </a:extLst>
        </xdr:cNvPr>
        <xdr:cNvSpPr txBox="1">
          <a:spLocks noChangeArrowheads="1"/>
        </xdr:cNvSpPr>
      </xdr:nvSpPr>
      <xdr:spPr bwMode="auto">
        <a:xfrm>
          <a:off x="35337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690DC4BA-7703-46C6-968A-6092B45036DF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BE95F76D-92F9-4EDE-90F6-513AC5CE16F4}"/>
            </a:ext>
          </a:extLst>
        </xdr:cNvPr>
        <xdr:cNvSpPr txBox="1">
          <a:spLocks noChangeArrowheads="1"/>
        </xdr:cNvSpPr>
      </xdr:nvSpPr>
      <xdr:spPr bwMode="auto">
        <a:xfrm>
          <a:off x="14239875" y="66770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3FE32099-2A87-4203-8A03-425128800813}"/>
            </a:ext>
          </a:extLst>
        </xdr:cNvPr>
        <xdr:cNvSpPr txBox="1">
          <a:spLocks noChangeArrowheads="1"/>
        </xdr:cNvSpPr>
      </xdr:nvSpPr>
      <xdr:spPr bwMode="auto">
        <a:xfrm>
          <a:off x="1573530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957C490A-4C5F-4760-805C-25FF98C44B0C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2A5FA9D-9044-4845-AFA4-FB1D869922DC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2FCFE86B-28D8-46D5-9A77-F45276D0E079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A0D06568-5C1E-4E1D-B104-8C834E504605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AF58C103-9C31-47C7-95B4-80BB3D6C0A58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FFB21DA3-146A-450B-999B-743CD9D1A2D5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6B74EDE3-4EE1-4A34-9F12-E1A9001233FB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E342CE31-A144-4BD4-BEE3-61B8359AFEA3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4F0CC1EA-7016-4BE0-A067-B026E5FB4DA9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25056CDB-8823-46F4-A844-72A15DC59A5B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292B2D51-E716-4795-8745-A0CFF2A6DF6A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423C2093-2565-41A5-BF9A-CE22E3946541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24468098-7C7D-48D3-80FF-A3BCD09285DE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7746BD92-90A9-4DAC-8D40-D0950EB2E113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85854CAA-859E-4BF7-A79C-FADE3FA77BE2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36A4D207-F945-46C2-922F-6ABFD498E43B}"/>
            </a:ext>
          </a:extLst>
        </xdr:cNvPr>
        <xdr:cNvSpPr txBox="1">
          <a:spLocks noChangeArrowheads="1"/>
        </xdr:cNvSpPr>
      </xdr:nvSpPr>
      <xdr:spPr bwMode="auto">
        <a:xfrm>
          <a:off x="353377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48263DB6-8D46-4117-987C-7F82628B9A10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2F9DEC9F-608B-46A4-95AD-F2296E743DAF}"/>
            </a:ext>
          </a:extLst>
        </xdr:cNvPr>
        <xdr:cNvSpPr txBox="1">
          <a:spLocks noChangeArrowheads="1"/>
        </xdr:cNvSpPr>
      </xdr:nvSpPr>
      <xdr:spPr bwMode="auto">
        <a:xfrm>
          <a:off x="353377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63A574E0-B24D-445A-87ED-E7D12CF5C2A8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64FFCDE-43FA-41E5-A08D-5D7AE317FF85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80093BE-73E8-4E19-AD2A-72C82DDE89BF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B2A542F5-69D1-4238-ABB5-B9CAB39D824D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F5F5246-B069-4FF3-8EFE-0BE12C6C8119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75D9EE21-0CF6-4EE0-BABA-DD8B5F1069D4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40B7C4DB-BF73-4B7A-B9D1-522983741FB6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DC1BC1A7-EB5F-4DA1-A639-F129AB4C9513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E101D94B-46A3-4EE5-BF0C-0BD0B3720969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B4FEF6CC-26A8-402A-8DA4-A32003509A58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BF7DB72D-CB27-461B-8068-B2EF3062456F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848FAE5B-5B35-4228-914D-5A8AB954BE69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2E4474FD-89BC-4F70-808A-BF41BD9931AC}"/>
            </a:ext>
          </a:extLst>
        </xdr:cNvPr>
        <xdr:cNvSpPr txBox="1">
          <a:spLocks noChangeArrowheads="1"/>
        </xdr:cNvSpPr>
      </xdr:nvSpPr>
      <xdr:spPr bwMode="auto">
        <a:xfrm>
          <a:off x="35337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E5CC02B0-E556-4F6E-808C-C9BC24A0D178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66439601-BAEF-4D84-BC5B-99F6443257AD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F1BFBB5-269D-4BA5-81AD-3DC32998183D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1D22C0DB-82EC-4C32-A3DF-C1B7F7DC7CDA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13DC0282-497A-451C-AA52-D3366B35E731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94F7F002-13D1-4977-8844-3AA03729AB20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CDFCE933-FE24-4922-82E7-12FE7A0DE1F8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DD1D93A7-F0BE-4DCB-8056-FDC168C32691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6E5F2C0A-330E-4EBE-87D4-31C19EF0C3D0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E23E53F0-CDBC-4743-BD14-078C3BFBE735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6BCE355-40AA-43D4-BBA1-289B34093A39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657A18A6-C7B1-492A-BE78-6E9D090BF497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E40E8EED-EA88-4127-84BD-AD64258AD8AA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85B513B-EEA7-4C62-AEE6-0C5E5D4A38E8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A32EDB20-8A7C-4F57-A6D5-49D710FA342F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9927F5F2-7F64-47F1-8DE4-F735434BA7FF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8AE1E693-1578-4050-845C-C424652FE80E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D2786383-C943-4D09-8177-13ACA61B9398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EBFBBC87-B180-4F7A-9DF2-F212CE228860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18226FC2-94D5-43F8-986B-42DC7358FD87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82F0009D-3690-451C-8A53-88450D864E8A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3977616B-6E9C-422A-9646-E47A9308FA0A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8DA4FBEB-9500-408A-B10C-B2BEA5DC05F0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4515C856-7ADA-4601-9E52-680B9C0EE754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F6CE09BD-4876-4FB7-98E3-56E1D286F842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EC33D846-A76A-4B21-9E34-08CB60A6E383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8716F241-E329-4828-B87D-8EAACC374C1A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2362996C-3974-4840-B1DD-119F3A576367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BCA21BCD-4D3E-4702-87F9-3741B1ABB518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E5BCA189-3A7D-49C1-A22D-908B6A8D8DE6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7EB77962-DFCB-4598-8B5C-B4D7194F7C65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69B22ABE-D825-4748-BA89-2ADE31B3D1F2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A8B21AA7-58C1-4414-AF0B-1EBF96F12BAC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529F7633-11F1-4EA9-8433-36EDCBBF169A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6960FE4D-5AB3-4767-96F1-40B80EACD084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AC7BAA94-3857-421E-82DD-7E9DC8C6059A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3ACB6084-82AC-40D3-BF2C-1B31EBE544B5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B5C535D9-727D-4FB7-80E7-DD45367BF95D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1AF0D56F-F86E-4F2B-935A-E182402D2BDF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EFCC2D1B-B59A-40DD-9884-21E2BEB5E226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2826E50E-DA63-486F-8579-F750A20A74E2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8B9CAAAF-919D-45BF-81BA-E9A829532BE2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18189365-1B1E-4AF7-AC10-7CB95D03D473}"/>
            </a:ext>
          </a:extLst>
        </xdr:cNvPr>
        <xdr:cNvSpPr txBox="1">
          <a:spLocks noChangeArrowheads="1"/>
        </xdr:cNvSpPr>
      </xdr:nvSpPr>
      <xdr:spPr bwMode="auto">
        <a:xfrm>
          <a:off x="4686300" y="6677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FE80F3E3-0690-4804-9BAC-2A3BB5900450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1CBAF599-28C2-42C8-9838-DADB1E03DCA7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503BA605-BE2A-40EC-AA2B-4E9E40F6B6CD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8691EB35-BE19-4814-8E15-8A1259BAC266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69787171-D96C-45CA-9144-A98B356C9C98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EBDFADAB-B650-4BCA-B67E-BDC5BC81D17B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EF9FDE2D-4DA7-41AF-9B05-A06624EEBD9F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A9B58E6E-8E5C-417A-B170-64F79D0EACE1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74F65C70-1C06-450E-9030-BE728D857997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61E2BB1A-A304-4FF6-8713-F5F5315E67A3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9CA2F408-CA41-42E8-9D40-90B6157F2AB6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613FD131-8E25-4176-B400-047FB5ADA2E6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A12BAAEB-F4C7-48BD-936F-409C503651F7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D5300E34-E8AE-4762-A5C0-9CBF042A3FA1}"/>
            </a:ext>
          </a:extLst>
        </xdr:cNvPr>
        <xdr:cNvSpPr txBox="1">
          <a:spLocks noChangeArrowheads="1"/>
        </xdr:cNvSpPr>
      </xdr:nvSpPr>
      <xdr:spPr bwMode="auto">
        <a:xfrm>
          <a:off x="4686300" y="6677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B538119E-FBAA-4242-8AF4-EA29ABE87C3A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1611EF4C-0DC4-4695-A366-ADB5D8D3AA3A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B559C004-01C6-4056-A9E0-3AB0A66DAB3B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1AF6A917-D374-4B3F-BF56-2A7A2FF1FD0C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33FAAE68-9FC4-40E2-9DBA-43FBC1189536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415D53D-D6A4-4069-8A11-5DCC5E18780E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59F84C9C-EA37-4E1C-8B6E-B43E7D20333A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1DA4A96C-B5B3-42EE-8E9E-7CCAC2601504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BEE795B0-5FD0-4153-9C65-EE94FA4FEDCA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C6E0B20-5602-449C-B5A9-10F1944C39FE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BBBFDAFB-D825-4325-95EE-2813547A329A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944ACB52-1A1D-4DAC-A7F3-1A27A3F51EE9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A5DA08C3-0748-486D-AE4E-1819E798B2A9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E3C4750C-CBAE-469C-8F4D-4A11A189E343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F7F62886-0C7A-4332-8CF6-CCDF2BF2D589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7E826C8-CEB7-4EC3-A2EF-7E81971B08A9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F89BD506-7EF4-4F39-B2B6-A2C354082384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75459335-06A4-409F-B9B7-F2246B082171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83CB3FD2-A5B2-47DC-BD6D-8D0C542A4011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FBBC1310-3012-4935-8341-D6C2E7A2CA0A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DFEAE712-68AE-44A0-BF00-7CC3175D9DB3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1E721983-86AA-43DE-A5DD-A0876EADF68D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75BA431A-2FB1-4878-B610-0D09335841E9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2268BB6A-39A2-4DE0-844B-B680B6B25249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1C8DC99E-5F17-4EBE-B155-4F5834B3145C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2E4BC92B-41A2-4348-8058-1F94531FC08D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654FEBCF-1B9C-4AC8-A684-59A43A73243F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BAD875B5-EBE8-4A0F-9DA0-593FFD6FCEA5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240637</xdr:colOff>
      <xdr:row>0</xdr:row>
      <xdr:rowOff>1</xdr:rowOff>
    </xdr:from>
    <xdr:to>
      <xdr:col>33</xdr:col>
      <xdr:colOff>11035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507A3F43-4B2A-4091-A3D0-3B4E10101C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10019</xdr:colOff>
      <xdr:row>0</xdr:row>
      <xdr:rowOff>1</xdr:rowOff>
    </xdr:from>
    <xdr:to>
      <xdr:col>1</xdr:col>
      <xdr:colOff>1413704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BFFB24E6-7A25-4661-BD9F-082545E374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61E78B8-3131-4642-90C6-75CFB4B2F320}"/>
            </a:ext>
          </a:extLst>
        </xdr:cNvPr>
        <xdr:cNvSpPr txBox="1">
          <a:spLocks noChangeArrowheads="1"/>
        </xdr:cNvSpPr>
      </xdr:nvSpPr>
      <xdr:spPr bwMode="auto">
        <a:xfrm>
          <a:off x="6886575" y="1127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90E77E0-A3A5-4A69-B0F7-AB0FD1FB4109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B69D90D5-7F99-43FC-B6E9-B03BD2AE743B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3B45873-62EF-469C-8D6B-2703F1F5E6A3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C75ADCCE-740E-4FDC-BBD6-BDF759D98476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AD99EFE6-A861-437F-A172-B8A8E4CFFC3C}"/>
            </a:ext>
          </a:extLst>
        </xdr:cNvPr>
        <xdr:cNvSpPr txBox="1">
          <a:spLocks noChangeArrowheads="1"/>
        </xdr:cNvSpPr>
      </xdr:nvSpPr>
      <xdr:spPr bwMode="auto">
        <a:xfrm>
          <a:off x="14239875" y="6848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1F844725-2910-4744-8F90-AFA751CAF271}"/>
            </a:ext>
          </a:extLst>
        </xdr:cNvPr>
        <xdr:cNvSpPr txBox="1">
          <a:spLocks noChangeArrowheads="1"/>
        </xdr:cNvSpPr>
      </xdr:nvSpPr>
      <xdr:spPr bwMode="auto">
        <a:xfrm>
          <a:off x="15735300" y="6848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370515A9-AF8F-474B-835A-84954738FD3D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8AC970F7-BF2D-4F90-A243-7FA2D0AFAD24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4F3FD1FC-257F-47F3-A08A-AC5DD0FC6559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F3E37BDC-A0B1-4D44-89E2-30A6E66E5DCE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FFD7B02F-62A5-489C-AB00-9149B6055748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3E919B86-10FA-41B4-84AD-86FBAA46F33F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560BE345-644A-4DEF-907B-28E95C4CB6BF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E7999C93-0765-47EA-8D86-5AC2FDB800ED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9AE5C9E2-9750-4F54-A015-6DA8E1A16994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209D453F-CC63-48DB-BCEF-C880FB8B4F09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AD622139-95F3-4F34-AE74-64966DA658DC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4AB54CA5-D417-45E7-909A-CAB2FF389D1C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44FFCECB-8F91-4D87-8F80-0A4A4C9E5FA6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18D39CCD-D092-427C-BE26-35E798CA7B1A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4B9F55C5-2EF2-499C-980F-E8542605EB8A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7F55BB91-18F3-4B33-AFFE-994721876939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7FF205E0-54AC-4ACF-B40C-7AAE137736FD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20B0EF09-8A0E-41F0-8B57-9040D1734843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D61CE56D-C045-4E7D-920A-82943FCFA1D8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96BB3923-14F0-444B-825E-B6C8CCD31283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DD4365F1-BCF8-420D-A814-6981DF242911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CA17504F-25A7-45CE-BA0F-A89BE24840AE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0B4286B-33D0-4FDA-8B12-2FCAFBC5F2AE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DDF60727-2C68-463D-BDC5-7F62BCB04AD8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384AFB9-1F18-4A3C-98F3-1B874A965602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23B96B0F-F666-4D2D-97AB-E864CC47BCDE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8C6D0EA7-711A-40DB-940C-CAC5042F3E19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D79ED2B3-EF07-46AF-8186-A778BC22F103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E067EFD6-CBB6-4437-991B-D5B60823E5D8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4D767D82-FCD9-458A-8C2E-F1B6856FF6FA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FF619B39-86E3-4AB1-B850-4B898AC0DC7A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17339D15-9118-440D-B98C-64AA80020EBF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ACB1F5D9-28E3-4D07-BB67-FB6AD35A28D9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DDCAD6E9-CC91-4ECE-ABB5-1E2B2BD47926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6D3DFE2C-49C5-495A-8A51-9DA92BA20D98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C7AB4CF9-F223-4F74-8072-3A3DFD4C5754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D52B7CCE-B319-4C64-ADF2-480D6C500AEB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D8961D17-1D86-4E4E-8A69-2C18BD60D0F6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DCD48583-F98E-4FC8-99DE-98BB23DD079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90216ED0-F1CA-4ED8-9DDB-F0CBE0B172AF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E0A5F031-03D4-45C8-8707-F1767F9D6819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692952D6-C09C-40F6-AC86-A38AF92F1018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E032BFDF-620F-4F2E-83E8-02DD0BE3DE5B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126CD3C2-2B4D-4784-8327-AB7EAED12B74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3310F1A9-29C2-4D0C-B257-0D41327FB9EE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5DD3491E-1307-40BE-8675-40F333713628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5FA4DB23-4041-40F0-BC72-6C489850A2C3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FB3DDC3-EB51-409B-A6F2-BA9E93BEAD17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85E352C9-97D0-48A3-9978-0D8B20034559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DC3F57B1-0743-4D9D-8E80-738B5FE29521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CF73C418-6324-4441-A894-6D750F22C581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921DC6F7-F4A7-49D1-A9C3-F07B7F3F3375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29ADACA8-C8D6-47DC-8756-25F206B7D01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273EAC6F-A3B4-4023-BE7E-2D2295BFCC5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513DA6AB-E58B-48C0-B9B6-482871739AC2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67B94924-91A2-4F64-87F8-A4780BF5136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19C3BDD-05EC-4625-B57A-60B5599CF3C3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38F8951C-3C35-43B9-8783-05BBE5878C3E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ABE61D3B-7DCF-48DE-96E0-A9D93AC4E3FD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C36C28F6-F5B0-4EC8-816F-55FEA8DD9E9E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3A786ED9-E0C7-47E9-812A-6E98E5127096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65FBBD5D-A0FA-4B02-99C9-8261A80CE797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FC71415D-CC1D-46B4-90E8-39E062845397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E85FA0C-3898-4B9A-B038-794E35DFCA58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F261C8D1-0D02-432E-A3EE-5197CC0461CC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EA3197F4-3674-4263-89FF-AD467903CD1E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9AAECB48-5A3A-4DDA-8D41-87E511F66FBD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170EF9F1-651A-437B-861B-0502B685569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204B591F-FB88-478A-ACCA-B97AE49F13FE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D90EA7BD-C5CF-4236-8429-F39FB02FAC26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42447F0D-B8DD-4D22-A478-AE29C59E7F7C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5951E78-BCB5-444A-A899-371D3B8529E2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40899A46-0AA4-40A8-A592-73468C894F04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772C95F8-4A47-4803-BD89-33552BA64DD0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C5EC447-6F37-45E8-B4CD-3171C72D9D7F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4BF851BE-67B3-4527-8B6D-B137C197FCEA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B7DDF6AF-9C44-41A9-AB48-81FFC36ECA2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EEEE54D4-F613-414B-8C58-3901160F6883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F1D48697-8E52-4E67-A9B5-F5A04BDA452E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22201A17-6DF9-48DF-90D5-8C09115470BF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4EE89F44-24C2-4A69-9015-72AFE2C219CD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21FD8A69-63D8-46CD-BD8A-90944B840DE2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FD09AE95-E52E-46CD-A97E-001C95FB20A1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1FAA1DB-3D79-4E7B-9A19-9BC9CEC58A3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28318B40-6A70-4094-9D70-7D8C4E47A027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D2827364-A4F3-4207-A24A-1B4DAB69465C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F45EEFA6-AEC5-40C9-A5A4-4BA7120269E3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E57F375-F4F2-4BF3-B7C2-61A74FDE224D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C9D7AC6D-E478-47B6-95E3-67E61D985B4B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6E2717CB-D94D-485B-BEFC-4137AE8F3CD1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355E0152-C688-4E9B-85D7-F14B199DE25E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F5E9F1BC-7AE2-401E-AAAF-061720BEE652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1C136A71-0F5C-4432-ACA7-3A3A68CF9943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209FC4C6-F2D4-4560-9F91-D74DA6208A91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77593F76-40DE-470B-9C7A-44D70C9C7F0F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D1663DA5-EECC-4C32-83BE-360CD369FADA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7B2B320D-9777-472B-ADB3-FC1F35E0568E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1EA52E41-00A3-4951-B51D-07135DB53BD2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FA49EF5E-8F37-4ACE-8AC9-2BE423950C71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4A6946CD-7ACC-495C-A2BC-EF49E052F898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7ED98AFC-CBFD-4E9A-9D0D-D47D643DF72E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5A6437AA-A271-4492-AF11-B83CB0B0141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52D4780B-6678-4934-93B7-C41DB9DA4C94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F154054-475E-4899-A1EE-D3B1423E04CD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DBE2C8D8-1FDB-42F7-9A2E-D1D85B637A01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C4892A86-18FC-4992-BA00-4FAA282AE6CB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4767BB26-198C-4F0E-885B-2C540D7609B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E29AEDF3-39CD-4B44-9D3E-8542DD6987C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EA5B88BC-EF04-4DF6-B4F4-F6CC2D9DA58C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A0196977-9658-473E-AA2C-52F4DDCE27B3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9306241C-F265-4D1B-B47F-E85AC4B4632F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AC89DD1A-180A-4D57-996D-709A9228953B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4C2301D5-2A1C-41DF-9E42-BAAB1F0BA71C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627D6D5F-51D9-42A1-8AFF-BB943329645E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F01B4CE7-87EF-493F-8EDF-6FDB0F136164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3C81C4B0-6D72-4A1A-ADF1-3EE48FFD01C1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95858506-DE5D-42C2-B9AD-54E7E63C9BE4}"/>
            </a:ext>
          </a:extLst>
        </xdr:cNvPr>
        <xdr:cNvSpPr txBox="1">
          <a:spLocks noChangeArrowheads="1"/>
        </xdr:cNvSpPr>
      </xdr:nvSpPr>
      <xdr:spPr bwMode="auto">
        <a:xfrm>
          <a:off x="4686300" y="81057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240627</xdr:colOff>
      <xdr:row>0</xdr:row>
      <xdr:rowOff>0</xdr:rowOff>
    </xdr:from>
    <xdr:to>
      <xdr:col>33</xdr:col>
      <xdr:colOff>11025</xdr:colOff>
      <xdr:row>7</xdr:row>
      <xdr:rowOff>134353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0EBE0DF1-BBAB-4C45-ABA9-EE75529DC0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27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C49FB5A1-3A49-4921-81D5-353B9CC3C22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20%20POA%202024%20Teacalco%20%20-%20DIF.xlsx" TargetMode="External"/><Relationship Id="rId1" Type="http://schemas.openxmlformats.org/officeDocument/2006/relationships/externalLinkPath" Target="/Users/ATHLON/Downloads/20%20POA%202024%20Teacalco%20%20-%20DIF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1%20POA%202024%20Teacalco%20%20-%20Presidencia%20(1).xlsx" TargetMode="External"/><Relationship Id="rId1" Type="http://schemas.openxmlformats.org/officeDocument/2006/relationships/externalLinkPath" Target="/Users/ATHLON/Downloads/01%20POA%202024%20Teacalco%20%20-%20Presidenc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18%20POA%202024%20Teacalco%20%20-%20Educ.%20Cult.%20y%20Dep..xlsx" TargetMode="External"/><Relationship Id="rId1" Type="http://schemas.openxmlformats.org/officeDocument/2006/relationships/externalLinkPath" Target="/Users/ATHLON/Downloads/18%20POA%202024%20Teacalco%20%20-%20Educ.%20Cult.%20y%20Dep.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8%20POA%202024%20Teacalco%20%20-%20Servicios%20P&#250;blicos.xlsx" TargetMode="External"/><Relationship Id="rId1" Type="http://schemas.openxmlformats.org/officeDocument/2006/relationships/externalLinkPath" Target="/Users/ATHLON/Downloads/08%20POA%202024%20Teacalco%20%20-%20Servicios%20P&#250;blic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7%20POA%202024%20Teacalco%20%20-%20Seguridad%20P&#250;blica.xlsx" TargetMode="External"/><Relationship Id="rId1" Type="http://schemas.openxmlformats.org/officeDocument/2006/relationships/externalLinkPath" Target="/Users/ATHLON/Downloads/07%20POA%202024%20Teacalco%20%20-%20Seguridad%20P&#250;blic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6%20POA%202024%20Teacalco%20%20-%20Obras%20P&#250;blicas.xlsx" TargetMode="External"/><Relationship Id="rId1" Type="http://schemas.openxmlformats.org/officeDocument/2006/relationships/externalLinkPath" Target="/Users/ATHLON/Downloads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5%20POA%202024%20Teacalco%20%20-%20Secretaria%20del%20Ayuntamiento.xlsx" TargetMode="External"/><Relationship Id="rId1" Type="http://schemas.openxmlformats.org/officeDocument/2006/relationships/externalLinkPath" Target="/Users/ATHLON/Downloads/05%20POA%202024%20Teacalco%20%20-%20Secretaria%20del%20Ayuntamiento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THLON\Documents\MUNICIPIO%20DE%20SAN%20JOSE%20TEACALCO\2T-I-ICPPFCY%20%20%20ART%2012%20%20%20%20%20ABRIL\A%20%20%20%20%20%20Art.%2012,%20A%20%20%20%20%20%20INFORMACI&#211;N%20GENERAL\A-V-ICm%20Art.%2012,%20A,%20V%20Informacion%20Complementaria\A-V-j-APOA%20AVANCE%20DEL%20PROGRAMA%20OPERATIVO%20ANUAL.xlsx" TargetMode="External"/><Relationship Id="rId2" Type="http://schemas.microsoft.com/office/2019/04/relationships/externalLinkLongPath" Target="/Users/ATHLON/Documents/MUNICIPIO%20DE%20SAN%20JOSE%20TEACALCO/2T-I-ICPPFCY%20%20%20ART%2012%20%20%20%20%20ABRIL/A%20%20%20%20%20%20Art.%2012,%20A%20%20%20%20%20%20INFORMACI&#211;N%20GENERAL/A-V-ICm%20Art.%2012,%20A,%20V%20Informacion%20Complementaria/A-V-j-APOA%20AVANCE%20DEL%20PROGRAMA%20OPERATIVO%20ANUAL.xlsx?3DE38E73" TargetMode="External"/><Relationship Id="rId1" Type="http://schemas.openxmlformats.org/officeDocument/2006/relationships/externalLinkPath" Target="file:///\\3DE38E73\A-V-j-APOA%20AVANCE%20DEL%20PROGRAMA%20OPERATIVO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4%20POA%202024%20Teacalco%20%20-%20Tesorer&#237;a.xlsx" TargetMode="External"/><Relationship Id="rId1" Type="http://schemas.openxmlformats.org/officeDocument/2006/relationships/externalLinkPath" Target="/Users/ATHLON/Downloads/04%20POA%202024%20Teacalco%20%20-%20Tesorer&#237;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2%20POA%202024%20Teacalco%20%20-%20sindicatura.xlsx" TargetMode="External"/><Relationship Id="rId1" Type="http://schemas.openxmlformats.org/officeDocument/2006/relationships/externalLinkPath" Target="/Users/ATHLON/Downloads/02%20POA%202024%20Teacalco%20%20-%20sindicat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F ABR"/>
      <sheetName val="CULTUTA DEP"/>
      <sheetName val="PROTECCION AMB"/>
      <sheetName val="SEG PUBLICA "/>
      <sheetName val="OBRAS PUBLICAS "/>
      <sheetName val="DESAROLLO FUN P"/>
      <sheetName val="F. HAC PUB"/>
      <sheetName val="PROCURACION DEF IM"/>
      <sheetName val="APOYO A LAS POLITICA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6" refreshError="1"/>
      <sheetData sheetId="7">
        <row r="16">
          <cell r="M16">
            <v>1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9">
          <cell r="K29">
            <v>1</v>
          </cell>
        </row>
        <row r="30">
          <cell r="K30">
            <v>7580441.71</v>
          </cell>
        </row>
        <row r="31">
          <cell r="K31">
            <v>2</v>
          </cell>
        </row>
        <row r="32">
          <cell r="K32">
            <v>2</v>
          </cell>
        </row>
        <row r="33">
          <cell r="K33">
            <v>2</v>
          </cell>
        </row>
        <row r="34">
          <cell r="K34">
            <v>1</v>
          </cell>
        </row>
        <row r="35">
          <cell r="K35">
            <v>61</v>
          </cell>
        </row>
        <row r="42">
          <cell r="K42">
            <v>2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55">
          <cell r="K55">
            <v>0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1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3337-63E0-4B15-9D2F-580534D49DE1}">
  <sheetPr>
    <tabColor theme="6" tint="-0.249977111117893"/>
  </sheetPr>
  <dimension ref="A1:AI85"/>
  <sheetViews>
    <sheetView showRuler="0" zoomScaleNormal="100" zoomScaleSheetLayoutView="80" zoomScalePageLayoutView="81" workbookViewId="0">
      <selection activeCell="Q67" sqref="Q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4" t="str">
        <f>'[1]Ficha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'[1]Ficha Anual 2025'!A16</f>
        <v>C1A1</v>
      </c>
      <c r="B16" s="46" t="str">
        <f>'[1]Ficha Anual 2025'!B16</f>
        <v>REALIZAR TALLERES PARA LA INTEGRACION FAMILIAR</v>
      </c>
      <c r="C16" s="46"/>
      <c r="D16" s="47" t="str">
        <f>'[1]Ficha Anual 2025'!E16</f>
        <v>TALLERES</v>
      </c>
      <c r="E16" s="48">
        <f>F16+H16+J16+L16+N16+P16++R16+T16+V16+X16+Z16+AB16</f>
        <v>5</v>
      </c>
      <c r="F16" s="49">
        <f>[1]Ene!F16</f>
        <v>0</v>
      </c>
      <c r="G16" s="50">
        <f>[1]Ene!G16</f>
        <v>0</v>
      </c>
      <c r="H16" s="49">
        <f>[1]Ene!H16</f>
        <v>0</v>
      </c>
      <c r="I16" s="50">
        <f>[1]Feb!I16</f>
        <v>0</v>
      </c>
      <c r="J16" s="49">
        <f>[1]Ene!J16</f>
        <v>1</v>
      </c>
      <c r="K16" s="50">
        <f>[1]Mar!K16</f>
        <v>0</v>
      </c>
      <c r="L16" s="49">
        <f>[1]Ene!L16</f>
        <v>1</v>
      </c>
      <c r="M16" s="50">
        <f>[1]Abr!M16</f>
        <v>0</v>
      </c>
      <c r="N16" s="49">
        <f>[1]Ene!N16</f>
        <v>1</v>
      </c>
      <c r="O16" s="50">
        <f>[1]May!O16</f>
        <v>0</v>
      </c>
      <c r="P16" s="49">
        <f>[1]Ene!P16</f>
        <v>0</v>
      </c>
      <c r="Q16" s="50">
        <v>0</v>
      </c>
      <c r="R16" s="49">
        <f>[1]Ene!R16</f>
        <v>0</v>
      </c>
      <c r="S16" s="51"/>
      <c r="T16" s="49">
        <f>[1]Ene!T16</f>
        <v>1</v>
      </c>
      <c r="U16" s="51"/>
      <c r="V16" s="49">
        <f>[1]Ene!V16</f>
        <v>0</v>
      </c>
      <c r="W16" s="51"/>
      <c r="X16" s="49">
        <f>[1]Ene!X16</f>
        <v>0</v>
      </c>
      <c r="Y16" s="51"/>
      <c r="Z16" s="49">
        <f>[1]Ene!Z16</f>
        <v>1</v>
      </c>
      <c r="AA16" s="51"/>
      <c r="AB16" s="49">
        <f>[1]Ene!AB16</f>
        <v>0</v>
      </c>
      <c r="AC16" s="51"/>
      <c r="AD16" s="52">
        <f t="shared" ref="AD16:AE66" si="0">F16+H16+J16+L16+N16+P16+R16+T16+V16+X16+Z16+AB16</f>
        <v>5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'[1]Ficha Anual 2025'!A17</f>
        <v>C1A2</v>
      </c>
      <c r="B17" s="46" t="str">
        <f>'[1]Ficha Anual 2025'!B17</f>
        <v>IMPLEMENTAR PLATICAS DE ADICCIONES A JÓVENES</v>
      </c>
      <c r="C17" s="46"/>
      <c r="D17" s="47" t="str">
        <f>'[1]Ficha Anual 2025'!E17</f>
        <v>PLATICAS</v>
      </c>
      <c r="E17" s="48">
        <f t="shared" ref="E17:E53" si="3">F17+H17+J17+L17+N17+P17++R17+T17+V17+X17+Z17+AB17</f>
        <v>12</v>
      </c>
      <c r="F17" s="49">
        <f>[1]Ene!F17</f>
        <v>0</v>
      </c>
      <c r="G17" s="50">
        <f>[1]Ene!G17</f>
        <v>0</v>
      </c>
      <c r="H17" s="49">
        <f>[1]Ene!H17</f>
        <v>1</v>
      </c>
      <c r="I17" s="50">
        <f>[1]Feb!I17</f>
        <v>0</v>
      </c>
      <c r="J17" s="49">
        <f>[1]Ene!J17</f>
        <v>0</v>
      </c>
      <c r="K17" s="50">
        <f>[1]Mar!K17</f>
        <v>0</v>
      </c>
      <c r="L17" s="49">
        <f>[1]Ene!L17</f>
        <v>1</v>
      </c>
      <c r="M17" s="50">
        <f>[1]Abr!M17</f>
        <v>0</v>
      </c>
      <c r="N17" s="49">
        <f>[1]Ene!N17</f>
        <v>1</v>
      </c>
      <c r="O17" s="50">
        <f>[1]May!O17</f>
        <v>0</v>
      </c>
      <c r="P17" s="49">
        <f>[1]Ene!P17</f>
        <v>1</v>
      </c>
      <c r="Q17" s="50">
        <v>0</v>
      </c>
      <c r="R17" s="49">
        <f>[1]Ene!R17</f>
        <v>1</v>
      </c>
      <c r="S17" s="51"/>
      <c r="T17" s="49">
        <f>[1]Ene!T17</f>
        <v>1</v>
      </c>
      <c r="U17" s="51"/>
      <c r="V17" s="49">
        <f>[1]Ene!V17</f>
        <v>1</v>
      </c>
      <c r="W17" s="51"/>
      <c r="X17" s="49">
        <f>[1]Ene!X17</f>
        <v>2</v>
      </c>
      <c r="Y17" s="51"/>
      <c r="Z17" s="49">
        <f>[1]Ene!Z17</f>
        <v>1</v>
      </c>
      <c r="AA17" s="51"/>
      <c r="AB17" s="49">
        <f>[1]Ene!AB17</f>
        <v>2</v>
      </c>
      <c r="AC17" s="51"/>
      <c r="AD17" s="52">
        <f t="shared" si="0"/>
        <v>12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BRINDAR ORIENTACION PSICOLOGICA</v>
      </c>
      <c r="C18" s="46"/>
      <c r="D18" s="47" t="str">
        <f>'[1]Ficha Anual 2025'!E18</f>
        <v>ASESORIAS</v>
      </c>
      <c r="E18" s="48">
        <f t="shared" si="3"/>
        <v>1800</v>
      </c>
      <c r="F18" s="49">
        <f>[1]Ene!F18</f>
        <v>150</v>
      </c>
      <c r="G18" s="50">
        <f>[1]Ene!G18</f>
        <v>120</v>
      </c>
      <c r="H18" s="49">
        <f>[1]Ene!H18</f>
        <v>150</v>
      </c>
      <c r="I18" s="50">
        <f>[1]Feb!I18</f>
        <v>120</v>
      </c>
      <c r="J18" s="49">
        <f>[1]Ene!J18</f>
        <v>150</v>
      </c>
      <c r="K18" s="50">
        <f>[1]Mar!K18</f>
        <v>120</v>
      </c>
      <c r="L18" s="49">
        <f>[1]Ene!L18</f>
        <v>150</v>
      </c>
      <c r="M18" s="50">
        <f>[1]Abr!M18</f>
        <v>120</v>
      </c>
      <c r="N18" s="49">
        <f>[1]Ene!N18</f>
        <v>150</v>
      </c>
      <c r="O18" s="50">
        <f>[1]May!O18</f>
        <v>120</v>
      </c>
      <c r="P18" s="49">
        <f>[1]Ene!P18</f>
        <v>150</v>
      </c>
      <c r="Q18" s="50">
        <v>0</v>
      </c>
      <c r="R18" s="49">
        <f>[1]Ene!R18</f>
        <v>150</v>
      </c>
      <c r="S18" s="51"/>
      <c r="T18" s="49">
        <f>[1]Ene!T18</f>
        <v>150</v>
      </c>
      <c r="U18" s="51"/>
      <c r="V18" s="49">
        <f>[1]Ene!V18</f>
        <v>150</v>
      </c>
      <c r="W18" s="51"/>
      <c r="X18" s="49">
        <f>[1]Ene!X18</f>
        <v>150</v>
      </c>
      <c r="Y18" s="51"/>
      <c r="Z18" s="49">
        <f>[1]Ene!Z18</f>
        <v>150</v>
      </c>
      <c r="AA18" s="51"/>
      <c r="AB18" s="49">
        <f>[1]Ene!AB18</f>
        <v>150</v>
      </c>
      <c r="AC18" s="51"/>
      <c r="AD18" s="52">
        <f t="shared" si="0"/>
        <v>1800</v>
      </c>
      <c r="AE18" s="52">
        <f t="shared" si="0"/>
        <v>600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FESTEJAR FECHAS ALUSIVAS</v>
      </c>
      <c r="C19" s="46"/>
      <c r="D19" s="47" t="str">
        <f>'[1]Ficha Anual 2025'!E19</f>
        <v>EVENTOS</v>
      </c>
      <c r="E19" s="48">
        <f t="shared" si="3"/>
        <v>7</v>
      </c>
      <c r="F19" s="49">
        <f>[1]Ene!F19</f>
        <v>1</v>
      </c>
      <c r="G19" s="50">
        <f>[1]Ene!G19</f>
        <v>1</v>
      </c>
      <c r="H19" s="49">
        <f>[1]Ene!H19</f>
        <v>0</v>
      </c>
      <c r="I19" s="50">
        <f>[1]Feb!I19</f>
        <v>1</v>
      </c>
      <c r="J19" s="49">
        <f>[1]Ene!J19</f>
        <v>1</v>
      </c>
      <c r="K19" s="50">
        <f>[1]Mar!K19</f>
        <v>1</v>
      </c>
      <c r="L19" s="49">
        <f>[1]Ene!L19</f>
        <v>1</v>
      </c>
      <c r="M19" s="50">
        <f>[1]Abr!M19</f>
        <v>1</v>
      </c>
      <c r="N19" s="49">
        <f>[1]Ene!N19</f>
        <v>1</v>
      </c>
      <c r="O19" s="50">
        <f>[1]May!O19</f>
        <v>1</v>
      </c>
      <c r="P19" s="49">
        <f>[1]Ene!P19</f>
        <v>0</v>
      </c>
      <c r="Q19" s="50">
        <v>0</v>
      </c>
      <c r="R19" s="49">
        <f>[1]Ene!R19</f>
        <v>0</v>
      </c>
      <c r="S19" s="51"/>
      <c r="T19" s="49">
        <f>[1]Ene!T19</f>
        <v>1</v>
      </c>
      <c r="U19" s="51"/>
      <c r="V19" s="49">
        <f>[1]Ene!V19</f>
        <v>0</v>
      </c>
      <c r="W19" s="51"/>
      <c r="X19" s="49">
        <f>[1]Ene!X19</f>
        <v>1</v>
      </c>
      <c r="Y19" s="51"/>
      <c r="Z19" s="49">
        <f>[1]Ene!Z19</f>
        <v>1</v>
      </c>
      <c r="AA19" s="51"/>
      <c r="AB19" s="49">
        <f>[1]Ene!AB19</f>
        <v>0</v>
      </c>
      <c r="AC19" s="51"/>
      <c r="AD19" s="52">
        <f t="shared" si="0"/>
        <v>7</v>
      </c>
      <c r="AE19" s="52">
        <f t="shared" si="0"/>
        <v>5</v>
      </c>
      <c r="AF19" s="53">
        <f t="shared" si="1"/>
        <v>0.7142857142857143</v>
      </c>
      <c r="AG19" s="53">
        <f t="shared" si="2"/>
        <v>0.2857142857142857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REALIZAR VIAJES  CULTURALES</v>
      </c>
      <c r="C20" s="46"/>
      <c r="D20" s="47" t="str">
        <f>'[1]Ficha Anual 2025'!E20</f>
        <v>VIAJES</v>
      </c>
      <c r="E20" s="48">
        <f t="shared" si="3"/>
        <v>3</v>
      </c>
      <c r="F20" s="49">
        <f>[1]Ene!F20</f>
        <v>0</v>
      </c>
      <c r="G20" s="50">
        <f>[1]Ene!G20</f>
        <v>0</v>
      </c>
      <c r="H20" s="49">
        <f>[1]Ene!H20</f>
        <v>0</v>
      </c>
      <c r="I20" s="50">
        <f>[1]Feb!I20</f>
        <v>0</v>
      </c>
      <c r="J20" s="49">
        <f>[1]Ene!J20</f>
        <v>0</v>
      </c>
      <c r="K20" s="50">
        <f>[1]Mar!K20</f>
        <v>0</v>
      </c>
      <c r="L20" s="49">
        <f>[1]Ene!L20</f>
        <v>0</v>
      </c>
      <c r="M20" s="50">
        <f>[1]Abr!M20</f>
        <v>1</v>
      </c>
      <c r="N20" s="49">
        <f>[1]Ene!N20</f>
        <v>1</v>
      </c>
      <c r="O20" s="50">
        <f>[1]May!O20</f>
        <v>1</v>
      </c>
      <c r="P20" s="49">
        <f>[1]Ene!P20</f>
        <v>0</v>
      </c>
      <c r="Q20" s="50">
        <v>0</v>
      </c>
      <c r="R20" s="49">
        <f>[1]Ene!R20</f>
        <v>1</v>
      </c>
      <c r="S20" s="51"/>
      <c r="T20" s="49">
        <f>[1]Ene!T20</f>
        <v>0</v>
      </c>
      <c r="U20" s="51"/>
      <c r="V20" s="49">
        <f>[1]Ene!V20</f>
        <v>0</v>
      </c>
      <c r="W20" s="51"/>
      <c r="X20" s="49">
        <f>[1]Ene!X20</f>
        <v>0</v>
      </c>
      <c r="Y20" s="51"/>
      <c r="Z20" s="49">
        <f>[1]Ene!Z20</f>
        <v>1</v>
      </c>
      <c r="AA20" s="51"/>
      <c r="AB20" s="49">
        <f>[1]Ene!AB20</f>
        <v>0</v>
      </c>
      <c r="AC20" s="51"/>
      <c r="AD20" s="52">
        <f t="shared" si="0"/>
        <v>3</v>
      </c>
      <c r="AE20" s="52">
        <f t="shared" si="0"/>
        <v>2</v>
      </c>
      <c r="AF20" s="53">
        <f t="shared" si="1"/>
        <v>0.66666666666666663</v>
      </c>
      <c r="AG20" s="53">
        <f t="shared" si="2"/>
        <v>0.33333333333333337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IMPARTIR ACTIVACION FISICA A LA POBLACION</v>
      </c>
      <c r="C21" s="46"/>
      <c r="D21" s="47" t="str">
        <f>'[1]Ficha Anual 2025'!E21</f>
        <v>CLASES</v>
      </c>
      <c r="E21" s="48">
        <f t="shared" si="3"/>
        <v>144</v>
      </c>
      <c r="F21" s="49">
        <f>[1]Ene!F21</f>
        <v>12</v>
      </c>
      <c r="G21" s="50">
        <f>[1]Ene!G21</f>
        <v>12</v>
      </c>
      <c r="H21" s="49">
        <f>[1]Ene!H21</f>
        <v>12</v>
      </c>
      <c r="I21" s="50">
        <f>[1]Feb!I21</f>
        <v>12</v>
      </c>
      <c r="J21" s="49">
        <f>[1]Ene!J21</f>
        <v>12</v>
      </c>
      <c r="K21" s="50">
        <f>[1]Mar!K21</f>
        <v>12</v>
      </c>
      <c r="L21" s="49">
        <f>[1]Ene!L21</f>
        <v>12</v>
      </c>
      <c r="M21" s="50">
        <f>[1]Abr!M21</f>
        <v>12</v>
      </c>
      <c r="N21" s="49">
        <f>[1]Ene!N21</f>
        <v>12</v>
      </c>
      <c r="O21" s="50">
        <f>[1]May!O21</f>
        <v>12</v>
      </c>
      <c r="P21" s="49">
        <f>[1]Ene!P21</f>
        <v>12</v>
      </c>
      <c r="Q21" s="50">
        <v>12</v>
      </c>
      <c r="R21" s="49">
        <f>[1]Ene!R21</f>
        <v>12</v>
      </c>
      <c r="S21" s="51"/>
      <c r="T21" s="49">
        <f>[1]Ene!T21</f>
        <v>12</v>
      </c>
      <c r="U21" s="51"/>
      <c r="V21" s="49">
        <f>[1]Ene!V21</f>
        <v>12</v>
      </c>
      <c r="W21" s="51"/>
      <c r="X21" s="49">
        <f>[1]Ene!X21</f>
        <v>12</v>
      </c>
      <c r="Y21" s="51"/>
      <c r="Z21" s="49">
        <f>[1]Ene!Z21</f>
        <v>12</v>
      </c>
      <c r="AA21" s="51"/>
      <c r="AB21" s="49">
        <f>[1]Ene!AB21</f>
        <v>12</v>
      </c>
      <c r="AC21" s="51"/>
      <c r="AD21" s="52">
        <f t="shared" si="0"/>
        <v>144</v>
      </c>
      <c r="AE21" s="52">
        <f t="shared" si="0"/>
        <v>72</v>
      </c>
      <c r="AF21" s="53">
        <f t="shared" si="1"/>
        <v>0.5</v>
      </c>
      <c r="AG21" s="53">
        <f t="shared" si="2"/>
        <v>0.5</v>
      </c>
      <c r="AH21" s="57"/>
      <c r="AI21" s="58"/>
    </row>
    <row r="22" spans="1:35" s="56" customFormat="1" ht="20.100000000000001" hidden="1" customHeight="1" x14ac:dyDescent="0.2">
      <c r="A22" s="45" t="str">
        <f>'[1]Ficha Anual 2025'!A22</f>
        <v>C1A7</v>
      </c>
      <c r="B22" s="59" t="str">
        <f>'[1]Ficha Anual 2025'!B22</f>
        <v>DESPANSA GRATUITA</v>
      </c>
      <c r="C22" s="59"/>
      <c r="D22" s="47" t="str">
        <f>'[1]Ficha Anual 2025'!E22</f>
        <v>DESPENSA</v>
      </c>
      <c r="E22" s="48">
        <f t="shared" si="3"/>
        <v>0</v>
      </c>
      <c r="F22" s="51">
        <f>[1]Ene!F22</f>
        <v>0</v>
      </c>
      <c r="G22" s="48">
        <f>[1]Ene!G22</f>
        <v>0</v>
      </c>
      <c r="H22" s="51">
        <f>[1]Ene!H22</f>
        <v>0</v>
      </c>
      <c r="I22" s="48">
        <f>[1]Feb!I22</f>
        <v>0</v>
      </c>
      <c r="J22" s="51">
        <f>[1]Ene!J22</f>
        <v>0</v>
      </c>
      <c r="K22" s="48">
        <f>[1]Mar!K22</f>
        <v>0</v>
      </c>
      <c r="L22" s="51">
        <f>[1]Ene!L22</f>
        <v>0</v>
      </c>
      <c r="M22" s="48">
        <f>[1]Abr!M22</f>
        <v>0</v>
      </c>
      <c r="N22" s="51">
        <f>[1]Ene!N22</f>
        <v>0</v>
      </c>
      <c r="O22" s="48">
        <f>[1]May!O22</f>
        <v>0</v>
      </c>
      <c r="P22" s="51">
        <f>[1]Ene!P22</f>
        <v>0</v>
      </c>
      <c r="Q22" s="50"/>
      <c r="R22" s="51">
        <f>[1]Ene!R22</f>
        <v>0</v>
      </c>
      <c r="S22" s="51"/>
      <c r="T22" s="51">
        <f>[1]Ene!T22</f>
        <v>0</v>
      </c>
      <c r="U22" s="51"/>
      <c r="V22" s="51">
        <f>[1]Ene!V22</f>
        <v>0</v>
      </c>
      <c r="W22" s="51"/>
      <c r="X22" s="51">
        <f>[1]Ene!X22</f>
        <v>0</v>
      </c>
      <c r="Y22" s="51"/>
      <c r="Z22" s="51">
        <f>[1]Ene!Z22</f>
        <v>0</v>
      </c>
      <c r="AA22" s="51"/>
      <c r="AB22" s="51">
        <f>[1]Ene!AB22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'[1]Ficha Anual 2025'!A23</f>
        <v>0</v>
      </c>
      <c r="B23" s="59">
        <f>'[1]Ficha Anual 2025'!B23</f>
        <v>0</v>
      </c>
      <c r="C23" s="59"/>
      <c r="D23" s="47">
        <f>'[1]Ficha Anual 2025'!E23</f>
        <v>0</v>
      </c>
      <c r="E23" s="48">
        <f t="shared" si="3"/>
        <v>0</v>
      </c>
      <c r="F23" s="51">
        <f>[1]Ene!F23</f>
        <v>0</v>
      </c>
      <c r="G23" s="48">
        <f>[1]Ene!G23</f>
        <v>0</v>
      </c>
      <c r="H23" s="51">
        <f>[1]Ene!H23</f>
        <v>0</v>
      </c>
      <c r="I23" s="48">
        <f>[1]Feb!I23</f>
        <v>0</v>
      </c>
      <c r="J23" s="51">
        <f>[1]Ene!J23</f>
        <v>0</v>
      </c>
      <c r="K23" s="48">
        <f>[1]Mar!K23</f>
        <v>0</v>
      </c>
      <c r="L23" s="51">
        <f>[1]Ene!L23</f>
        <v>0</v>
      </c>
      <c r="M23" s="48">
        <f>[1]Abr!M23</f>
        <v>0</v>
      </c>
      <c r="N23" s="51">
        <f>[1]Ene!N23</f>
        <v>0</v>
      </c>
      <c r="O23" s="48">
        <f>[1]May!O23</f>
        <v>0</v>
      </c>
      <c r="P23" s="51">
        <f>[1]Ene!P23</f>
        <v>0</v>
      </c>
      <c r="Q23" s="50"/>
      <c r="R23" s="51">
        <f>[1]Ene!R23</f>
        <v>0</v>
      </c>
      <c r="S23" s="51"/>
      <c r="T23" s="51">
        <f>[1]Ene!T23</f>
        <v>0</v>
      </c>
      <c r="U23" s="51"/>
      <c r="V23" s="51">
        <f>[1]Ene!V23</f>
        <v>0</v>
      </c>
      <c r="W23" s="51"/>
      <c r="X23" s="51">
        <f>[1]Ene!X23</f>
        <v>0</v>
      </c>
      <c r="Y23" s="51"/>
      <c r="Z23" s="51">
        <f>[1]Ene!Z23</f>
        <v>0</v>
      </c>
      <c r="AA23" s="51"/>
      <c r="AB23" s="51">
        <f>[1]Ene!AB23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'[1]Ficha Anual 2025'!A24</f>
        <v>0</v>
      </c>
      <c r="B24" s="59">
        <f>'[1]Ficha Anual 2025'!B24</f>
        <v>0</v>
      </c>
      <c r="C24" s="59"/>
      <c r="D24" s="47">
        <f>'[1]Ficha Anual 2025'!E24</f>
        <v>0</v>
      </c>
      <c r="E24" s="48">
        <f t="shared" si="3"/>
        <v>0</v>
      </c>
      <c r="F24" s="51">
        <f>[1]Ene!F24</f>
        <v>0</v>
      </c>
      <c r="G24" s="48">
        <f>[1]Ene!G24</f>
        <v>0</v>
      </c>
      <c r="H24" s="51">
        <f>[1]Ene!H24</f>
        <v>0</v>
      </c>
      <c r="I24" s="48">
        <f>[1]Feb!I24</f>
        <v>0</v>
      </c>
      <c r="J24" s="51">
        <f>[1]Ene!J24</f>
        <v>0</v>
      </c>
      <c r="K24" s="48">
        <f>[1]Mar!K24</f>
        <v>0</v>
      </c>
      <c r="L24" s="51">
        <f>[1]Ene!L24</f>
        <v>0</v>
      </c>
      <c r="M24" s="48">
        <f>[1]Abr!M24</f>
        <v>0</v>
      </c>
      <c r="N24" s="51">
        <f>[1]Ene!N24</f>
        <v>0</v>
      </c>
      <c r="O24" s="48">
        <f>[1]May!O24</f>
        <v>0</v>
      </c>
      <c r="P24" s="51">
        <f>[1]Ene!P24</f>
        <v>0</v>
      </c>
      <c r="Q24" s="50"/>
      <c r="R24" s="51">
        <f>[1]Ene!R24</f>
        <v>0</v>
      </c>
      <c r="S24" s="51"/>
      <c r="T24" s="51">
        <f>[1]Ene!T24</f>
        <v>0</v>
      </c>
      <c r="U24" s="51"/>
      <c r="V24" s="51">
        <f>[1]Ene!V24</f>
        <v>0</v>
      </c>
      <c r="W24" s="51"/>
      <c r="X24" s="51">
        <f>[1]Ene!X24</f>
        <v>0</v>
      </c>
      <c r="Y24" s="51"/>
      <c r="Z24" s="51">
        <f>[1]Ene!Z24</f>
        <v>0</v>
      </c>
      <c r="AA24" s="51"/>
      <c r="AB24" s="51">
        <f>[1]Ene!AB24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'[1]Ficha Anual 2025'!A25</f>
        <v>0</v>
      </c>
      <c r="B25" s="59">
        <f>'[1]Ficha Anual 2025'!B25</f>
        <v>0</v>
      </c>
      <c r="C25" s="59"/>
      <c r="D25" s="47">
        <f>'[1]Ficha Anual 2025'!E25</f>
        <v>0</v>
      </c>
      <c r="E25" s="48">
        <f t="shared" si="3"/>
        <v>0</v>
      </c>
      <c r="F25" s="51">
        <f>[1]Ene!F25</f>
        <v>0</v>
      </c>
      <c r="G25" s="48">
        <f>[1]Ene!G25</f>
        <v>0</v>
      </c>
      <c r="H25" s="51">
        <f>[1]Ene!H25</f>
        <v>0</v>
      </c>
      <c r="I25" s="48">
        <f>[1]Feb!I25</f>
        <v>0</v>
      </c>
      <c r="J25" s="51">
        <f>[1]Ene!J25</f>
        <v>0</v>
      </c>
      <c r="K25" s="48">
        <f>[1]Mar!K25</f>
        <v>0</v>
      </c>
      <c r="L25" s="51">
        <f>[1]Ene!L25</f>
        <v>0</v>
      </c>
      <c r="M25" s="48">
        <f>[1]Abr!M25</f>
        <v>0</v>
      </c>
      <c r="N25" s="51">
        <f>[1]Ene!N25</f>
        <v>0</v>
      </c>
      <c r="O25" s="48">
        <f>[1]May!O25</f>
        <v>0</v>
      </c>
      <c r="P25" s="51">
        <f>[1]Ene!P25</f>
        <v>0</v>
      </c>
      <c r="Q25" s="50"/>
      <c r="R25" s="51">
        <f>[1]Ene!R25</f>
        <v>0</v>
      </c>
      <c r="S25" s="51"/>
      <c r="T25" s="51">
        <f>[1]Ene!T25</f>
        <v>0</v>
      </c>
      <c r="U25" s="51"/>
      <c r="V25" s="51">
        <f>[1]Ene!V25</f>
        <v>0</v>
      </c>
      <c r="W25" s="51"/>
      <c r="X25" s="51">
        <f>[1]Ene!X25</f>
        <v>0</v>
      </c>
      <c r="Y25" s="51"/>
      <c r="Z25" s="51">
        <f>[1]Ene!Z25</f>
        <v>0</v>
      </c>
      <c r="AA25" s="51"/>
      <c r="AB25" s="51">
        <f>[1]Ene!AB25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>
        <f>[1]Abr!M26</f>
        <v>0</v>
      </c>
      <c r="N26" s="51">
        <f>[1]Ene!N26</f>
        <v>0</v>
      </c>
      <c r="O26" s="48">
        <f>[1]May!O26</f>
        <v>0</v>
      </c>
      <c r="P26" s="51">
        <f>[1]Ene!P26</f>
        <v>0</v>
      </c>
      <c r="Q26" s="50"/>
      <c r="R26" s="51">
        <f>[1]Ene!R26</f>
        <v>0</v>
      </c>
      <c r="S26" s="51"/>
      <c r="T26" s="51">
        <f>[1]Ene!T26</f>
        <v>0</v>
      </c>
      <c r="U26" s="51"/>
      <c r="V26" s="51">
        <f>[1]Ene!V26</f>
        <v>0</v>
      </c>
      <c r="W26" s="51"/>
      <c r="X26" s="51">
        <f>[1]Ene!X26</f>
        <v>0</v>
      </c>
      <c r="Y26" s="51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>
        <f>[1]Abr!M27</f>
        <v>0</v>
      </c>
      <c r="N27" s="51">
        <f>[1]Ene!N27</f>
        <v>0</v>
      </c>
      <c r="O27" s="48">
        <f>[1]May!O27</f>
        <v>0</v>
      </c>
      <c r="P27" s="51">
        <f>[1]Ene!P27</f>
        <v>0</v>
      </c>
      <c r="Q27" s="50"/>
      <c r="R27" s="51">
        <f>[1]Ene!R27</f>
        <v>0</v>
      </c>
      <c r="S27" s="48"/>
      <c r="T27" s="51">
        <f>[1]Ene!T27</f>
        <v>0</v>
      </c>
      <c r="U27" s="48"/>
      <c r="V27" s="51">
        <f>[1]Ene!V27</f>
        <v>0</v>
      </c>
      <c r="W27" s="48"/>
      <c r="X27" s="51">
        <f>[1]Ene!X27</f>
        <v>0</v>
      </c>
      <c r="Y27" s="48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 xml:space="preserve"> C 2</v>
      </c>
      <c r="B28" s="61" t="str">
        <f>'[1]Ficha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REALIZAR ASESORIA LEGAL A MUJERES</v>
      </c>
      <c r="C29" s="46"/>
      <c r="D29" s="47" t="str">
        <f>'[1]Ficha Anual 2025'!E29</f>
        <v>ASESORIAS</v>
      </c>
      <c r="E29" s="48">
        <f t="shared" si="3"/>
        <v>5</v>
      </c>
      <c r="F29" s="49">
        <f>[1]Ene!F29</f>
        <v>1</v>
      </c>
      <c r="G29" s="50">
        <f>[1]Ene!G29</f>
        <v>3</v>
      </c>
      <c r="H29" s="49">
        <f>[1]Ene!H29</f>
        <v>0</v>
      </c>
      <c r="I29" s="50">
        <f>[1]Feb!I29</f>
        <v>4</v>
      </c>
      <c r="J29" s="49">
        <f>[1]Ene!J29</f>
        <v>1</v>
      </c>
      <c r="K29" s="50">
        <f>[1]Mar!K29</f>
        <v>2</v>
      </c>
      <c r="L29" s="49">
        <f>[1]Ene!L29</f>
        <v>1</v>
      </c>
      <c r="M29" s="50">
        <f>[1]Abr!M29</f>
        <v>2</v>
      </c>
      <c r="N29" s="49">
        <f>[1]Ene!N29</f>
        <v>0</v>
      </c>
      <c r="O29" s="50">
        <f>[1]May!O29</f>
        <v>2</v>
      </c>
      <c r="P29" s="49">
        <f>[1]Ene!P29</f>
        <v>0</v>
      </c>
      <c r="Q29" s="50">
        <v>2</v>
      </c>
      <c r="R29" s="49">
        <f>[1]Ene!R29</f>
        <v>1</v>
      </c>
      <c r="S29" s="51"/>
      <c r="T29" s="49">
        <f>[1]Ene!T29</f>
        <v>0</v>
      </c>
      <c r="U29" s="51"/>
      <c r="V29" s="49">
        <f>[1]Ene!V29</f>
        <v>0</v>
      </c>
      <c r="W29" s="51"/>
      <c r="X29" s="49">
        <f>[1]Ene!X29</f>
        <v>0</v>
      </c>
      <c r="Y29" s="51"/>
      <c r="Z29" s="49">
        <f>[1]Ene!Z29</f>
        <v>1</v>
      </c>
      <c r="AA29" s="51"/>
      <c r="AB29" s="49">
        <f>[1]Ene!AB29</f>
        <v>0</v>
      </c>
      <c r="AC29" s="51"/>
      <c r="AD29" s="52">
        <f t="shared" si="0"/>
        <v>5</v>
      </c>
      <c r="AE29" s="52">
        <f t="shared" si="0"/>
        <v>15</v>
      </c>
      <c r="AF29" s="53">
        <f t="shared" si="1"/>
        <v>3</v>
      </c>
      <c r="AG29" s="53">
        <f t="shared" si="2"/>
        <v>-2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RELIZAR PLATICAS DE LOS DERECHOS DE LAS MUJERES</v>
      </c>
      <c r="C30" s="46"/>
      <c r="D30" s="47" t="str">
        <f>'[1]Ficha Anual 2025'!E30</f>
        <v>PLATICAS</v>
      </c>
      <c r="E30" s="48">
        <f t="shared" si="3"/>
        <v>6</v>
      </c>
      <c r="F30" s="49">
        <f>[1]Ene!F30</f>
        <v>0</v>
      </c>
      <c r="G30" s="50">
        <f>[1]Ene!G30</f>
        <v>2</v>
      </c>
      <c r="H30" s="49">
        <f>[1]Ene!H30</f>
        <v>1</v>
      </c>
      <c r="I30" s="50">
        <f>[1]Feb!I30</f>
        <v>1</v>
      </c>
      <c r="J30" s="49">
        <f>[1]Ene!J30</f>
        <v>0</v>
      </c>
      <c r="K30" s="50">
        <f>[1]Mar!K30</f>
        <v>3</v>
      </c>
      <c r="L30" s="49">
        <f>[1]Ene!L30</f>
        <v>1</v>
      </c>
      <c r="M30" s="50">
        <f>[1]Abr!M30</f>
        <v>0</v>
      </c>
      <c r="N30" s="49">
        <f>[1]Ene!N30</f>
        <v>0</v>
      </c>
      <c r="O30" s="50">
        <f>[1]May!O30</f>
        <v>1</v>
      </c>
      <c r="P30" s="49">
        <f>[1]Ene!P30</f>
        <v>1</v>
      </c>
      <c r="Q30" s="50">
        <v>0</v>
      </c>
      <c r="R30" s="49">
        <f>[1]Ene!R30</f>
        <v>0</v>
      </c>
      <c r="S30" s="51"/>
      <c r="T30" s="49">
        <f>[1]Ene!T30</f>
        <v>1</v>
      </c>
      <c r="U30" s="51"/>
      <c r="V30" s="49">
        <f>[1]Ene!V30</f>
        <v>0</v>
      </c>
      <c r="W30" s="51"/>
      <c r="X30" s="49">
        <f>[1]Ene!X30</f>
        <v>0</v>
      </c>
      <c r="Y30" s="51"/>
      <c r="Z30" s="49">
        <f>[1]Ene!Z30</f>
        <v>1</v>
      </c>
      <c r="AA30" s="51"/>
      <c r="AB30" s="49">
        <f>[1]Ene!AB30</f>
        <v>1</v>
      </c>
      <c r="AC30" s="51"/>
      <c r="AD30" s="52">
        <f t="shared" si="0"/>
        <v>6</v>
      </c>
      <c r="AE30" s="52">
        <f t="shared" si="0"/>
        <v>7</v>
      </c>
      <c r="AF30" s="53">
        <f t="shared" si="1"/>
        <v>1.1666666666666667</v>
      </c>
      <c r="AG30" s="53">
        <f t="shared" si="2"/>
        <v>-0.16666666666666674</v>
      </c>
      <c r="AH30" s="54"/>
      <c r="AI30" s="55"/>
    </row>
    <row r="31" spans="1:35" s="56" customFormat="1" ht="20.100000000000001" customHeight="1" x14ac:dyDescent="0.2">
      <c r="A31" s="45" t="str">
        <f>'[1]Ficha Anual 2025'!A31</f>
        <v>C2A3</v>
      </c>
      <c r="B31" s="46" t="str">
        <f>'[1]Ficha Anual 2025'!B31</f>
        <v>FESTEJAR EL DIA INTERNACIONAL DE LA MUJER</v>
      </c>
      <c r="C31" s="46"/>
      <c r="D31" s="47" t="str">
        <f>'[1]Ficha Anual 2025'!E31</f>
        <v>ASISTENTES</v>
      </c>
      <c r="E31" s="48">
        <f t="shared" si="3"/>
        <v>1</v>
      </c>
      <c r="F31" s="49">
        <f>[1]Ene!F31</f>
        <v>0</v>
      </c>
      <c r="G31" s="50">
        <f>[1]Ene!G31</f>
        <v>0</v>
      </c>
      <c r="H31" s="49">
        <f>[1]Ene!H31</f>
        <v>0</v>
      </c>
      <c r="I31" s="50">
        <f>[1]Feb!I31</f>
        <v>0</v>
      </c>
      <c r="J31" s="49">
        <f>[1]Ene!J31</f>
        <v>1</v>
      </c>
      <c r="K31" s="50">
        <f>[1]Mar!K31</f>
        <v>1</v>
      </c>
      <c r="L31" s="49">
        <f>[1]Ene!L31</f>
        <v>0</v>
      </c>
      <c r="M31" s="50">
        <f>[1]Abr!M31</f>
        <v>0</v>
      </c>
      <c r="N31" s="49">
        <f>[1]Ene!N31</f>
        <v>0</v>
      </c>
      <c r="O31" s="50">
        <f>[1]May!O31</f>
        <v>0</v>
      </c>
      <c r="P31" s="49">
        <f>[1]Ene!P31</f>
        <v>0</v>
      </c>
      <c r="Q31" s="50">
        <v>0</v>
      </c>
      <c r="R31" s="49">
        <f>[1]Ene!R31</f>
        <v>0</v>
      </c>
      <c r="S31" s="51"/>
      <c r="T31" s="49">
        <f>[1]Ene!T31</f>
        <v>0</v>
      </c>
      <c r="U31" s="51"/>
      <c r="V31" s="49">
        <f>[1]Ene!V31</f>
        <v>0</v>
      </c>
      <c r="W31" s="51"/>
      <c r="X31" s="49">
        <f>[1]Ene!X31</f>
        <v>0</v>
      </c>
      <c r="Y31" s="51"/>
      <c r="Z31" s="49">
        <f>[1]Ene!Z31</f>
        <v>0</v>
      </c>
      <c r="AA31" s="51"/>
      <c r="AB31" s="49">
        <f>[1]Ene!AB31</f>
        <v>0</v>
      </c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'[1]Ficha Anual 2025'!A32</f>
        <v>C2A4</v>
      </c>
      <c r="B32" s="46" t="str">
        <f>'[1]Ficha Anual 2025'!B32</f>
        <v>FESTEJAR Y REALIZAR EVENTOS DIVERSOS PARA NIÑOS Y JÓVENES</v>
      </c>
      <c r="C32" s="46"/>
      <c r="D32" s="47" t="str">
        <f>'[1]Ficha Anual 2025'!E32</f>
        <v>EVENTO</v>
      </c>
      <c r="E32" s="48">
        <f t="shared" si="3"/>
        <v>7</v>
      </c>
      <c r="F32" s="49">
        <f>[1]Ene!F32</f>
        <v>0</v>
      </c>
      <c r="G32" s="50">
        <f>[1]Ene!G32</f>
        <v>0</v>
      </c>
      <c r="H32" s="49">
        <f>[1]Ene!H32</f>
        <v>0</v>
      </c>
      <c r="I32" s="50">
        <f>[1]Feb!I32</f>
        <v>0</v>
      </c>
      <c r="J32" s="49">
        <f>[1]Ene!J32</f>
        <v>0</v>
      </c>
      <c r="K32" s="50">
        <f>[1]Mar!K32</f>
        <v>0</v>
      </c>
      <c r="L32" s="49">
        <f>[1]Ene!L32</f>
        <v>1</v>
      </c>
      <c r="M32" s="50">
        <f>[1]Abr!M32</f>
        <v>1</v>
      </c>
      <c r="N32" s="49">
        <f>[1]Ene!N32</f>
        <v>1</v>
      </c>
      <c r="O32" s="50">
        <f>[1]May!O32</f>
        <v>0</v>
      </c>
      <c r="P32" s="49">
        <f>[1]Ene!P32</f>
        <v>2</v>
      </c>
      <c r="Q32" s="50">
        <v>0</v>
      </c>
      <c r="R32" s="51">
        <f>[1]Ene!R32</f>
        <v>1</v>
      </c>
      <c r="S32" s="51"/>
      <c r="T32" s="51">
        <f>[1]Ene!T32</f>
        <v>0</v>
      </c>
      <c r="U32" s="51"/>
      <c r="V32" s="51">
        <f>[1]Ene!V32</f>
        <v>1</v>
      </c>
      <c r="W32" s="51"/>
      <c r="X32" s="51">
        <f>[1]Ene!X32</f>
        <v>0</v>
      </c>
      <c r="Y32" s="51"/>
      <c r="Z32" s="51">
        <f>[1]Ene!Z32</f>
        <v>1</v>
      </c>
      <c r="AA32" s="51"/>
      <c r="AB32" s="51">
        <f>[1]Ene!AB32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'[1]Ficha Anual 2025'!A33</f>
        <v>0</v>
      </c>
      <c r="B33" s="59">
        <f>'[1]Ficha Anual 2025'!B33</f>
        <v>0</v>
      </c>
      <c r="C33" s="59"/>
      <c r="D33" s="47">
        <f>'[1]Ficha Anual 2025'!E33</f>
        <v>0</v>
      </c>
      <c r="E33" s="48">
        <f t="shared" si="3"/>
        <v>0</v>
      </c>
      <c r="F33" s="51">
        <f>[1]Ene!F33</f>
        <v>0</v>
      </c>
      <c r="G33" s="48">
        <f>[1]Ene!G33</f>
        <v>0</v>
      </c>
      <c r="H33" s="51">
        <f>[1]Ene!H33</f>
        <v>0</v>
      </c>
      <c r="I33" s="48">
        <f>[1]Feb!I33</f>
        <v>0</v>
      </c>
      <c r="J33" s="51">
        <f>[1]Ene!J33</f>
        <v>0</v>
      </c>
      <c r="K33" s="48">
        <f>[1]Mar!K33</f>
        <v>0</v>
      </c>
      <c r="L33" s="51">
        <f>[1]Ene!L33</f>
        <v>0</v>
      </c>
      <c r="M33" s="48">
        <f>[1]Abr!M33</f>
        <v>0</v>
      </c>
      <c r="N33" s="51">
        <f>[1]Ene!N33</f>
        <v>0</v>
      </c>
      <c r="O33" s="48">
        <f>[1]May!O33</f>
        <v>0</v>
      </c>
      <c r="P33" s="51">
        <f>[1]Ene!P33</f>
        <v>0</v>
      </c>
      <c r="Q33" s="50"/>
      <c r="R33" s="51">
        <f>[1]Ene!R33</f>
        <v>0</v>
      </c>
      <c r="S33" s="51"/>
      <c r="T33" s="51">
        <f>[1]Ene!T33</f>
        <v>0</v>
      </c>
      <c r="U33" s="51"/>
      <c r="V33" s="51">
        <f>[1]Ene!V33</f>
        <v>0</v>
      </c>
      <c r="W33" s="51"/>
      <c r="X33" s="51">
        <f>[1]Ene!X33</f>
        <v>0</v>
      </c>
      <c r="Y33" s="51"/>
      <c r="Z33" s="51">
        <f>[1]Ene!Z33</f>
        <v>0</v>
      </c>
      <c r="AA33" s="51"/>
      <c r="AB33" s="51">
        <f>[1]Ene!AB33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'[1]Ficha Anual 2025'!A34</f>
        <v>0</v>
      </c>
      <c r="B34" s="59">
        <f>'[1]Ficha Anual 2025'!B34</f>
        <v>0</v>
      </c>
      <c r="C34" s="59"/>
      <c r="D34" s="47">
        <f>'[1]Ficha Anual 2025'!E34</f>
        <v>0</v>
      </c>
      <c r="E34" s="48">
        <f t="shared" si="3"/>
        <v>0</v>
      </c>
      <c r="F34" s="51">
        <f>[1]Ene!F34</f>
        <v>0</v>
      </c>
      <c r="G34" s="48">
        <f>[1]Ene!G34</f>
        <v>0</v>
      </c>
      <c r="H34" s="51">
        <f>[1]Ene!H34</f>
        <v>0</v>
      </c>
      <c r="I34" s="48">
        <f>[1]Feb!I34</f>
        <v>0</v>
      </c>
      <c r="J34" s="51">
        <f>[1]Ene!J34</f>
        <v>0</v>
      </c>
      <c r="K34" s="48">
        <f>[1]Mar!K34</f>
        <v>0</v>
      </c>
      <c r="L34" s="51">
        <f>[1]Ene!L34</f>
        <v>0</v>
      </c>
      <c r="M34" s="48">
        <f>[1]Abr!M34</f>
        <v>0</v>
      </c>
      <c r="N34" s="51">
        <f>[1]Ene!N34</f>
        <v>0</v>
      </c>
      <c r="O34" s="48">
        <f>[1]May!O34</f>
        <v>0</v>
      </c>
      <c r="P34" s="51">
        <f>[1]Ene!P34</f>
        <v>0</v>
      </c>
      <c r="Q34" s="50"/>
      <c r="R34" s="51">
        <f>[1]Ene!R34</f>
        <v>0</v>
      </c>
      <c r="S34" s="51"/>
      <c r="T34" s="51">
        <f>[1]Ene!T34</f>
        <v>0</v>
      </c>
      <c r="U34" s="51"/>
      <c r="V34" s="51">
        <f>[1]Ene!V34</f>
        <v>0</v>
      </c>
      <c r="W34" s="51"/>
      <c r="X34" s="51">
        <f>[1]Ene!X34</f>
        <v>0</v>
      </c>
      <c r="Y34" s="51"/>
      <c r="Z34" s="51">
        <f>[1]Ene!Z34</f>
        <v>0</v>
      </c>
      <c r="AA34" s="51"/>
      <c r="AB34" s="51">
        <f>[1]Ene!AB34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>
        <f>[1]Abr!M35</f>
        <v>0</v>
      </c>
      <c r="N35" s="51">
        <f>[1]Ene!N35</f>
        <v>0</v>
      </c>
      <c r="O35" s="48">
        <f>[1]May!O35</f>
        <v>0</v>
      </c>
      <c r="P35" s="51">
        <f>[1]Ene!P35</f>
        <v>0</v>
      </c>
      <c r="Q35" s="50"/>
      <c r="R35" s="51">
        <f>[1]Ene!R35</f>
        <v>0</v>
      </c>
      <c r="S35" s="51"/>
      <c r="T35" s="51">
        <f>[1]Ene!T35</f>
        <v>0</v>
      </c>
      <c r="U35" s="51"/>
      <c r="V35" s="51">
        <f>[1]Ene!V35</f>
        <v>0</v>
      </c>
      <c r="W35" s="51"/>
      <c r="X35" s="51">
        <f>[1]Ene!X35</f>
        <v>0</v>
      </c>
      <c r="Y35" s="51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>
        <f>[1]Abr!M36</f>
        <v>0</v>
      </c>
      <c r="N36" s="51">
        <f>[1]Ene!N36</f>
        <v>0</v>
      </c>
      <c r="O36" s="48">
        <f>[1]May!O36</f>
        <v>0</v>
      </c>
      <c r="P36" s="51">
        <f>[1]Ene!P36</f>
        <v>0</v>
      </c>
      <c r="Q36" s="50"/>
      <c r="R36" s="51">
        <f>[1]Ene!R36</f>
        <v>0</v>
      </c>
      <c r="S36" s="51"/>
      <c r="T36" s="51">
        <f>[1]Ene!T36</f>
        <v>0</v>
      </c>
      <c r="U36" s="51"/>
      <c r="V36" s="51">
        <f>[1]Ene!V36</f>
        <v>0</v>
      </c>
      <c r="W36" s="51"/>
      <c r="X36" s="51">
        <f>[1]Ene!X36</f>
        <v>0</v>
      </c>
      <c r="Y36" s="51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>
        <f>[1]Abr!M37</f>
        <v>0</v>
      </c>
      <c r="N37" s="51">
        <f>[1]Ene!N37</f>
        <v>0</v>
      </c>
      <c r="O37" s="48">
        <f>[1]May!O37</f>
        <v>0</v>
      </c>
      <c r="P37" s="51">
        <f>[1]Ene!P37</f>
        <v>0</v>
      </c>
      <c r="Q37" s="50"/>
      <c r="R37" s="51">
        <f>[1]Ene!R37</f>
        <v>0</v>
      </c>
      <c r="S37" s="51"/>
      <c r="T37" s="51">
        <f>[1]Ene!T37</f>
        <v>0</v>
      </c>
      <c r="U37" s="51"/>
      <c r="V37" s="51">
        <f>[1]Ene!V37</f>
        <v>0</v>
      </c>
      <c r="W37" s="51"/>
      <c r="X37" s="51">
        <f>[1]Ene!X37</f>
        <v>0</v>
      </c>
      <c r="Y37" s="51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>
        <f>[1]Abr!M38</f>
        <v>0</v>
      </c>
      <c r="N38" s="51">
        <f>[1]Ene!N38</f>
        <v>0</v>
      </c>
      <c r="O38" s="48">
        <f>[1]May!O38</f>
        <v>0</v>
      </c>
      <c r="P38" s="51">
        <f>[1]Ene!P38</f>
        <v>0</v>
      </c>
      <c r="Q38" s="50"/>
      <c r="R38" s="51">
        <f>[1]Ene!R38</f>
        <v>0</v>
      </c>
      <c r="S38" s="51"/>
      <c r="T38" s="51">
        <f>[1]Ene!T38</f>
        <v>0</v>
      </c>
      <c r="U38" s="51"/>
      <c r="V38" s="51">
        <f>[1]Ene!V38</f>
        <v>0</v>
      </c>
      <c r="W38" s="51"/>
      <c r="X38" s="51">
        <f>[1]Ene!X38</f>
        <v>0</v>
      </c>
      <c r="Y38" s="51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>
        <f>[1]Abr!M39</f>
        <v>0</v>
      </c>
      <c r="N39" s="51">
        <f>[1]Ene!N39</f>
        <v>0</v>
      </c>
      <c r="O39" s="48">
        <f>[1]May!O39</f>
        <v>0</v>
      </c>
      <c r="P39" s="51">
        <f>[1]Ene!P39</f>
        <v>0</v>
      </c>
      <c r="Q39" s="50"/>
      <c r="R39" s="51">
        <f>[1]Ene!R39</f>
        <v>0</v>
      </c>
      <c r="S39" s="51"/>
      <c r="T39" s="51">
        <f>[1]Ene!T39</f>
        <v>0</v>
      </c>
      <c r="U39" s="51"/>
      <c r="V39" s="51">
        <f>[1]Ene!V39</f>
        <v>0</v>
      </c>
      <c r="W39" s="51"/>
      <c r="X39" s="51">
        <f>[1]Ene!X39</f>
        <v>0</v>
      </c>
      <c r="Y39" s="51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>
        <f>[1]Abr!M40</f>
        <v>0</v>
      </c>
      <c r="N40" s="51">
        <f>[1]Ene!N40</f>
        <v>0</v>
      </c>
      <c r="O40" s="48">
        <f>[1]May!O40</f>
        <v>0</v>
      </c>
      <c r="P40" s="51">
        <f>[1]Ene!P40</f>
        <v>0</v>
      </c>
      <c r="Q40" s="70"/>
      <c r="R40" s="51">
        <f>[1]Ene!R40</f>
        <v>0</v>
      </c>
      <c r="S40" s="71"/>
      <c r="T40" s="51">
        <f>[1]Ene!T40</f>
        <v>0</v>
      </c>
      <c r="U40" s="71"/>
      <c r="V40" s="51">
        <f>[1]Ene!V40</f>
        <v>0</v>
      </c>
      <c r="W40" s="71"/>
      <c r="X40" s="51">
        <f>[1]Ene!X40</f>
        <v>0</v>
      </c>
      <c r="Y40" s="71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4.5" customHeight="1" x14ac:dyDescent="0.2">
      <c r="A42" s="81" t="str">
        <f>'[1]Ficha Anual 2025'!A42</f>
        <v>C3A1</v>
      </c>
      <c r="B42" s="82" t="str">
        <f>'[1]Ficha Anual 2025'!B42</f>
        <v>LLEVAR A CABO CAMPAÑAS EN CORDINACION CON INSTITUCIONES DE SALUD  DE PREVENCIÓN DE ENFERMEDADES EN GENERAL</v>
      </c>
      <c r="C42" s="82"/>
      <c r="D42" s="83" t="str">
        <f>'[1]Ficha Anual 2025'!E42</f>
        <v>PLATICAS</v>
      </c>
      <c r="E42" s="48">
        <f t="shared" si="3"/>
        <v>60</v>
      </c>
      <c r="F42" s="49">
        <f>[1]Ene!F42</f>
        <v>3</v>
      </c>
      <c r="G42" s="50">
        <f>[1]Ene!G42</f>
        <v>1</v>
      </c>
      <c r="H42" s="49">
        <f>[1]Ene!H42</f>
        <v>0</v>
      </c>
      <c r="I42" s="50">
        <f>[1]Feb!I42</f>
        <v>0</v>
      </c>
      <c r="J42" s="49">
        <f>[1]Ene!J42</f>
        <v>5</v>
      </c>
      <c r="K42" s="50">
        <f>[1]Mar!K42</f>
        <v>1</v>
      </c>
      <c r="L42" s="49">
        <f>[1]Ene!L42</f>
        <v>2</v>
      </c>
      <c r="M42" s="50">
        <f>[1]Abr!M42</f>
        <v>0</v>
      </c>
      <c r="N42" s="49">
        <f>[1]Ene!N42</f>
        <v>6</v>
      </c>
      <c r="O42" s="50">
        <f>[1]May!O42</f>
        <v>0</v>
      </c>
      <c r="P42" s="49">
        <f>[1]Ene!P42</f>
        <v>6</v>
      </c>
      <c r="Q42" s="50">
        <v>0</v>
      </c>
      <c r="R42" s="49">
        <f>[1]Ene!R42</f>
        <v>6</v>
      </c>
      <c r="S42" s="51"/>
      <c r="T42" s="49">
        <f>[1]Ene!T42</f>
        <v>6</v>
      </c>
      <c r="U42" s="51"/>
      <c r="V42" s="49">
        <f>[1]Ene!V42</f>
        <v>6</v>
      </c>
      <c r="W42" s="51"/>
      <c r="X42" s="49">
        <f>[1]Ene!X42</f>
        <v>6</v>
      </c>
      <c r="Y42" s="51"/>
      <c r="Z42" s="49">
        <f>[1]Ene!Z42</f>
        <v>7</v>
      </c>
      <c r="AA42" s="51"/>
      <c r="AB42" s="49">
        <f>[1]Ene!AB42</f>
        <v>7</v>
      </c>
      <c r="AC42" s="51"/>
      <c r="AD42" s="52">
        <f t="shared" si="0"/>
        <v>60</v>
      </c>
      <c r="AE42" s="52">
        <f t="shared" si="0"/>
        <v>2</v>
      </c>
      <c r="AF42" s="53">
        <f t="shared" si="1"/>
        <v>3.3333333333333333E-2</v>
      </c>
      <c r="AG42" s="53">
        <f t="shared" si="2"/>
        <v>0.96666666666666667</v>
      </c>
      <c r="AH42" s="84"/>
      <c r="AI42" s="85"/>
    </row>
    <row r="43" spans="1:35" s="56" customFormat="1" ht="20.100000000000001" customHeight="1" x14ac:dyDescent="0.2">
      <c r="A43" s="81" t="str">
        <f>'[1]Ficha Anual 2025'!A43</f>
        <v>C3A2</v>
      </c>
      <c r="B43" s="82" t="str">
        <f>'[1]Ficha Anual 2025'!B43</f>
        <v xml:space="preserve">DAR CONSULTAS A LA POBLACION MEDIANTE LA CASA DE SALUD </v>
      </c>
      <c r="C43" s="82"/>
      <c r="D43" s="83" t="str">
        <f>'[1]Ficha Anual 2025'!E43</f>
        <v>CAMPAÑAS</v>
      </c>
      <c r="E43" s="48">
        <f t="shared" si="3"/>
        <v>3600</v>
      </c>
      <c r="F43" s="49">
        <f>[1]Ene!F43</f>
        <v>300</v>
      </c>
      <c r="G43" s="50">
        <f>[1]Ene!G43</f>
        <v>300</v>
      </c>
      <c r="H43" s="49">
        <f>[1]Ene!H43</f>
        <v>300</v>
      </c>
      <c r="I43" s="50">
        <f>[1]Feb!I43</f>
        <v>300</v>
      </c>
      <c r="J43" s="49">
        <f>[1]Ene!J43</f>
        <v>300</v>
      </c>
      <c r="K43" s="50">
        <f>[1]Mar!K43</f>
        <v>300</v>
      </c>
      <c r="L43" s="49">
        <f>[1]Ene!L43</f>
        <v>300</v>
      </c>
      <c r="M43" s="50">
        <f>[1]Abr!M43</f>
        <v>300</v>
      </c>
      <c r="N43" s="49">
        <f>[1]Ene!N43</f>
        <v>300</v>
      </c>
      <c r="O43" s="50">
        <f>[1]May!O43</f>
        <v>300</v>
      </c>
      <c r="P43" s="49">
        <f>[1]Ene!P43</f>
        <v>300</v>
      </c>
      <c r="Q43" s="50">
        <v>300</v>
      </c>
      <c r="R43" s="49">
        <f>[1]Ene!R43</f>
        <v>300</v>
      </c>
      <c r="S43" s="51"/>
      <c r="T43" s="49">
        <f>[1]Ene!T43</f>
        <v>300</v>
      </c>
      <c r="U43" s="51"/>
      <c r="V43" s="49">
        <f>[1]Ene!V43</f>
        <v>300</v>
      </c>
      <c r="W43" s="51"/>
      <c r="X43" s="49">
        <f>[1]Ene!X43</f>
        <v>300</v>
      </c>
      <c r="Y43" s="51"/>
      <c r="Z43" s="49">
        <f>[1]Ene!Z43</f>
        <v>300</v>
      </c>
      <c r="AA43" s="51"/>
      <c r="AB43" s="49">
        <f>[1]Ene!AB43</f>
        <v>300</v>
      </c>
      <c r="AC43" s="51"/>
      <c r="AD43" s="52">
        <f t="shared" si="0"/>
        <v>3600</v>
      </c>
      <c r="AE43" s="52">
        <f t="shared" si="0"/>
        <v>1800</v>
      </c>
      <c r="AF43" s="53">
        <f t="shared" si="1"/>
        <v>0.5</v>
      </c>
      <c r="AG43" s="53">
        <f t="shared" si="2"/>
        <v>0.5</v>
      </c>
      <c r="AH43" s="86"/>
      <c r="AI43" s="87"/>
    </row>
    <row r="44" spans="1:35" s="56" customFormat="1" ht="20.100000000000001" customHeight="1" x14ac:dyDescent="0.2">
      <c r="A44" s="81" t="str">
        <f>'[1]Ficha Anual 2025'!A44</f>
        <v>C3A3</v>
      </c>
      <c r="B44" s="82" t="str">
        <f>'[1]Ficha Anual 2025'!B44</f>
        <v>REALIZAR PLATICAS SOBRE HIGIENE BUCAL</v>
      </c>
      <c r="C44" s="82"/>
      <c r="D44" s="83" t="str">
        <f>'[1]Ficha Anual 2025'!E44</f>
        <v>APOYOS</v>
      </c>
      <c r="E44" s="48">
        <f t="shared" si="3"/>
        <v>6</v>
      </c>
      <c r="F44" s="49">
        <f>[1]Ene!F44</f>
        <v>1</v>
      </c>
      <c r="G44" s="50">
        <f>[1]Ene!G44</f>
        <v>0</v>
      </c>
      <c r="H44" s="49">
        <f>[1]Ene!H44</f>
        <v>0</v>
      </c>
      <c r="I44" s="50">
        <f>[1]Feb!I44</f>
        <v>0</v>
      </c>
      <c r="J44" s="49">
        <f>[1]Ene!J44</f>
        <v>1</v>
      </c>
      <c r="K44" s="50">
        <f>[1]Mar!K44</f>
        <v>0</v>
      </c>
      <c r="L44" s="49">
        <f>[1]Ene!L44</f>
        <v>0</v>
      </c>
      <c r="M44" s="50">
        <f>[1]Abr!M44</f>
        <v>0</v>
      </c>
      <c r="N44" s="49">
        <f>[1]Ene!N44</f>
        <v>0</v>
      </c>
      <c r="O44" s="50">
        <f>[1]May!O44</f>
        <v>0</v>
      </c>
      <c r="P44" s="49">
        <f>[1]Ene!P44</f>
        <v>1</v>
      </c>
      <c r="Q44" s="50">
        <v>0</v>
      </c>
      <c r="R44" s="49">
        <f>[1]Ene!R44</f>
        <v>0</v>
      </c>
      <c r="S44" s="51"/>
      <c r="T44" s="49">
        <f>[1]Ene!T44</f>
        <v>1</v>
      </c>
      <c r="U44" s="51"/>
      <c r="V44" s="49">
        <f>[1]Ene!V44</f>
        <v>0</v>
      </c>
      <c r="W44" s="51"/>
      <c r="X44" s="49">
        <f>[1]Ene!X44</f>
        <v>0</v>
      </c>
      <c r="Y44" s="51"/>
      <c r="Z44" s="49">
        <f>[1]Ene!Z44</f>
        <v>1</v>
      </c>
      <c r="AA44" s="51"/>
      <c r="AB44" s="49">
        <f>[1]Ene!AB44</f>
        <v>1</v>
      </c>
      <c r="AC44" s="51"/>
      <c r="AD44" s="52">
        <f t="shared" si="0"/>
        <v>6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88"/>
      <c r="AI44" s="89"/>
    </row>
    <row r="45" spans="1:35" s="56" customFormat="1" ht="20.100000000000001" customHeight="1" x14ac:dyDescent="0.2">
      <c r="A45" s="81" t="str">
        <f>'[1]Ficha Anual 2025'!A45</f>
        <v>C3A4</v>
      </c>
      <c r="B45" s="82" t="str">
        <f>'[1]Ficha Anual 2025'!B45</f>
        <v>REALIZAR CAMPAÑAS DE SALUD VISUAL</v>
      </c>
      <c r="C45" s="82"/>
      <c r="D45" s="83" t="str">
        <f>'[1]Ficha Anual 2025'!E45</f>
        <v>PLATICAS</v>
      </c>
      <c r="E45" s="48">
        <f t="shared" si="3"/>
        <v>20</v>
      </c>
      <c r="F45" s="49">
        <f>[1]Ene!F45</f>
        <v>0</v>
      </c>
      <c r="G45" s="50">
        <f>[1]Ene!G45</f>
        <v>0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2</v>
      </c>
      <c r="M45" s="50">
        <f>[1]Abr!M45</f>
        <v>0</v>
      </c>
      <c r="N45" s="49">
        <f>[1]Ene!N45</f>
        <v>2</v>
      </c>
      <c r="O45" s="50">
        <f>[1]May!O45</f>
        <v>2</v>
      </c>
      <c r="P45" s="49">
        <f>[1]Ene!P45</f>
        <v>2</v>
      </c>
      <c r="Q45" s="50">
        <v>2</v>
      </c>
      <c r="R45" s="49">
        <f>[1]Ene!R45</f>
        <v>2</v>
      </c>
      <c r="S45" s="51"/>
      <c r="T45" s="49">
        <f>[1]Ene!T45</f>
        <v>2</v>
      </c>
      <c r="U45" s="51"/>
      <c r="V45" s="49">
        <f>[1]Ene!V45</f>
        <v>2</v>
      </c>
      <c r="W45" s="51"/>
      <c r="X45" s="49">
        <f>[1]Ene!X45</f>
        <v>2</v>
      </c>
      <c r="Y45" s="51"/>
      <c r="Z45" s="49">
        <f>[1]Ene!Z45</f>
        <v>2</v>
      </c>
      <c r="AA45" s="51"/>
      <c r="AB45" s="49">
        <f>[1]Ene!AB45</f>
        <v>2</v>
      </c>
      <c r="AC45" s="51"/>
      <c r="AD45" s="52">
        <f t="shared" si="0"/>
        <v>20</v>
      </c>
      <c r="AE45" s="52">
        <f t="shared" si="0"/>
        <v>6</v>
      </c>
      <c r="AF45" s="53">
        <f t="shared" si="1"/>
        <v>0.3</v>
      </c>
      <c r="AG45" s="53">
        <f t="shared" si="2"/>
        <v>0.7</v>
      </c>
      <c r="AH45" s="88"/>
      <c r="AI45" s="89"/>
    </row>
    <row r="46" spans="1:35" s="56" customFormat="1" ht="27.75" customHeight="1" x14ac:dyDescent="0.2">
      <c r="A46" s="81" t="str">
        <f>'[1]Ficha Anual 2025'!A46</f>
        <v>C3A5</v>
      </c>
      <c r="B46" s="82" t="str">
        <f>'[1]Ficha Anual 2025'!B46</f>
        <v xml:space="preserve">OTORGAR TERAPIAS FISICAS Y DE REHABILITACION A LAS PERSONAS QUE LO REQUIERAN </v>
      </c>
      <c r="C46" s="82"/>
      <c r="D46" s="83" t="str">
        <f>'[1]Ficha Anual 2025'!E46</f>
        <v>CAMPAÑAS</v>
      </c>
      <c r="E46" s="48">
        <f t="shared" si="3"/>
        <v>36</v>
      </c>
      <c r="F46" s="49">
        <f>[1]Ene!F46</f>
        <v>3</v>
      </c>
      <c r="G46" s="50">
        <f>[1]Ene!G46</f>
        <v>3</v>
      </c>
      <c r="H46" s="49">
        <f>[1]Ene!H46</f>
        <v>3</v>
      </c>
      <c r="I46" s="50">
        <f>[1]Feb!I46</f>
        <v>3</v>
      </c>
      <c r="J46" s="49">
        <f>[1]Ene!J46</f>
        <v>3</v>
      </c>
      <c r="K46" s="50">
        <f>[1]Mar!K46</f>
        <v>3</v>
      </c>
      <c r="L46" s="49">
        <f>[1]Ene!L46</f>
        <v>3</v>
      </c>
      <c r="M46" s="50">
        <f>[1]Abr!M46</f>
        <v>3</v>
      </c>
      <c r="N46" s="49">
        <f>[1]Ene!N46</f>
        <v>3</v>
      </c>
      <c r="O46" s="50">
        <f>[1]May!O46</f>
        <v>3</v>
      </c>
      <c r="P46" s="49">
        <f>[1]Ene!P46</f>
        <v>3</v>
      </c>
      <c r="Q46" s="50">
        <v>3</v>
      </c>
      <c r="R46" s="49">
        <f>[1]Ene!R46</f>
        <v>3</v>
      </c>
      <c r="S46" s="51"/>
      <c r="T46" s="49">
        <f>[1]Ene!T46</f>
        <v>3</v>
      </c>
      <c r="U46" s="51"/>
      <c r="V46" s="49">
        <f>[1]Ene!V46</f>
        <v>3</v>
      </c>
      <c r="W46" s="51"/>
      <c r="X46" s="49">
        <f>[1]Ene!X46</f>
        <v>3</v>
      </c>
      <c r="Y46" s="51"/>
      <c r="Z46" s="49">
        <f>[1]Ene!Z46</f>
        <v>3</v>
      </c>
      <c r="AA46" s="51"/>
      <c r="AB46" s="49">
        <f>[1]Ene!AB46</f>
        <v>3</v>
      </c>
      <c r="AC46" s="51"/>
      <c r="AD46" s="52">
        <f t="shared" si="0"/>
        <v>36</v>
      </c>
      <c r="AE46" s="52">
        <f t="shared" si="0"/>
        <v>18</v>
      </c>
      <c r="AF46" s="53">
        <f t="shared" si="1"/>
        <v>0.5</v>
      </c>
      <c r="AG46" s="53">
        <f t="shared" si="2"/>
        <v>0.5</v>
      </c>
      <c r="AH46" s="88"/>
      <c r="AI46" s="89"/>
    </row>
    <row r="47" spans="1:35" s="56" customFormat="1" ht="20.100000000000001" customHeight="1" x14ac:dyDescent="0.2">
      <c r="A47" s="81" t="str">
        <f>'[1]Ficha Anual 2025'!A47</f>
        <v>C3A6</v>
      </c>
      <c r="B47" s="82" t="str">
        <f>'[1]Ficha Anual 2025'!B47</f>
        <v>REALIZAR ORIENTACIÓN ALIMENTARIA</v>
      </c>
      <c r="C47" s="82"/>
      <c r="D47" s="83" t="str">
        <f>'[1]Ficha Anual 2025'!E47</f>
        <v>ORIENTACIONES</v>
      </c>
      <c r="E47" s="48">
        <f t="shared" si="3"/>
        <v>30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3</v>
      </c>
      <c r="K47" s="50">
        <f>[1]Mar!K47</f>
        <v>1</v>
      </c>
      <c r="L47" s="49">
        <f>[1]Ene!L47</f>
        <v>3</v>
      </c>
      <c r="M47" s="50">
        <f>[1]Abr!M47</f>
        <v>1</v>
      </c>
      <c r="N47" s="49">
        <f>[1]Ene!N47</f>
        <v>3</v>
      </c>
      <c r="O47" s="50">
        <f>[1]May!O47</f>
        <v>1</v>
      </c>
      <c r="P47" s="49">
        <f>[1]Ene!P47</f>
        <v>3</v>
      </c>
      <c r="Q47" s="50">
        <v>1</v>
      </c>
      <c r="R47" s="49">
        <f>[1]Ene!R47</f>
        <v>2</v>
      </c>
      <c r="S47" s="51"/>
      <c r="T47" s="49">
        <f>[1]Ene!T47</f>
        <v>3</v>
      </c>
      <c r="U47" s="51"/>
      <c r="V47" s="49">
        <f>[1]Ene!V47</f>
        <v>3</v>
      </c>
      <c r="W47" s="51"/>
      <c r="X47" s="49">
        <f>[1]Ene!X47</f>
        <v>3</v>
      </c>
      <c r="Y47" s="51"/>
      <c r="Z47" s="49">
        <f>[1]Ene!Z47</f>
        <v>3</v>
      </c>
      <c r="AA47" s="51"/>
      <c r="AB47" s="49">
        <f>[1]Ene!AB47</f>
        <v>2</v>
      </c>
      <c r="AC47" s="51"/>
      <c r="AD47" s="52">
        <f t="shared" si="0"/>
        <v>30</v>
      </c>
      <c r="AE47" s="52">
        <f t="shared" si="0"/>
        <v>6</v>
      </c>
      <c r="AF47" s="53">
        <f t="shared" si="1"/>
        <v>0.2</v>
      </c>
      <c r="AG47" s="53">
        <f t="shared" si="2"/>
        <v>0.8</v>
      </c>
      <c r="AH47" s="88"/>
      <c r="AI47" s="89"/>
    </row>
    <row r="48" spans="1:35" s="56" customFormat="1" ht="31.5" customHeight="1" x14ac:dyDescent="0.2">
      <c r="A48" s="81" t="str">
        <f>'[1]Ficha Anual 2025'!A48</f>
        <v>C3A7</v>
      </c>
      <c r="B48" s="82" t="str">
        <f>'[1]Ficha Anual 2025'!B48</f>
        <v>REALIZAR PLATICAS PARA LA PREVENCIÓN DE EXPLOTACIÓN SEXUAL, EMBARAZOS Y  ENFERMEDADES DE TRANS</v>
      </c>
      <c r="C48" s="82"/>
      <c r="D48" s="83" t="str">
        <f>'[1]Ficha Anual 2025'!E48</f>
        <v>PLATICAS</v>
      </c>
      <c r="E48" s="48">
        <f t="shared" si="3"/>
        <v>30</v>
      </c>
      <c r="F48" s="49">
        <f>[1]Ene!F48</f>
        <v>1</v>
      </c>
      <c r="G48" s="50">
        <f>[1]Ene!G48</f>
        <v>0</v>
      </c>
      <c r="H48" s="49">
        <f>[1]Ene!H48</f>
        <v>1</v>
      </c>
      <c r="I48" s="50">
        <f>[1]Feb!I48</f>
        <v>0</v>
      </c>
      <c r="J48" s="49">
        <f>[1]Ene!J48</f>
        <v>3</v>
      </c>
      <c r="K48" s="50">
        <f>[1]Mar!K48</f>
        <v>0</v>
      </c>
      <c r="L48" s="49">
        <f>[1]Ene!L48</f>
        <v>3</v>
      </c>
      <c r="M48" s="50">
        <f>[1]Abr!M48</f>
        <v>0</v>
      </c>
      <c r="N48" s="49">
        <f>[1]Ene!N48</f>
        <v>3</v>
      </c>
      <c r="O48" s="50">
        <f>[1]May!O48</f>
        <v>1</v>
      </c>
      <c r="P48" s="49">
        <f>[1]Ene!P48</f>
        <v>3</v>
      </c>
      <c r="Q48" s="50">
        <v>0</v>
      </c>
      <c r="R48" s="49">
        <f>[1]Ene!R48</f>
        <v>2</v>
      </c>
      <c r="S48" s="51"/>
      <c r="T48" s="49">
        <f>[1]Ene!T48</f>
        <v>3</v>
      </c>
      <c r="U48" s="51"/>
      <c r="V48" s="49">
        <f>[1]Ene!V48</f>
        <v>3</v>
      </c>
      <c r="W48" s="51"/>
      <c r="X48" s="49">
        <f>[1]Ene!X48</f>
        <v>3</v>
      </c>
      <c r="Y48" s="51"/>
      <c r="Z48" s="49">
        <f>[1]Ene!Z48</f>
        <v>3</v>
      </c>
      <c r="AA48" s="51"/>
      <c r="AB48" s="49">
        <f>[1]Ene!AB48</f>
        <v>2</v>
      </c>
      <c r="AC48" s="51"/>
      <c r="AD48" s="52">
        <f t="shared" si="0"/>
        <v>30</v>
      </c>
      <c r="AE48" s="52">
        <f t="shared" si="0"/>
        <v>1</v>
      </c>
      <c r="AF48" s="53">
        <f t="shared" si="1"/>
        <v>3.3333333333333333E-2</v>
      </c>
      <c r="AG48" s="53">
        <f t="shared" si="2"/>
        <v>0.96666666666666667</v>
      </c>
      <c r="AH48" s="88"/>
      <c r="AI48" s="89"/>
    </row>
    <row r="49" spans="1:35" s="56" customFormat="1" ht="20.100000000000001" customHeight="1" x14ac:dyDescent="0.2">
      <c r="A49" s="81" t="str">
        <f>'[1]Ficha Anual 2025'!A49</f>
        <v>C3A8</v>
      </c>
      <c r="B49" s="82" t="str">
        <f>'[1]Ficha Anual 2025'!B49</f>
        <v>REALIZAR TRASLADOS A CONSULTAS MEDICAS</v>
      </c>
      <c r="C49" s="82"/>
      <c r="D49" s="83" t="str">
        <f>'[1]Ficha Anual 2025'!E49</f>
        <v>TRASLADOS</v>
      </c>
      <c r="E49" s="48">
        <f t="shared" si="3"/>
        <v>30</v>
      </c>
      <c r="F49" s="49">
        <f>[1]Ene!F49</f>
        <v>1</v>
      </c>
      <c r="G49" s="50">
        <f>[1]Ene!G49</f>
        <v>3</v>
      </c>
      <c r="H49" s="49">
        <f>[1]Ene!H49</f>
        <v>1</v>
      </c>
      <c r="I49" s="50">
        <f>[1]Feb!I49</f>
        <v>3</v>
      </c>
      <c r="J49" s="49">
        <f>[1]Ene!J49</f>
        <v>3</v>
      </c>
      <c r="K49" s="50">
        <f>[1]Mar!K49</f>
        <v>3</v>
      </c>
      <c r="L49" s="49">
        <f>[1]Ene!L49</f>
        <v>3</v>
      </c>
      <c r="M49" s="50">
        <f>[1]Abr!M49</f>
        <v>0</v>
      </c>
      <c r="N49" s="49">
        <f>[1]Ene!N49</f>
        <v>3</v>
      </c>
      <c r="O49" s="50">
        <f>[1]May!O49</f>
        <v>0</v>
      </c>
      <c r="P49" s="49">
        <f>[1]Ene!P49</f>
        <v>3</v>
      </c>
      <c r="Q49" s="50">
        <v>0</v>
      </c>
      <c r="R49" s="49">
        <f>[1]Ene!R49</f>
        <v>2</v>
      </c>
      <c r="S49" s="51"/>
      <c r="T49" s="49">
        <f>[1]Ene!T49</f>
        <v>3</v>
      </c>
      <c r="U49" s="51"/>
      <c r="V49" s="49">
        <f>[1]Ene!V49</f>
        <v>3</v>
      </c>
      <c r="W49" s="51"/>
      <c r="X49" s="49">
        <f>[1]Ene!X49</f>
        <v>3</v>
      </c>
      <c r="Y49" s="51"/>
      <c r="Z49" s="49">
        <f>[1]Ene!Z49</f>
        <v>3</v>
      </c>
      <c r="AA49" s="51"/>
      <c r="AB49" s="49">
        <f>[1]Ene!AB49</f>
        <v>2</v>
      </c>
      <c r="AC49" s="51"/>
      <c r="AD49" s="52">
        <f t="shared" si="0"/>
        <v>30</v>
      </c>
      <c r="AE49" s="52">
        <f t="shared" si="0"/>
        <v>9</v>
      </c>
      <c r="AF49" s="53">
        <f t="shared" si="1"/>
        <v>0.3</v>
      </c>
      <c r="AG49" s="53">
        <f t="shared" si="2"/>
        <v>0.7</v>
      </c>
      <c r="AH49" s="88"/>
      <c r="AI49" s="89"/>
    </row>
    <row r="50" spans="1:35" s="56" customFormat="1" ht="20.100000000000001" hidden="1" customHeight="1" x14ac:dyDescent="0.2">
      <c r="A50" s="81">
        <f>'[1]Ficha Anual 2025'!A50</f>
        <v>0</v>
      </c>
      <c r="B50" s="90">
        <f>'[1]Ficha Anual 2025'!B50</f>
        <v>0</v>
      </c>
      <c r="C50" s="90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>
        <f>[1]Abr!M50</f>
        <v>0</v>
      </c>
      <c r="N50" s="51">
        <f>[1]Ene!N50</f>
        <v>0</v>
      </c>
      <c r="O50" s="48">
        <f>[1]May!O50</f>
        <v>0</v>
      </c>
      <c r="P50" s="51">
        <f>[1]Ene!P50</f>
        <v>0</v>
      </c>
      <c r="Q50" s="91"/>
      <c r="R50" s="51">
        <f>[1]Ene!R50</f>
        <v>0</v>
      </c>
      <c r="S50" s="92"/>
      <c r="T50" s="51">
        <f>[1]Ene!T50</f>
        <v>0</v>
      </c>
      <c r="U50" s="92"/>
      <c r="V50" s="51">
        <f>[1]Ene!V50</f>
        <v>0</v>
      </c>
      <c r="W50" s="92"/>
      <c r="X50" s="51">
        <f>[1]Ene!X50</f>
        <v>0</v>
      </c>
      <c r="Y50" s="92"/>
      <c r="Z50" s="51">
        <f>[1]Ene!Z50</f>
        <v>0</v>
      </c>
      <c r="AA50" s="92"/>
      <c r="AB50" s="51">
        <f>[1]Ene!AB50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'[1]Ficha Anual 2025'!A51</f>
        <v>0</v>
      </c>
      <c r="B51" s="90">
        <f>'[1]Ficha Anual 2025'!B51</f>
        <v>0</v>
      </c>
      <c r="C51" s="90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>
        <f>[1]Abr!M51</f>
        <v>0</v>
      </c>
      <c r="N51" s="51">
        <f>[1]Ene!N51</f>
        <v>0</v>
      </c>
      <c r="O51" s="48">
        <f>[1]May!O51</f>
        <v>0</v>
      </c>
      <c r="P51" s="51">
        <f>[1]Ene!P51</f>
        <v>0</v>
      </c>
      <c r="Q51" s="91"/>
      <c r="R51" s="51">
        <f>[1]Ene!R51</f>
        <v>0</v>
      </c>
      <c r="S51" s="92"/>
      <c r="T51" s="51">
        <f>[1]Ene!T51</f>
        <v>0</v>
      </c>
      <c r="U51" s="92"/>
      <c r="V51" s="51">
        <f>[1]Ene!V51</f>
        <v>0</v>
      </c>
      <c r="W51" s="92"/>
      <c r="X51" s="51">
        <f>[1]Ene!X51</f>
        <v>0</v>
      </c>
      <c r="Y51" s="92"/>
      <c r="Z51" s="51">
        <f>[1]Ene!Z51</f>
        <v>0</v>
      </c>
      <c r="AA51" s="92"/>
      <c r="AB51" s="51">
        <f>[1]Ene!AB51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'[1]Ficha Anual 2025'!A52</f>
        <v>0</v>
      </c>
      <c r="B52" s="90">
        <f>'[1]Ficha Anual 2025'!B52</f>
        <v>0</v>
      </c>
      <c r="C52" s="90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>
        <f>[1]Abr!M52</f>
        <v>0</v>
      </c>
      <c r="N52" s="51">
        <f>[1]Ene!N52</f>
        <v>0</v>
      </c>
      <c r="O52" s="48">
        <f>[1]May!O52</f>
        <v>0</v>
      </c>
      <c r="P52" s="51">
        <f>[1]Ene!P52</f>
        <v>0</v>
      </c>
      <c r="Q52" s="91"/>
      <c r="R52" s="51">
        <f>[1]Ene!R52</f>
        <v>0</v>
      </c>
      <c r="S52" s="93"/>
      <c r="T52" s="51">
        <f>[1]Ene!T52</f>
        <v>0</v>
      </c>
      <c r="U52" s="93"/>
      <c r="V52" s="51">
        <f>[1]Ene!V52</f>
        <v>0</v>
      </c>
      <c r="W52" s="93"/>
      <c r="X52" s="51">
        <f>[1]Ene!X52</f>
        <v>0</v>
      </c>
      <c r="Y52" s="93"/>
      <c r="Z52" s="51">
        <f>[1]Ene!Z52</f>
        <v>0</v>
      </c>
      <c r="AA52" s="93"/>
      <c r="AB52" s="51">
        <f>[1]Ene!AB52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'[1]Ficha Anual 2025'!A53</f>
        <v>0</v>
      </c>
      <c r="B53" s="90">
        <f>'[1]Ficha Anual 2025'!B53</f>
        <v>0</v>
      </c>
      <c r="C53" s="90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>
        <f>[1]Abr!M53</f>
        <v>0</v>
      </c>
      <c r="N53" s="51">
        <f>[1]Ene!N53</f>
        <v>0</v>
      </c>
      <c r="O53" s="48">
        <f>[1]May!O53</f>
        <v>0</v>
      </c>
      <c r="P53" s="51">
        <f>[1]Ene!P53</f>
        <v>0</v>
      </c>
      <c r="Q53" s="91"/>
      <c r="R53" s="51">
        <f>[1]Ene!R53</f>
        <v>0</v>
      </c>
      <c r="S53" s="93"/>
      <c r="T53" s="51">
        <f>[1]Ene!T53</f>
        <v>0</v>
      </c>
      <c r="U53" s="93"/>
      <c r="V53" s="51">
        <f>[1]Ene!V53</f>
        <v>0</v>
      </c>
      <c r="W53" s="93"/>
      <c r="X53" s="51">
        <f>[1]Ene!X53</f>
        <v>0</v>
      </c>
      <c r="Y53" s="93"/>
      <c r="Z53" s="51">
        <f>[1]Ene!Z53</f>
        <v>0</v>
      </c>
      <c r="AA53" s="93"/>
      <c r="AB53" s="51">
        <f>[1]Ene!AB53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'[1]Ficha Anual 2025'!A55</f>
        <v>C4A1</v>
      </c>
      <c r="B55" s="82" t="str">
        <f>'[1]Ficha Anual 2025'!B55</f>
        <v>GESTIONAR CURSOS DE CAPACITACIÓN PARA EL AUTOEMPLEO</v>
      </c>
      <c r="C55" s="82"/>
      <c r="D55" s="83" t="str">
        <f>'[1]Ficha Anual 2025'!E55</f>
        <v>CURSOS</v>
      </c>
      <c r="E55" s="93">
        <f t="shared" ref="E55:E66" si="4">F55+H55+J55+L55+N55+P55++R55+T55+V55+X55+Z55+AB55</f>
        <v>10</v>
      </c>
      <c r="F55" s="49">
        <f>[1]Ene!F55</f>
        <v>2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0</v>
      </c>
      <c r="K55" s="50">
        <f>[1]Mar!K55</f>
        <v>0</v>
      </c>
      <c r="L55" s="49">
        <f>[1]Ene!L55</f>
        <v>0</v>
      </c>
      <c r="M55" s="50">
        <f>[1]Abr!M55</f>
        <v>0</v>
      </c>
      <c r="N55" s="49">
        <f>[1]Ene!N55</f>
        <v>2</v>
      </c>
      <c r="O55" s="50">
        <f>[1]May!O55</f>
        <v>0</v>
      </c>
      <c r="P55" s="49">
        <f>[1]Ene!P55</f>
        <v>0</v>
      </c>
      <c r="Q55" s="50">
        <v>1</v>
      </c>
      <c r="R55" s="49">
        <f>[1]Ene!R55</f>
        <v>0</v>
      </c>
      <c r="S55" s="51"/>
      <c r="T55" s="49">
        <f>[1]Ene!T55</f>
        <v>2</v>
      </c>
      <c r="U55" s="51"/>
      <c r="V55" s="49">
        <f>[1]Ene!V55</f>
        <v>0</v>
      </c>
      <c r="W55" s="51"/>
      <c r="X55" s="49">
        <f>[1]Ene!X55</f>
        <v>2</v>
      </c>
      <c r="Y55" s="51"/>
      <c r="Z55" s="49">
        <f>[1]Ene!Z55</f>
        <v>2</v>
      </c>
      <c r="AA55" s="51"/>
      <c r="AB55" s="49">
        <f>[1]Ene!AB55</f>
        <v>0</v>
      </c>
      <c r="AC55" s="51"/>
      <c r="AD55" s="52">
        <f t="shared" si="0"/>
        <v>10</v>
      </c>
      <c r="AE55" s="52">
        <f t="shared" si="0"/>
        <v>1</v>
      </c>
      <c r="AF55" s="53">
        <f t="shared" si="1"/>
        <v>0.1</v>
      </c>
      <c r="AG55" s="53">
        <f t="shared" si="2"/>
        <v>0.9</v>
      </c>
      <c r="AH55" s="88"/>
      <c r="AI55" s="89"/>
    </row>
    <row r="56" spans="1:35" s="56" customFormat="1" ht="28.5" customHeight="1" x14ac:dyDescent="0.2">
      <c r="A56" s="81" t="str">
        <f>'[1]Ficha Anual 2025'!A56</f>
        <v>C4A2</v>
      </c>
      <c r="B56" s="82" t="str">
        <f>'[1]Ficha Anual 2025'!B56</f>
        <v>GESTIONAR DESPENSAS PARA ADULTOS MAYORES, MADRES LACTANDO, DISCAPACITADOS Y NIÑOS</v>
      </c>
      <c r="C56" s="82"/>
      <c r="D56" s="83" t="str">
        <f>'[1]Ficha Anual 2025'!E56</f>
        <v>DESPENSAS</v>
      </c>
      <c r="E56" s="93">
        <f t="shared" si="4"/>
        <v>2000</v>
      </c>
      <c r="F56" s="49">
        <f>[1]Ene!F56</f>
        <v>160</v>
      </c>
      <c r="G56" s="50">
        <f>[1]Ene!G56</f>
        <v>159</v>
      </c>
      <c r="H56" s="49">
        <f>[1]Ene!H56</f>
        <v>160</v>
      </c>
      <c r="I56" s="50">
        <f>[1]Feb!I56</f>
        <v>159</v>
      </c>
      <c r="J56" s="49">
        <f>[1]Ene!J56</f>
        <v>170</v>
      </c>
      <c r="K56" s="50">
        <f>[1]Mar!K56</f>
        <v>159</v>
      </c>
      <c r="L56" s="49">
        <f>[1]Ene!L56</f>
        <v>190</v>
      </c>
      <c r="M56" s="50">
        <f>[1]Abr!M56</f>
        <v>200</v>
      </c>
      <c r="N56" s="49">
        <f>[1]Ene!N56</f>
        <v>180</v>
      </c>
      <c r="O56" s="50">
        <f>[1]May!O56</f>
        <v>200</v>
      </c>
      <c r="P56" s="49">
        <f>[1]Ene!P56</f>
        <v>170</v>
      </c>
      <c r="Q56" s="50">
        <v>200</v>
      </c>
      <c r="R56" s="49">
        <f>[1]Ene!R56</f>
        <v>170</v>
      </c>
      <c r="S56" s="51"/>
      <c r="T56" s="49">
        <f>[1]Ene!T56</f>
        <v>160</v>
      </c>
      <c r="U56" s="51"/>
      <c r="V56" s="49">
        <f>[1]Ene!V56</f>
        <v>160</v>
      </c>
      <c r="W56" s="51"/>
      <c r="X56" s="49">
        <f>[1]Ene!X56</f>
        <v>160</v>
      </c>
      <c r="Y56" s="51"/>
      <c r="Z56" s="49">
        <f>[1]Ene!Z56</f>
        <v>160</v>
      </c>
      <c r="AA56" s="51"/>
      <c r="AB56" s="49">
        <f>[1]Ene!AB56</f>
        <v>160</v>
      </c>
      <c r="AC56" s="51"/>
      <c r="AD56" s="52">
        <f t="shared" si="0"/>
        <v>2000</v>
      </c>
      <c r="AE56" s="52">
        <f t="shared" si="0"/>
        <v>1077</v>
      </c>
      <c r="AF56" s="53">
        <f t="shared" si="1"/>
        <v>0.53849999999999998</v>
      </c>
      <c r="AG56" s="53">
        <f t="shared" si="2"/>
        <v>0.46150000000000002</v>
      </c>
      <c r="AH56" s="88"/>
      <c r="AI56" s="89"/>
    </row>
    <row r="57" spans="1:35" s="56" customFormat="1" ht="24.75" customHeight="1" x14ac:dyDescent="0.2">
      <c r="A57" s="81" t="str">
        <f>'[1]Ficha Anual 2025'!A57</f>
        <v>C4A3</v>
      </c>
      <c r="B57" s="82" t="str">
        <f>'[1]Ficha Anual 2025'!B57</f>
        <v>GESTIONAR  PARA  LAS PERSONAS DISCAPACITADAS APARATOS FUNCIONALES</v>
      </c>
      <c r="C57" s="82"/>
      <c r="D57" s="83" t="str">
        <f>'[1]Ficha Anual 2025'!E57</f>
        <v>CURSOS</v>
      </c>
      <c r="E57" s="93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4</v>
      </c>
      <c r="J57" s="49">
        <f>[1]Ene!J57</f>
        <v>0</v>
      </c>
      <c r="K57" s="50">
        <f>[1]Mar!K57</f>
        <v>4</v>
      </c>
      <c r="L57" s="49">
        <f>[1]Ene!L57</f>
        <v>1</v>
      </c>
      <c r="M57" s="50">
        <f>[1]Abr!M57</f>
        <v>0</v>
      </c>
      <c r="N57" s="49">
        <f>[1]Ene!N57</f>
        <v>0</v>
      </c>
      <c r="O57" s="50">
        <f>[1]May!O57</f>
        <v>13</v>
      </c>
      <c r="P57" s="49">
        <f>[1]Ene!P57</f>
        <v>1</v>
      </c>
      <c r="Q57" s="50">
        <v>0</v>
      </c>
      <c r="R57" s="49">
        <f>[1]Ene!R57</f>
        <v>0</v>
      </c>
      <c r="S57" s="51"/>
      <c r="T57" s="49">
        <f>[1]Ene!T57</f>
        <v>1</v>
      </c>
      <c r="U57" s="51"/>
      <c r="V57" s="49">
        <f>[1]Ene!V57</f>
        <v>0</v>
      </c>
      <c r="W57" s="51"/>
      <c r="X57" s="49">
        <f>[1]Ene!X57</f>
        <v>0</v>
      </c>
      <c r="Y57" s="51"/>
      <c r="Z57" s="49">
        <f>[1]Ene!Z57</f>
        <v>1</v>
      </c>
      <c r="AA57" s="51"/>
      <c r="AB57" s="49">
        <f>[1]Ene!AB57</f>
        <v>1</v>
      </c>
      <c r="AC57" s="51"/>
      <c r="AD57" s="52">
        <f t="shared" si="0"/>
        <v>5</v>
      </c>
      <c r="AE57" s="52">
        <f t="shared" si="0"/>
        <v>21</v>
      </c>
      <c r="AF57" s="53">
        <f t="shared" si="1"/>
        <v>4.2</v>
      </c>
      <c r="AG57" s="53">
        <f t="shared" si="2"/>
        <v>-3.2</v>
      </c>
      <c r="AH57" s="88"/>
      <c r="AI57" s="89"/>
    </row>
    <row r="58" spans="1:35" s="56" customFormat="1" ht="20.100000000000001" customHeight="1" x14ac:dyDescent="0.2">
      <c r="A58" s="81" t="str">
        <f>'[1]Ficha Anual 2025'!A58</f>
        <v>C4A4</v>
      </c>
      <c r="B58" s="82" t="str">
        <f>'[1]Ficha Anual 2025'!B58</f>
        <v>GESTIONAR  LA AFILIACIÓN DE ADULTOS MAYORES</v>
      </c>
      <c r="C58" s="82"/>
      <c r="D58" s="83" t="str">
        <f>'[1]Ficha Anual 2025'!E58</f>
        <v>DESPENSAS</v>
      </c>
      <c r="E58" s="93">
        <f t="shared" si="4"/>
        <v>2184</v>
      </c>
      <c r="F58" s="49">
        <f>[1]Ene!F58</f>
        <v>182</v>
      </c>
      <c r="G58" s="50">
        <f>[1]Ene!G58</f>
        <v>78</v>
      </c>
      <c r="H58" s="49">
        <f>[1]Ene!H58</f>
        <v>182</v>
      </c>
      <c r="I58" s="50">
        <f>[1]Feb!I58</f>
        <v>78</v>
      </c>
      <c r="J58" s="49">
        <f>[1]Ene!J58</f>
        <v>182</v>
      </c>
      <c r="K58" s="50">
        <f>[1]Mar!K58</f>
        <v>78</v>
      </c>
      <c r="L58" s="49">
        <f>[1]Ene!L58</f>
        <v>182</v>
      </c>
      <c r="M58" s="50">
        <f>[1]Abr!M58</f>
        <v>0</v>
      </c>
      <c r="N58" s="49">
        <f>[1]Ene!N58</f>
        <v>182</v>
      </c>
      <c r="O58" s="50">
        <f>[1]May!O58</f>
        <v>0</v>
      </c>
      <c r="P58" s="49">
        <f>[1]Ene!P58</f>
        <v>182</v>
      </c>
      <c r="Q58" s="50">
        <v>0</v>
      </c>
      <c r="R58" s="49">
        <f>[1]Ene!R58</f>
        <v>182</v>
      </c>
      <c r="S58" s="51"/>
      <c r="T58" s="49">
        <f>[1]Ene!T58</f>
        <v>182</v>
      </c>
      <c r="U58" s="51"/>
      <c r="V58" s="49">
        <f>[1]Ene!V58</f>
        <v>182</v>
      </c>
      <c r="W58" s="51"/>
      <c r="X58" s="49">
        <f>[1]Ene!X58</f>
        <v>182</v>
      </c>
      <c r="Y58" s="51"/>
      <c r="Z58" s="49">
        <f>[1]Ene!Z58</f>
        <v>182</v>
      </c>
      <c r="AA58" s="51"/>
      <c r="AB58" s="49">
        <f>[1]Ene!AB58</f>
        <v>182</v>
      </c>
      <c r="AC58" s="51"/>
      <c r="AD58" s="52">
        <f t="shared" si="0"/>
        <v>2184</v>
      </c>
      <c r="AE58" s="52">
        <f t="shared" si="0"/>
        <v>234</v>
      </c>
      <c r="AF58" s="53">
        <f t="shared" si="1"/>
        <v>0.10714285714285714</v>
      </c>
      <c r="AG58" s="53">
        <f t="shared" si="2"/>
        <v>0.8928571428571429</v>
      </c>
      <c r="AH58" s="88"/>
      <c r="AI58" s="89"/>
    </row>
    <row r="59" spans="1:35" s="56" customFormat="1" ht="20.100000000000001" customHeight="1" x14ac:dyDescent="0.2">
      <c r="A59" s="81" t="str">
        <f>'[1]Ficha Anual 2025'!A59</f>
        <v>C4A5</v>
      </c>
      <c r="B59" s="82" t="str">
        <f>'[1]Ficha Anual 2025'!B59</f>
        <v>SUPERVISAR  LOS DESAYUNADORES ESCOLARES</v>
      </c>
      <c r="C59" s="82"/>
      <c r="D59" s="83" t="str">
        <f>'[1]Ficha Anual 2025'!E59</f>
        <v>SUPERVISION</v>
      </c>
      <c r="E59" s="93">
        <f t="shared" si="4"/>
        <v>30</v>
      </c>
      <c r="F59" s="49">
        <f>[1]Ene!F59</f>
        <v>0</v>
      </c>
      <c r="G59" s="50">
        <f>[1]Ene!G59</f>
        <v>4</v>
      </c>
      <c r="H59" s="49">
        <f>[1]Ene!H59</f>
        <v>0</v>
      </c>
      <c r="I59" s="50">
        <f>[1]Feb!I59</f>
        <v>4</v>
      </c>
      <c r="J59" s="49">
        <f>[1]Ene!J59</f>
        <v>10</v>
      </c>
      <c r="K59" s="50">
        <f>[1]Mar!K59</f>
        <v>4</v>
      </c>
      <c r="L59" s="49">
        <f>[1]Ene!L59</f>
        <v>10</v>
      </c>
      <c r="M59" s="50">
        <f>[1]Abr!M59</f>
        <v>4</v>
      </c>
      <c r="N59" s="49">
        <f>[1]Ene!N59</f>
        <v>2</v>
      </c>
      <c r="O59" s="50">
        <f>[1]May!O59</f>
        <v>4</v>
      </c>
      <c r="P59" s="49">
        <f>[1]Ene!P59</f>
        <v>2</v>
      </c>
      <c r="Q59" s="50">
        <v>4</v>
      </c>
      <c r="R59" s="49">
        <f>[1]Ene!R59</f>
        <v>2</v>
      </c>
      <c r="S59" s="51"/>
      <c r="T59" s="49">
        <f>[1]Ene!T59</f>
        <v>1</v>
      </c>
      <c r="U59" s="51"/>
      <c r="V59" s="49">
        <f>[1]Ene!V59</f>
        <v>0</v>
      </c>
      <c r="W59" s="51"/>
      <c r="X59" s="49">
        <f>[1]Ene!X59</f>
        <v>0</v>
      </c>
      <c r="Y59" s="51"/>
      <c r="Z59" s="49">
        <f>[1]Ene!Z59</f>
        <v>2</v>
      </c>
      <c r="AA59" s="51"/>
      <c r="AB59" s="49">
        <f>[1]Ene!AB59</f>
        <v>1</v>
      </c>
      <c r="AC59" s="51"/>
      <c r="AD59" s="52">
        <f t="shared" si="0"/>
        <v>30</v>
      </c>
      <c r="AE59" s="52">
        <f t="shared" si="0"/>
        <v>24</v>
      </c>
      <c r="AF59" s="53">
        <f t="shared" si="1"/>
        <v>0.8</v>
      </c>
      <c r="AG59" s="53">
        <f t="shared" si="2"/>
        <v>0.19999999999999996</v>
      </c>
      <c r="AH59" s="88"/>
      <c r="AI59" s="89"/>
    </row>
    <row r="60" spans="1:35" s="56" customFormat="1" ht="29.25" customHeight="1" x14ac:dyDescent="0.2">
      <c r="A60" s="81" t="str">
        <f>'[1]Ficha Anual 2025'!A60</f>
        <v>C4A6</v>
      </c>
      <c r="B60" s="82" t="str">
        <f>'[1]Ficha Anual 2025'!B60</f>
        <v>OTORGAR APOYOS ECONOMICOS  A PERSONAS DE ESCASOS RECURSOS</v>
      </c>
      <c r="C60" s="82"/>
      <c r="D60" s="83" t="str">
        <f>'[1]Ficha Anual 2025'!E60</f>
        <v>APOYOS</v>
      </c>
      <c r="E60" s="93">
        <f t="shared" si="4"/>
        <v>50</v>
      </c>
      <c r="F60" s="49">
        <f>[1]Ene!F60</f>
        <v>0</v>
      </c>
      <c r="G60" s="50">
        <f>[1]Ene!G60</f>
        <v>0</v>
      </c>
      <c r="H60" s="49">
        <f>[1]Ene!H60</f>
        <v>0</v>
      </c>
      <c r="I60" s="50">
        <f>[1]Feb!I60</f>
        <v>0</v>
      </c>
      <c r="J60" s="49">
        <f>[1]Ene!J60</f>
        <v>5</v>
      </c>
      <c r="K60" s="50">
        <f>[1]Mar!K60</f>
        <v>0</v>
      </c>
      <c r="L60" s="49">
        <f>[1]Ene!L60</f>
        <v>8</v>
      </c>
      <c r="M60" s="50">
        <f>[1]Abr!M60</f>
        <v>0</v>
      </c>
      <c r="N60" s="49">
        <f>[1]Ene!N60</f>
        <v>5</v>
      </c>
      <c r="O60" s="50">
        <f>[1]May!O60</f>
        <v>0</v>
      </c>
      <c r="P60" s="49">
        <f>[1]Ene!P60</f>
        <v>5</v>
      </c>
      <c r="Q60" s="50">
        <v>0</v>
      </c>
      <c r="R60" s="49">
        <f>[1]Ene!R60</f>
        <v>2</v>
      </c>
      <c r="S60" s="51"/>
      <c r="T60" s="49">
        <f>[1]Ene!T60</f>
        <v>5</v>
      </c>
      <c r="U60" s="51"/>
      <c r="V60" s="49">
        <f>[1]Ene!V60</f>
        <v>5</v>
      </c>
      <c r="W60" s="51"/>
      <c r="X60" s="49">
        <f>[1]Ene!X60</f>
        <v>5</v>
      </c>
      <c r="Y60" s="51"/>
      <c r="Z60" s="49">
        <f>[1]Ene!Z60</f>
        <v>5</v>
      </c>
      <c r="AA60" s="51"/>
      <c r="AB60" s="49">
        <f>[1]Ene!AB60</f>
        <v>5</v>
      </c>
      <c r="AC60" s="51"/>
      <c r="AD60" s="52">
        <f t="shared" si="0"/>
        <v>50</v>
      </c>
      <c r="AE60" s="52">
        <f t="shared" si="0"/>
        <v>0</v>
      </c>
      <c r="AF60" s="53">
        <f t="shared" si="1"/>
        <v>0</v>
      </c>
      <c r="AG60" s="53">
        <f t="shared" si="2"/>
        <v>1</v>
      </c>
      <c r="AH60" s="88"/>
      <c r="AI60" s="89"/>
    </row>
    <row r="61" spans="1:35" s="56" customFormat="1" ht="20.100000000000001" hidden="1" customHeight="1" x14ac:dyDescent="0.2">
      <c r="A61" s="81" t="str">
        <f>'[1]Ficha Anual 2025'!A61</f>
        <v>C4A7</v>
      </c>
      <c r="B61" s="82" t="str">
        <f>'[1]Ficha Anual 2025'!B61</f>
        <v>SUPERVISAR LOS DESAYUNADORES ESCOLARES</v>
      </c>
      <c r="C61" s="82"/>
      <c r="D61" s="83" t="str">
        <f>'[1]Ficha Anual 2025'!E61</f>
        <v>SUPERVICIONES</v>
      </c>
      <c r="E61" s="93">
        <f t="shared" si="4"/>
        <v>44</v>
      </c>
      <c r="F61" s="49">
        <f>[1]Ene!F61</f>
        <v>4</v>
      </c>
      <c r="G61" s="50">
        <f>[1]Ene!G61</f>
        <v>0</v>
      </c>
      <c r="H61" s="49">
        <f>[1]Ene!H61</f>
        <v>4</v>
      </c>
      <c r="I61" s="50">
        <f>[1]Feb!I61</f>
        <v>4</v>
      </c>
      <c r="J61" s="49">
        <f>[1]Ene!J61</f>
        <v>4</v>
      </c>
      <c r="K61" s="50">
        <f>[1]Mar!K61</f>
        <v>4</v>
      </c>
      <c r="L61" s="49">
        <f>[1]Ene!L61</f>
        <v>4</v>
      </c>
      <c r="M61" s="50">
        <f>[1]Abr!M61</f>
        <v>4</v>
      </c>
      <c r="N61" s="49">
        <f>[1]Ene!N61</f>
        <v>4</v>
      </c>
      <c r="O61" s="50">
        <f>[1]May!O61</f>
        <v>4</v>
      </c>
      <c r="P61" s="49">
        <f>[1]Ene!P61</f>
        <v>4</v>
      </c>
      <c r="Q61" s="50">
        <v>4</v>
      </c>
      <c r="R61" s="49">
        <f>[1]Ene!R61</f>
        <v>0</v>
      </c>
      <c r="S61" s="51"/>
      <c r="T61" s="49">
        <f>[1]Ene!T61</f>
        <v>4</v>
      </c>
      <c r="U61" s="51"/>
      <c r="V61" s="49">
        <f>[1]Ene!V61</f>
        <v>4</v>
      </c>
      <c r="W61" s="51"/>
      <c r="X61" s="49">
        <f>[1]Ene!X61</f>
        <v>4</v>
      </c>
      <c r="Y61" s="51"/>
      <c r="Z61" s="49">
        <f>[1]Ene!Z61</f>
        <v>4</v>
      </c>
      <c r="AA61" s="51"/>
      <c r="AB61" s="49">
        <f>[1]Ene!AB61</f>
        <v>4</v>
      </c>
      <c r="AC61" s="51"/>
      <c r="AD61" s="52">
        <f t="shared" si="0"/>
        <v>44</v>
      </c>
      <c r="AE61" s="52">
        <f t="shared" si="0"/>
        <v>20</v>
      </c>
      <c r="AF61" s="53">
        <f t="shared" si="1"/>
        <v>0.45454545454545453</v>
      </c>
      <c r="AG61" s="53">
        <f t="shared" si="2"/>
        <v>0.54545454545454541</v>
      </c>
      <c r="AH61" s="88"/>
      <c r="AI61" s="89"/>
    </row>
    <row r="62" spans="1:35" s="56" customFormat="1" ht="20.100000000000001" hidden="1" customHeight="1" x14ac:dyDescent="0.2">
      <c r="A62" s="81" t="str">
        <f>'[1]Ficha Anual 2025'!A62</f>
        <v>C4A8</v>
      </c>
      <c r="B62" s="82" t="str">
        <f>'[1]Ficha Anual 2025'!B62</f>
        <v>OTORGAR APOYOS ECONOMICOS A PERSONAS DE ESCASOS RECURSO</v>
      </c>
      <c r="C62" s="82"/>
      <c r="D62" s="83" t="str">
        <f>'[1]Ficha Anual 2025'!E62</f>
        <v>APOYOS</v>
      </c>
      <c r="E62" s="93">
        <f t="shared" si="4"/>
        <v>10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1</v>
      </c>
      <c r="L62" s="49">
        <f>[1]Ene!L62</f>
        <v>1</v>
      </c>
      <c r="M62" s="50">
        <f>[1]Abr!M62</f>
        <v>1</v>
      </c>
      <c r="N62" s="49">
        <f>[1]Ene!N62</f>
        <v>1</v>
      </c>
      <c r="O62" s="50">
        <f>[1]May!O62</f>
        <v>1</v>
      </c>
      <c r="P62" s="49">
        <f>[1]Ene!P62</f>
        <v>1</v>
      </c>
      <c r="Q62" s="50">
        <v>1</v>
      </c>
      <c r="R62" s="49">
        <f>[1]Ene!R62</f>
        <v>1</v>
      </c>
      <c r="S62" s="51"/>
      <c r="T62" s="49">
        <f>[1]Ene!T62</f>
        <v>1</v>
      </c>
      <c r="U62" s="51"/>
      <c r="V62" s="49">
        <f>[1]Ene!V62</f>
        <v>1</v>
      </c>
      <c r="W62" s="51"/>
      <c r="X62" s="49">
        <f>[1]Ene!X62</f>
        <v>1</v>
      </c>
      <c r="Y62" s="51"/>
      <c r="Z62" s="49">
        <f>[1]Ene!Z62</f>
        <v>1</v>
      </c>
      <c r="AA62" s="51"/>
      <c r="AB62" s="49">
        <f>[1]Ene!AB62</f>
        <v>1</v>
      </c>
      <c r="AC62" s="51"/>
      <c r="AD62" s="52">
        <f t="shared" si="0"/>
        <v>10</v>
      </c>
      <c r="AE62" s="52">
        <f t="shared" si="0"/>
        <v>4</v>
      </c>
      <c r="AF62" s="53">
        <f t="shared" si="1"/>
        <v>0.4</v>
      </c>
      <c r="AG62" s="53">
        <f t="shared" si="2"/>
        <v>0.6</v>
      </c>
      <c r="AH62" s="88"/>
      <c r="AI62" s="89"/>
    </row>
    <row r="63" spans="1:35" s="56" customFormat="1" ht="20.100000000000001" hidden="1" customHeight="1" x14ac:dyDescent="0.2">
      <c r="A63" s="81">
        <f>'[1]Ficha Anual 2025'!A63</f>
        <v>0</v>
      </c>
      <c r="B63" s="90">
        <f>'[1]Ficha Anual 2025'!B63</f>
        <v>0</v>
      </c>
      <c r="C63" s="90"/>
      <c r="D63" s="83">
        <f>'[1]Ficha Anual 2025'!E63</f>
        <v>0</v>
      </c>
      <c r="E63" s="93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>
        <f>[1]Abr!M63</f>
        <v>0</v>
      </c>
      <c r="N63" s="51">
        <f>[1]Ene!N63</f>
        <v>0</v>
      </c>
      <c r="O63" s="48">
        <f>[1]May!O63</f>
        <v>0</v>
      </c>
      <c r="P63" s="51">
        <f>[1]Ene!P63</f>
        <v>0</v>
      </c>
      <c r="Q63" s="91"/>
      <c r="R63" s="51">
        <f>[1]Ene!R63</f>
        <v>0</v>
      </c>
      <c r="S63" s="93"/>
      <c r="T63" s="51">
        <f>[1]Ene!T63</f>
        <v>0</v>
      </c>
      <c r="U63" s="93"/>
      <c r="V63" s="51">
        <f>[1]Ene!V63</f>
        <v>0</v>
      </c>
      <c r="W63" s="93"/>
      <c r="X63" s="51">
        <f>[1]Ene!X63</f>
        <v>0</v>
      </c>
      <c r="Y63" s="93"/>
      <c r="Z63" s="51">
        <f>[1]Ene!Z63</f>
        <v>0</v>
      </c>
      <c r="AA63" s="93"/>
      <c r="AB63" s="51">
        <f>[1]Ene!AB63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'[1]Ficha Anual 2025'!A64</f>
        <v>0</v>
      </c>
      <c r="B64" s="90">
        <f>'[1]Ficha Anual 2025'!B64</f>
        <v>0</v>
      </c>
      <c r="C64" s="90"/>
      <c r="D64" s="83">
        <f>'[1]Ficha Anual 2025'!E64</f>
        <v>0</v>
      </c>
      <c r="E64" s="93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>
        <f>[1]Abr!M64</f>
        <v>0</v>
      </c>
      <c r="N64" s="51">
        <f>[1]Ene!N64</f>
        <v>0</v>
      </c>
      <c r="O64" s="48">
        <f>[1]May!O64</f>
        <v>0</v>
      </c>
      <c r="P64" s="51">
        <f>[1]Ene!P64</f>
        <v>0</v>
      </c>
      <c r="Q64" s="91"/>
      <c r="R64" s="51">
        <f>[1]Ene!R64</f>
        <v>0</v>
      </c>
      <c r="S64" s="93"/>
      <c r="T64" s="51">
        <f>[1]Ene!T64</f>
        <v>0</v>
      </c>
      <c r="U64" s="93"/>
      <c r="V64" s="51">
        <f>[1]Ene!V64</f>
        <v>0</v>
      </c>
      <c r="W64" s="93"/>
      <c r="X64" s="51">
        <f>[1]Ene!X64</f>
        <v>0</v>
      </c>
      <c r="Y64" s="93"/>
      <c r="Z64" s="51">
        <f>[1]Ene!Z64</f>
        <v>0</v>
      </c>
      <c r="AA64" s="93"/>
      <c r="AB64" s="51">
        <f>[1]Ene!AB64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'[1]Ficha Anual 2025'!A65</f>
        <v>0</v>
      </c>
      <c r="B65" s="90">
        <f>'[1]Ficha Anual 2025'!B65</f>
        <v>0</v>
      </c>
      <c r="C65" s="90"/>
      <c r="D65" s="83">
        <f>'[1]Ficha Anual 2025'!E65</f>
        <v>0</v>
      </c>
      <c r="E65" s="93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>
        <f>[1]Abr!M65</f>
        <v>0</v>
      </c>
      <c r="N65" s="51">
        <f>[1]Ene!N65</f>
        <v>0</v>
      </c>
      <c r="O65" s="48">
        <f>[1]May!O65</f>
        <v>0</v>
      </c>
      <c r="P65" s="51">
        <f>[1]Ene!P65</f>
        <v>0</v>
      </c>
      <c r="Q65" s="91"/>
      <c r="R65" s="51">
        <f>[1]Ene!R65</f>
        <v>0</v>
      </c>
      <c r="S65" s="93"/>
      <c r="T65" s="51">
        <f>[1]Ene!T65</f>
        <v>0</v>
      </c>
      <c r="U65" s="93"/>
      <c r="V65" s="51">
        <f>[1]Ene!V65</f>
        <v>0</v>
      </c>
      <c r="W65" s="93"/>
      <c r="X65" s="51">
        <f>[1]Ene!X65</f>
        <v>0</v>
      </c>
      <c r="Y65" s="93"/>
      <c r="Z65" s="51">
        <f>[1]Ene!Z65</f>
        <v>0</v>
      </c>
      <c r="AA65" s="93"/>
      <c r="AB65" s="51">
        <f>[1]Ene!AB65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>
        <f>[1]Abr!M66</f>
        <v>0</v>
      </c>
      <c r="N66" s="104">
        <f>[1]Ene!N66</f>
        <v>0</v>
      </c>
      <c r="O66" s="105">
        <f>[1]May!O66</f>
        <v>0</v>
      </c>
      <c r="P66" s="104">
        <f>[1]Ene!P66</f>
        <v>0</v>
      </c>
      <c r="Q66" s="106"/>
      <c r="R66" s="104">
        <f>[1]Ene!R66</f>
        <v>0</v>
      </c>
      <c r="S66" s="103"/>
      <c r="T66" s="104">
        <f>[1]Ene!T66</f>
        <v>0</v>
      </c>
      <c r="U66" s="103"/>
      <c r="V66" s="104">
        <f>[1]Ene!V66</f>
        <v>0</v>
      </c>
      <c r="W66" s="103"/>
      <c r="X66" s="104">
        <f>[1]Ene!X66</f>
        <v>0</v>
      </c>
      <c r="Y66" s="103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2025'!A70</f>
        <v>Elaboró</v>
      </c>
      <c r="C80" s="130"/>
      <c r="E80" s="131"/>
      <c r="F80" s="131"/>
      <c r="G80" s="131"/>
      <c r="H80" s="131"/>
      <c r="J80" s="129" t="str">
        <f>'[1]Ficha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2025'!A73</f>
        <v>C. ARACELI MONTIEL GOMEZ</v>
      </c>
      <c r="C83" s="140"/>
      <c r="E83" s="127"/>
      <c r="F83" s="127"/>
      <c r="H83" s="127"/>
      <c r="J83" s="138" t="str">
        <f>'[1]Ficha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2025'!A74</f>
        <v>DIRECTORA DIF MUNICIPAL</v>
      </c>
      <c r="C84" s="142"/>
      <c r="E84" s="2"/>
      <c r="F84" s="2"/>
      <c r="G84" s="2"/>
      <c r="H84" s="2"/>
      <c r="J84" s="143" t="str">
        <f>'[1]Ficha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0972-D972-42B7-B5DC-1CFAD8C6DB19}">
  <sheetPr>
    <tabColor theme="6" tint="-0.249977111117893"/>
  </sheetPr>
  <dimension ref="A1:AI85"/>
  <sheetViews>
    <sheetView showRuler="0" topLeftCell="A5" zoomScale="85" zoomScaleNormal="85" zoomScaleSheetLayoutView="80" zoomScalePageLayoutView="81" workbookViewId="0">
      <selection activeCell="B31" sqref="B31:C31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4" width="7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4" t="str">
        <f>'[2]Ficha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3" customHeight="1" x14ac:dyDescent="0.2">
      <c r="A15" s="38" t="str">
        <f>'[2]Ficha Anual 2025'!A15</f>
        <v>C 1</v>
      </c>
      <c r="B15" s="39" t="str">
        <f>'[2]Ficha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 xml:space="preserve">REALIZAR ACTIVIDADES DEPORTIVAS EN TODAS LAS CATEGORIAS </v>
      </c>
      <c r="C16" s="46"/>
      <c r="D16" s="47" t="str">
        <f>'[2]Ficha Anual 2025'!E16</f>
        <v>EVENTO</v>
      </c>
      <c r="E16" s="48">
        <f>F16+H16+J16+L16+N16+P16++R16+T16+V16+X16+Z16+AB16</f>
        <v>10</v>
      </c>
      <c r="F16" s="49">
        <f>[2]Ene!F16</f>
        <v>1</v>
      </c>
      <c r="G16" s="50">
        <f>[2]Ene!G16</f>
        <v>12</v>
      </c>
      <c r="H16" s="49">
        <f>[2]Ene!H16</f>
        <v>0</v>
      </c>
      <c r="I16" s="50">
        <f>[2]Feb!I16</f>
        <v>13</v>
      </c>
      <c r="J16" s="49">
        <f>[2]Ene!J16</f>
        <v>1</v>
      </c>
      <c r="K16" s="50">
        <f>[2]Mar!K16</f>
        <v>16</v>
      </c>
      <c r="L16" s="49">
        <f>[2]Ene!L16</f>
        <v>1</v>
      </c>
      <c r="M16" s="50">
        <f>[2]Abr!M16</f>
        <v>25</v>
      </c>
      <c r="N16" s="49">
        <f>[2]Ene!N16</f>
        <v>1</v>
      </c>
      <c r="O16" s="50">
        <f>[2]May!O16</f>
        <v>20</v>
      </c>
      <c r="P16" s="49">
        <f>[2]Ene!P16</f>
        <v>1</v>
      </c>
      <c r="Q16" s="50">
        <v>16</v>
      </c>
      <c r="R16" s="49">
        <f>[2]Ene!R16</f>
        <v>1</v>
      </c>
      <c r="S16" s="51"/>
      <c r="T16" s="49">
        <f>[2]Ene!T16</f>
        <v>0</v>
      </c>
      <c r="U16" s="51"/>
      <c r="V16" s="49">
        <f>[2]Ene!V16</f>
        <v>1</v>
      </c>
      <c r="W16" s="51"/>
      <c r="X16" s="49">
        <f>[2]Ene!X16</f>
        <v>1</v>
      </c>
      <c r="Y16" s="51"/>
      <c r="Z16" s="49">
        <f>[2]Ene!Z16</f>
        <v>1</v>
      </c>
      <c r="AA16" s="51"/>
      <c r="AB16" s="49">
        <f>[2]Ene!AB16</f>
        <v>1</v>
      </c>
      <c r="AC16" s="51"/>
      <c r="AD16" s="52">
        <f t="shared" ref="AD16:AE65" si="0">F16+H16+J16+L16+N16+P16+R16+T16+V16+X16+Z16+AB16</f>
        <v>10</v>
      </c>
      <c r="AE16" s="52">
        <f t="shared" si="0"/>
        <v>102</v>
      </c>
      <c r="AF16" s="53">
        <f t="shared" ref="AF16:AF65" si="1">+AE16/E16</f>
        <v>10.199999999999999</v>
      </c>
      <c r="AG16" s="53">
        <f t="shared" ref="AG16:AG65" si="2">100%-AF16</f>
        <v>-9.1999999999999993</v>
      </c>
      <c r="AH16" s="54"/>
      <c r="AI16" s="55"/>
    </row>
    <row r="17" spans="1:35" s="56" customFormat="1" ht="20.100000000000001" customHeight="1" x14ac:dyDescent="0.2">
      <c r="A17" s="45" t="str">
        <f>'[2]Ficha Anual 2025'!A17</f>
        <v>C1A2</v>
      </c>
      <c r="B17" s="46" t="str">
        <f>'[2]Ficha Anual 2025'!B17</f>
        <v>IMPLEMENTAR CURSOS CON INSTRUCTORES BIEN CAPACITADOS</v>
      </c>
      <c r="C17" s="46"/>
      <c r="D17" s="47" t="str">
        <f>'[2]Ficha Anual 2025'!E17</f>
        <v>APOYO</v>
      </c>
      <c r="E17" s="48">
        <f t="shared" ref="E17:E52" si="3">F17+H17+J17+L17+N17+P17++R17+T17+V17+X17+Z17+AB17</f>
        <v>10</v>
      </c>
      <c r="F17" s="49">
        <f>[2]Ene!F17</f>
        <v>1</v>
      </c>
      <c r="G17" s="50">
        <f>[2]Ene!G17</f>
        <v>1</v>
      </c>
      <c r="H17" s="49">
        <f>[2]Ene!H17</f>
        <v>1</v>
      </c>
      <c r="I17" s="50">
        <f>[2]Feb!I17</f>
        <v>1</v>
      </c>
      <c r="J17" s="49">
        <f>[2]Ene!J17</f>
        <v>1</v>
      </c>
      <c r="K17" s="50">
        <f>[2]Mar!K17</f>
        <v>1</v>
      </c>
      <c r="L17" s="49">
        <f>[2]Ene!L17</f>
        <v>1</v>
      </c>
      <c r="M17" s="50">
        <f>[2]Abr!M17</f>
        <v>3</v>
      </c>
      <c r="N17" s="49">
        <f>[2]Ene!N17</f>
        <v>1</v>
      </c>
      <c r="O17" s="50">
        <f>[2]May!O17</f>
        <v>3</v>
      </c>
      <c r="P17" s="49">
        <f>[2]Ene!P17</f>
        <v>1</v>
      </c>
      <c r="Q17" s="50">
        <v>1</v>
      </c>
      <c r="R17" s="49">
        <f>[2]Ene!R17</f>
        <v>1</v>
      </c>
      <c r="S17" s="51"/>
      <c r="T17" s="49">
        <f>[2]Ene!T17</f>
        <v>0</v>
      </c>
      <c r="U17" s="51"/>
      <c r="V17" s="49">
        <f>[2]Ene!V17</f>
        <v>1</v>
      </c>
      <c r="W17" s="51"/>
      <c r="X17" s="49">
        <f>[2]Ene!X17</f>
        <v>1</v>
      </c>
      <c r="Y17" s="51"/>
      <c r="Z17" s="49">
        <f>[2]Ene!Z17</f>
        <v>1</v>
      </c>
      <c r="AA17" s="51"/>
      <c r="AB17" s="49">
        <f>[2]Ene!AB17</f>
        <v>0</v>
      </c>
      <c r="AC17" s="51"/>
      <c r="AD17" s="52">
        <f t="shared" si="0"/>
        <v>10</v>
      </c>
      <c r="AE17" s="52">
        <f t="shared" si="0"/>
        <v>10</v>
      </c>
      <c r="AF17" s="53">
        <f t="shared" si="1"/>
        <v>1</v>
      </c>
      <c r="AG17" s="53">
        <f t="shared" si="2"/>
        <v>0</v>
      </c>
      <c r="AH17" s="57"/>
      <c r="AI17" s="58"/>
    </row>
    <row r="18" spans="1:35" s="56" customFormat="1" ht="29.25" customHeight="1" x14ac:dyDescent="0.2">
      <c r="A18" s="45" t="str">
        <f>'[2]Ficha Anual 2025'!A18</f>
        <v>C1A3</v>
      </c>
      <c r="B18" s="46" t="str">
        <f>'[2]Ficha Anual 2025'!B18</f>
        <v xml:space="preserve">OTORGAR APOYOS DEPORTIVOS A LAS DIFERENTES INSTITUCIONES Y EQUIPOS DEPORTIVOS </v>
      </c>
      <c r="C18" s="46"/>
      <c r="D18" s="47" t="str">
        <f>'[2]Ficha Anual 2025'!E18</f>
        <v>REDES SOCIALES</v>
      </c>
      <c r="E18" s="48">
        <f t="shared" si="3"/>
        <v>24</v>
      </c>
      <c r="F18" s="49">
        <f>[2]Ene!F18</f>
        <v>2</v>
      </c>
      <c r="G18" s="50">
        <f>[2]Ene!G18</f>
        <v>0</v>
      </c>
      <c r="H18" s="49">
        <f>[2]Ene!H18</f>
        <v>2</v>
      </c>
      <c r="I18" s="50">
        <f>[2]Feb!I18</f>
        <v>2</v>
      </c>
      <c r="J18" s="49">
        <f>[2]Ene!J18</f>
        <v>2</v>
      </c>
      <c r="K18" s="50">
        <f>[2]Mar!K18</f>
        <v>2</v>
      </c>
      <c r="L18" s="49">
        <f>[2]Ene!L18</f>
        <v>2</v>
      </c>
      <c r="M18" s="50">
        <f>[2]Abr!M18</f>
        <v>1</v>
      </c>
      <c r="N18" s="49">
        <f>[2]Ene!N18</f>
        <v>2</v>
      </c>
      <c r="O18" s="50">
        <f>[2]May!O18</f>
        <v>1</v>
      </c>
      <c r="P18" s="49">
        <f>[2]Ene!P18</f>
        <v>2</v>
      </c>
      <c r="Q18" s="50">
        <v>0</v>
      </c>
      <c r="R18" s="49">
        <f>[2]Ene!R18</f>
        <v>2</v>
      </c>
      <c r="S18" s="51"/>
      <c r="T18" s="49">
        <f>[2]Ene!T18</f>
        <v>2</v>
      </c>
      <c r="U18" s="51"/>
      <c r="V18" s="49">
        <f>[2]Ene!V18</f>
        <v>2</v>
      </c>
      <c r="W18" s="51"/>
      <c r="X18" s="49">
        <f>[2]Ene!X18</f>
        <v>2</v>
      </c>
      <c r="Y18" s="51"/>
      <c r="Z18" s="49">
        <f>[2]Ene!Z18</f>
        <v>2</v>
      </c>
      <c r="AA18" s="51"/>
      <c r="AB18" s="49">
        <f>[2]Ene!AB18</f>
        <v>2</v>
      </c>
      <c r="AC18" s="51"/>
      <c r="AD18" s="52">
        <f t="shared" si="0"/>
        <v>24</v>
      </c>
      <c r="AE18" s="52">
        <f t="shared" si="0"/>
        <v>6</v>
      </c>
      <c r="AF18" s="53">
        <f t="shared" si="1"/>
        <v>0.25</v>
      </c>
      <c r="AG18" s="53">
        <f t="shared" si="2"/>
        <v>0.75</v>
      </c>
      <c r="AH18" s="57"/>
      <c r="AI18" s="58"/>
    </row>
    <row r="19" spans="1:35" s="56" customFormat="1" ht="27.75" customHeight="1" x14ac:dyDescent="0.2">
      <c r="A19" s="45" t="str">
        <f>'[2]Ficha Anual 2025'!A19</f>
        <v>C1A4</v>
      </c>
      <c r="B19" s="46" t="str">
        <f>'[2]Ficha Anual 2025'!B19</f>
        <v xml:space="preserve">DIFUNDIR MEDIANTE CUALQUIER MEDIO LOS DEPORTES QUE SE LLEVAN A CABO </v>
      </c>
      <c r="C19" s="46"/>
      <c r="D19" s="47" t="str">
        <f>'[2]Ficha Anual 2025'!E19</f>
        <v>DIFUSION</v>
      </c>
      <c r="E19" s="48">
        <f t="shared" si="3"/>
        <v>24</v>
      </c>
      <c r="F19" s="49">
        <f>[2]Ene!F19</f>
        <v>2</v>
      </c>
      <c r="G19" s="50">
        <f>[2]Ene!G19</f>
        <v>16</v>
      </c>
      <c r="H19" s="49">
        <f>[2]Ene!H19</f>
        <v>2</v>
      </c>
      <c r="I19" s="50">
        <f>[2]Feb!I19</f>
        <v>16</v>
      </c>
      <c r="J19" s="49">
        <f>[2]Ene!J19</f>
        <v>2</v>
      </c>
      <c r="K19" s="50">
        <f>[2]Mar!K19</f>
        <v>16</v>
      </c>
      <c r="L19" s="49">
        <f>[2]Ene!L19</f>
        <v>2</v>
      </c>
      <c r="M19" s="50">
        <f>[2]Abr!M19</f>
        <v>7</v>
      </c>
      <c r="N19" s="49">
        <f>[2]Ene!N19</f>
        <v>2</v>
      </c>
      <c r="O19" s="50">
        <f>[2]May!O19</f>
        <v>7</v>
      </c>
      <c r="P19" s="49">
        <f>[2]Ene!P19</f>
        <v>2</v>
      </c>
      <c r="Q19" s="50">
        <v>7</v>
      </c>
      <c r="R19" s="49">
        <f>[2]Ene!R19</f>
        <v>2</v>
      </c>
      <c r="S19" s="51"/>
      <c r="T19" s="49">
        <f>[2]Ene!T19</f>
        <v>2</v>
      </c>
      <c r="U19" s="51"/>
      <c r="V19" s="49">
        <f>[2]Ene!V19</f>
        <v>2</v>
      </c>
      <c r="W19" s="51"/>
      <c r="X19" s="49">
        <f>[2]Ene!X19</f>
        <v>2</v>
      </c>
      <c r="Y19" s="51"/>
      <c r="Z19" s="49">
        <f>[2]Ene!Z19</f>
        <v>2</v>
      </c>
      <c r="AA19" s="51"/>
      <c r="AB19" s="49">
        <f>[2]Ene!AB19</f>
        <v>2</v>
      </c>
      <c r="AC19" s="51"/>
      <c r="AD19" s="52">
        <f t="shared" si="0"/>
        <v>24</v>
      </c>
      <c r="AE19" s="52">
        <f t="shared" si="0"/>
        <v>69</v>
      </c>
      <c r="AF19" s="53">
        <f t="shared" si="1"/>
        <v>2.875</v>
      </c>
      <c r="AG19" s="53">
        <f t="shared" si="2"/>
        <v>-1.875</v>
      </c>
      <c r="AH19" s="57"/>
      <c r="AI19" s="58"/>
    </row>
    <row r="20" spans="1:35" s="56" customFormat="1" ht="20.100000000000001" customHeight="1" x14ac:dyDescent="0.2">
      <c r="A20" s="45" t="str">
        <f>'[2]Ficha Anual 2025'!A20</f>
        <v>C1A5</v>
      </c>
      <c r="B20" s="46" t="str">
        <f>'[2]Ficha Anual 2025'!B20</f>
        <v xml:space="preserve">DAR MANTENIMIENTO A ESPACIOS DEPORTIVOS </v>
      </c>
      <c r="C20" s="46"/>
      <c r="D20" s="47" t="str">
        <f>'[2]Ficha Anual 2025'!E20</f>
        <v>MANTENIMIENTO</v>
      </c>
      <c r="E20" s="48">
        <f t="shared" si="3"/>
        <v>12</v>
      </c>
      <c r="F20" s="49">
        <f>[2]Ene!F20</f>
        <v>1</v>
      </c>
      <c r="G20" s="50">
        <f>[2]Ene!G20</f>
        <v>4</v>
      </c>
      <c r="H20" s="49">
        <f>[2]Ene!H20</f>
        <v>1</v>
      </c>
      <c r="I20" s="50">
        <f>[2]Feb!I20</f>
        <v>4</v>
      </c>
      <c r="J20" s="49">
        <f>[2]Ene!J20</f>
        <v>1</v>
      </c>
      <c r="K20" s="50">
        <f>[2]Mar!K20</f>
        <v>4</v>
      </c>
      <c r="L20" s="49">
        <f>[2]Ene!L20</f>
        <v>1</v>
      </c>
      <c r="M20" s="50">
        <f>[2]Abr!M20</f>
        <v>5</v>
      </c>
      <c r="N20" s="49">
        <f>[2]Ene!N20</f>
        <v>1</v>
      </c>
      <c r="O20" s="50">
        <f>[2]May!O20</f>
        <v>5</v>
      </c>
      <c r="P20" s="49">
        <f>[2]Ene!P20</f>
        <v>1</v>
      </c>
      <c r="Q20" s="50">
        <v>5</v>
      </c>
      <c r="R20" s="49">
        <f>[2]Ene!R20</f>
        <v>1</v>
      </c>
      <c r="S20" s="51"/>
      <c r="T20" s="49">
        <f>[2]Ene!T20</f>
        <v>1</v>
      </c>
      <c r="U20" s="51"/>
      <c r="V20" s="49">
        <f>[2]Ene!V20</f>
        <v>1</v>
      </c>
      <c r="W20" s="51"/>
      <c r="X20" s="49">
        <f>[2]Ene!X20</f>
        <v>1</v>
      </c>
      <c r="Y20" s="51"/>
      <c r="Z20" s="49">
        <f>[2]Ene!Z20</f>
        <v>1</v>
      </c>
      <c r="AA20" s="51"/>
      <c r="AB20" s="49">
        <f>[2]Ene!AB20</f>
        <v>1</v>
      </c>
      <c r="AC20" s="51"/>
      <c r="AD20" s="52">
        <f t="shared" si="0"/>
        <v>12</v>
      </c>
      <c r="AE20" s="52">
        <f t="shared" si="0"/>
        <v>27</v>
      </c>
      <c r="AF20" s="53">
        <f t="shared" si="1"/>
        <v>2.25</v>
      </c>
      <c r="AG20" s="53">
        <f t="shared" si="2"/>
        <v>-1.25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24</v>
      </c>
      <c r="F21" s="49">
        <f>[2]Ene!F19</f>
        <v>2</v>
      </c>
      <c r="G21" s="50">
        <f>[2]Ene!G19</f>
        <v>16</v>
      </c>
      <c r="H21" s="49">
        <f>[2]Ene!H19</f>
        <v>2</v>
      </c>
      <c r="I21" s="51">
        <f>[2]Feb!I21</f>
        <v>0</v>
      </c>
      <c r="J21" s="49">
        <f>[2]Ene!J19</f>
        <v>2</v>
      </c>
      <c r="K21" s="51">
        <f>[2]Mar!K21</f>
        <v>0</v>
      </c>
      <c r="L21" s="49">
        <f>[2]Ene!L19</f>
        <v>2</v>
      </c>
      <c r="M21" s="51">
        <f>[2]Abr!M21</f>
        <v>0</v>
      </c>
      <c r="N21" s="49">
        <f>[2]Ene!N19</f>
        <v>2</v>
      </c>
      <c r="O21" s="51">
        <f>[2]May!O21</f>
        <v>0</v>
      </c>
      <c r="P21" s="49">
        <f>[2]Ene!P19</f>
        <v>2</v>
      </c>
      <c r="Q21" s="51"/>
      <c r="R21" s="49">
        <f>[2]Ene!R19</f>
        <v>2</v>
      </c>
      <c r="S21" s="51"/>
      <c r="T21" s="49">
        <f>[2]Ene!T19</f>
        <v>2</v>
      </c>
      <c r="U21" s="51"/>
      <c r="V21" s="49">
        <f>[2]Ene!V19</f>
        <v>2</v>
      </c>
      <c r="W21" s="51"/>
      <c r="X21" s="49">
        <f>[2]Ene!X19</f>
        <v>2</v>
      </c>
      <c r="Y21" s="51"/>
      <c r="Z21" s="49">
        <f>[2]Ene!Z19</f>
        <v>2</v>
      </c>
      <c r="AA21" s="51"/>
      <c r="AB21" s="49">
        <f>[2]Ene!AB19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12</v>
      </c>
      <c r="F22" s="49">
        <f>[2]Ene!F20</f>
        <v>1</v>
      </c>
      <c r="G22" s="50">
        <f>[2]Ene!G20</f>
        <v>4</v>
      </c>
      <c r="H22" s="49">
        <f>[2]Ene!H20</f>
        <v>1</v>
      </c>
      <c r="I22" s="51">
        <f>[2]Feb!I22</f>
        <v>0</v>
      </c>
      <c r="J22" s="49">
        <f>[2]Ene!J20</f>
        <v>1</v>
      </c>
      <c r="K22" s="51">
        <f>[2]Mar!K22</f>
        <v>0</v>
      </c>
      <c r="L22" s="49">
        <f>[2]Ene!L20</f>
        <v>1</v>
      </c>
      <c r="M22" s="51">
        <f>[2]Abr!M22</f>
        <v>0</v>
      </c>
      <c r="N22" s="49">
        <f>[2]Ene!N20</f>
        <v>1</v>
      </c>
      <c r="O22" s="51">
        <f>[2]May!O22</f>
        <v>0</v>
      </c>
      <c r="P22" s="49">
        <f>[2]Ene!P20</f>
        <v>1</v>
      </c>
      <c r="Q22" s="51"/>
      <c r="R22" s="49">
        <f>[2]Ene!R20</f>
        <v>1</v>
      </c>
      <c r="S22" s="51"/>
      <c r="T22" s="49">
        <f>[2]Ene!T20</f>
        <v>1</v>
      </c>
      <c r="U22" s="51"/>
      <c r="V22" s="49">
        <f>[2]Ene!V20</f>
        <v>1</v>
      </c>
      <c r="W22" s="51"/>
      <c r="X22" s="49">
        <f>[2]Ene!X20</f>
        <v>1</v>
      </c>
      <c r="Y22" s="51"/>
      <c r="Z22" s="49">
        <f>[2]Ene!Z20</f>
        <v>1</v>
      </c>
      <c r="AA22" s="51"/>
      <c r="AB22" s="49">
        <f>[2]Ene!AB20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>
        <f>[2]May!O23</f>
        <v>0</v>
      </c>
      <c r="P23" s="49">
        <f>[2]Ene!P21</f>
        <v>0</v>
      </c>
      <c r="Q23" s="51"/>
      <c r="R23" s="49">
        <f>[2]Ene!R21</f>
        <v>0</v>
      </c>
      <c r="S23" s="51"/>
      <c r="T23" s="49">
        <f>[2]Ene!T21</f>
        <v>0</v>
      </c>
      <c r="U23" s="51"/>
      <c r="V23" s="49">
        <f>[2]Ene!V21</f>
        <v>0</v>
      </c>
      <c r="W23" s="51"/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>
        <f>[2]May!O24</f>
        <v>0</v>
      </c>
      <c r="P24" s="49">
        <f>[2]Ene!P22</f>
        <v>0</v>
      </c>
      <c r="Q24" s="51"/>
      <c r="R24" s="49">
        <f>[2]Ene!R22</f>
        <v>0</v>
      </c>
      <c r="S24" s="51"/>
      <c r="T24" s="49">
        <f>[2]Ene!T22</f>
        <v>0</v>
      </c>
      <c r="U24" s="51"/>
      <c r="V24" s="49">
        <f>[2]Ene!V22</f>
        <v>0</v>
      </c>
      <c r="W24" s="51"/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>
        <f>[2]May!O25</f>
        <v>0</v>
      </c>
      <c r="P25" s="49">
        <f>[2]Ene!P23</f>
        <v>0</v>
      </c>
      <c r="Q25" s="48"/>
      <c r="R25" s="49">
        <f>[2]Ene!R23</f>
        <v>0</v>
      </c>
      <c r="S25" s="48"/>
      <c r="T25" s="49">
        <f>[2]Ene!T23</f>
        <v>0</v>
      </c>
      <c r="U25" s="48"/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>
        <f>[2]Abr!M26</f>
        <v>0</v>
      </c>
      <c r="N26" s="64">
        <f>[2]Ene!N24</f>
        <v>0</v>
      </c>
      <c r="O26" s="64">
        <f>[2]May!O26</f>
        <v>0</v>
      </c>
      <c r="P26" s="64">
        <f>[2]Ene!P24</f>
        <v>0</v>
      </c>
      <c r="Q26" s="64"/>
      <c r="R26" s="64">
        <f>[2]Ene!R24</f>
        <v>0</v>
      </c>
      <c r="S26" s="64"/>
      <c r="T26" s="64">
        <f>[2]Ene!T24</f>
        <v>0</v>
      </c>
      <c r="U26" s="64"/>
      <c r="V26" s="64">
        <f>[2]Ene!V24</f>
        <v>0</v>
      </c>
      <c r="W26" s="64"/>
      <c r="X26" s="64">
        <f>[2]Ene!X24</f>
        <v>0</v>
      </c>
      <c r="Y26" s="64"/>
      <c r="Z26" s="64">
        <f>[2]Ene!Z24</f>
        <v>0</v>
      </c>
      <c r="AA26" s="64"/>
      <c r="AB26" s="64">
        <f>[2]Ene!AB24</f>
        <v>0</v>
      </c>
      <c r="AC26" s="64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>
        <f>[2]May!O27</f>
        <v>0</v>
      </c>
      <c r="P27" s="49">
        <f>[2]Ene!P25</f>
        <v>0</v>
      </c>
      <c r="Q27" s="48"/>
      <c r="R27" s="49">
        <f>[2]Ene!R25</f>
        <v>0</v>
      </c>
      <c r="S27" s="48"/>
      <c r="T27" s="49">
        <f>[2]Ene!T25</f>
        <v>0</v>
      </c>
      <c r="U27" s="48"/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'[2]Ficha Anual 2025'!A21</f>
        <v>C 2</v>
      </c>
      <c r="B28" s="61" t="str">
        <f>'[2]Ficha Anual 2025'!B21</f>
        <v>REALIZAR  ACTIVIDADES RECREATIVAS</v>
      </c>
      <c r="C28" s="61"/>
      <c r="D28" s="62"/>
      <c r="E28" s="63"/>
      <c r="F28" s="147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9"/>
      <c r="AD28" s="65"/>
      <c r="AE28" s="65"/>
      <c r="AF28" s="65"/>
      <c r="AG28" s="65"/>
      <c r="AH28" s="65"/>
      <c r="AI28" s="66"/>
    </row>
    <row r="29" spans="1:35" s="56" customFormat="1" ht="27.75" customHeight="1" x14ac:dyDescent="0.2">
      <c r="A29" s="45" t="str">
        <f>'[2]Ficha Anual 2025'!A22</f>
        <v>C2A1</v>
      </c>
      <c r="B29" s="46" t="str">
        <f>'[2]Ficha Anual 2025'!B22</f>
        <v>IMPLEMENTAR ACTIVIDADES FISICAS PARA LA INTEGRACION FAMILIAR</v>
      </c>
      <c r="C29" s="46"/>
      <c r="D29" s="47" t="str">
        <f>'[2]Ficha Anual 2025'!E22</f>
        <v>CLASES</v>
      </c>
      <c r="E29" s="48">
        <f t="shared" si="3"/>
        <v>250</v>
      </c>
      <c r="F29" s="49">
        <f>[2]Ene!F27</f>
        <v>0</v>
      </c>
      <c r="G29" s="50">
        <f>[2]Ene!G27</f>
        <v>1</v>
      </c>
      <c r="H29" s="49">
        <f>[2]Ene!H27</f>
        <v>0</v>
      </c>
      <c r="I29" s="50">
        <f>[2]Feb!I29</f>
        <v>2</v>
      </c>
      <c r="J29" s="49">
        <f>[2]Ene!J27</f>
        <v>0</v>
      </c>
      <c r="K29" s="50">
        <f>[2]Mar!K29</f>
        <v>1</v>
      </c>
      <c r="L29" s="49">
        <f>[2]Ene!L27</f>
        <v>0</v>
      </c>
      <c r="M29" s="50">
        <f>[2]Abr!M29</f>
        <v>4</v>
      </c>
      <c r="N29" s="49">
        <f>[2]Ene!N27</f>
        <v>0</v>
      </c>
      <c r="O29" s="50">
        <f>[2]May!O29</f>
        <v>4</v>
      </c>
      <c r="P29" s="49">
        <f>[2]Ene!P27</f>
        <v>0</v>
      </c>
      <c r="Q29" s="50">
        <v>4</v>
      </c>
      <c r="R29" s="49">
        <f>[2]Ene!R27</f>
        <v>250</v>
      </c>
      <c r="S29" s="51"/>
      <c r="T29" s="49">
        <f>[2]Ene!T27</f>
        <v>0</v>
      </c>
      <c r="U29" s="51"/>
      <c r="V29" s="49">
        <f>[2]Ene!V27</f>
        <v>0</v>
      </c>
      <c r="W29" s="51"/>
      <c r="X29" s="49">
        <f>[2]Ene!X27</f>
        <v>0</v>
      </c>
      <c r="Y29" s="51"/>
      <c r="Z29" s="49">
        <f>[2]Ene!Z27</f>
        <v>0</v>
      </c>
      <c r="AA29" s="51"/>
      <c r="AB29" s="49">
        <f>[2]Ene!AB27</f>
        <v>0</v>
      </c>
      <c r="AC29" s="51"/>
      <c r="AD29" s="52">
        <f t="shared" si="0"/>
        <v>250</v>
      </c>
      <c r="AE29" s="52">
        <f t="shared" si="0"/>
        <v>16</v>
      </c>
      <c r="AF29" s="53">
        <f t="shared" si="1"/>
        <v>6.4000000000000001E-2</v>
      </c>
      <c r="AG29" s="53">
        <f t="shared" si="2"/>
        <v>0.93599999999999994</v>
      </c>
      <c r="AH29" s="54"/>
      <c r="AI29" s="55"/>
    </row>
    <row r="30" spans="1:35" s="56" customFormat="1" ht="20.100000000000001" customHeight="1" x14ac:dyDescent="0.2">
      <c r="A30" s="45" t="str">
        <f>'[2]Ficha Anual 2025'!A23</f>
        <v>C2A2</v>
      </c>
      <c r="B30" s="46" t="str">
        <f>'[2]Ficha Anual 2025'!B23</f>
        <v>IMPLEMENTAR CURSOS DE VERANO</v>
      </c>
      <c r="C30" s="46"/>
      <c r="D30" s="47" t="str">
        <f>'[2]Ficha Anual 2025'!E23</f>
        <v>EVENTO</v>
      </c>
      <c r="E30" s="48">
        <f t="shared" si="3"/>
        <v>4</v>
      </c>
      <c r="F30" s="49">
        <f>[2]Ene!F28</f>
        <v>1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1</v>
      </c>
      <c r="K30" s="50">
        <f>[2]Mar!K30</f>
        <v>0</v>
      </c>
      <c r="L30" s="49">
        <f>[2]Ene!L28</f>
        <v>0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0</v>
      </c>
      <c r="Q30" s="50">
        <v>0</v>
      </c>
      <c r="R30" s="49">
        <f>[2]Ene!R28</f>
        <v>1</v>
      </c>
      <c r="S30" s="51"/>
      <c r="T30" s="49">
        <f>[2]Ene!T28</f>
        <v>0</v>
      </c>
      <c r="U30" s="51"/>
      <c r="V30" s="49">
        <f>[2]Ene!V28</f>
        <v>0</v>
      </c>
      <c r="W30" s="51"/>
      <c r="X30" s="49">
        <f>[2]Ene!X28</f>
        <v>0</v>
      </c>
      <c r="Y30" s="51"/>
      <c r="Z30" s="49">
        <f>[2]Ene!Z28</f>
        <v>0</v>
      </c>
      <c r="AA30" s="51"/>
      <c r="AB30" s="49">
        <f>[2]Ene!AB28</f>
        <v>0</v>
      </c>
      <c r="AC30" s="51"/>
      <c r="AD30" s="52">
        <f t="shared" si="0"/>
        <v>4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customHeight="1" x14ac:dyDescent="0.2">
      <c r="A31" s="45" t="str">
        <f>'[2]Ficha Anual 2025'!A24</f>
        <v>C2A3</v>
      </c>
      <c r="B31" s="46" t="str">
        <f>'[2]Ficha Anual 2025'!B24</f>
        <v>REALIZAR EXCURSIONES A DIFERENTES LUGARES</v>
      </c>
      <c r="C31" s="46"/>
      <c r="D31" s="47" t="str">
        <f>'[2]Ficha Anual 2025'!E24</f>
        <v>VIAJES</v>
      </c>
      <c r="E31" s="48">
        <f t="shared" si="3"/>
        <v>11</v>
      </c>
      <c r="F31" s="49">
        <f>[2]Ene!F29</f>
        <v>1</v>
      </c>
      <c r="G31" s="50">
        <f>[2]Ene!G29</f>
        <v>0</v>
      </c>
      <c r="H31" s="49">
        <f>[2]Ene!H29</f>
        <v>0</v>
      </c>
      <c r="I31" s="50">
        <f>[2]Feb!I31</f>
        <v>0</v>
      </c>
      <c r="J31" s="49">
        <f>[2]Ene!J29</f>
        <v>1</v>
      </c>
      <c r="K31" s="50">
        <f>[2]Mar!K31</f>
        <v>0</v>
      </c>
      <c r="L31" s="49">
        <f>[2]Ene!L29</f>
        <v>1</v>
      </c>
      <c r="M31" s="50">
        <f>[2]Abr!M31</f>
        <v>0</v>
      </c>
      <c r="N31" s="49">
        <f>[2]Ene!N29</f>
        <v>1</v>
      </c>
      <c r="O31" s="50">
        <f>[2]May!O31</f>
        <v>0</v>
      </c>
      <c r="P31" s="49">
        <f>[2]Ene!P29</f>
        <v>1</v>
      </c>
      <c r="Q31" s="50">
        <v>0</v>
      </c>
      <c r="R31" s="49">
        <f>[2]Ene!R29</f>
        <v>1</v>
      </c>
      <c r="S31" s="51"/>
      <c r="T31" s="49">
        <f>[2]Ene!T29</f>
        <v>1</v>
      </c>
      <c r="U31" s="51"/>
      <c r="V31" s="49">
        <f>[2]Ene!V29</f>
        <v>1</v>
      </c>
      <c r="W31" s="51"/>
      <c r="X31" s="49">
        <f>[2]Ene!X29</f>
        <v>1</v>
      </c>
      <c r="Y31" s="51"/>
      <c r="Z31" s="49">
        <f>[2]Ene!Z29</f>
        <v>1</v>
      </c>
      <c r="AA31" s="51"/>
      <c r="AB31" s="49">
        <f>[2]Ene!AB29</f>
        <v>1</v>
      </c>
      <c r="AC31" s="51"/>
      <c r="AD31" s="52">
        <f t="shared" si="0"/>
        <v>11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>
        <f>'[2]Ficha Anual 2025'!A26</f>
        <v>0</v>
      </c>
      <c r="B32" s="59">
        <f>'[2]Ficha Anual 2025'!B26</f>
        <v>0</v>
      </c>
      <c r="C32" s="59"/>
      <c r="D32" s="47">
        <f>'[2]Ficha Anual 2025'!E26</f>
        <v>0</v>
      </c>
      <c r="E32" s="48">
        <f t="shared" si="3"/>
        <v>0</v>
      </c>
      <c r="F32" s="49">
        <f>[2]Ene!F31</f>
        <v>0</v>
      </c>
      <c r="G32" s="50">
        <f>[2]Ene!G31</f>
        <v>0</v>
      </c>
      <c r="H32" s="49">
        <f>[2]Ene!H31</f>
        <v>0</v>
      </c>
      <c r="I32" s="51">
        <f>[2]Feb!I32</f>
        <v>0</v>
      </c>
      <c r="J32" s="49">
        <f>[2]Ene!J31</f>
        <v>0</v>
      </c>
      <c r="K32" s="51">
        <f>[2]Mar!K32</f>
        <v>0</v>
      </c>
      <c r="L32" s="49">
        <f>[2]Ene!L31</f>
        <v>0</v>
      </c>
      <c r="M32" s="51">
        <f>[2]Abr!M32</f>
        <v>0</v>
      </c>
      <c r="N32" s="49">
        <f>[2]Ene!N31</f>
        <v>0</v>
      </c>
      <c r="O32" s="51">
        <f>[2]May!O32</f>
        <v>0</v>
      </c>
      <c r="P32" s="49">
        <f>[2]Ene!P31</f>
        <v>0</v>
      </c>
      <c r="Q32" s="51"/>
      <c r="R32" s="49">
        <f>[2]Ene!R31</f>
        <v>0</v>
      </c>
      <c r="S32" s="51"/>
      <c r="T32" s="49">
        <f>[2]Ene!T31</f>
        <v>0</v>
      </c>
      <c r="U32" s="51"/>
      <c r="V32" s="49">
        <f>[2]Ene!V31</f>
        <v>0</v>
      </c>
      <c r="W32" s="51"/>
      <c r="X32" s="49">
        <f>[2]Ene!X31</f>
        <v>0</v>
      </c>
      <c r="Y32" s="51"/>
      <c r="Z32" s="49">
        <f>[2]Ene!Z31</f>
        <v>0</v>
      </c>
      <c r="AA32" s="51"/>
      <c r="AB32" s="49">
        <f>[2]Ene!AB31</f>
        <v>0</v>
      </c>
      <c r="AC32" s="51"/>
      <c r="AD32" s="52">
        <f t="shared" si="0"/>
        <v>0</v>
      </c>
      <c r="AE32" s="52">
        <f t="shared" si="0"/>
        <v>0</v>
      </c>
      <c r="AF32" s="53" t="e">
        <f t="shared" si="1"/>
        <v>#DIV/0!</v>
      </c>
      <c r="AG32" s="53" t="e">
        <f t="shared" si="2"/>
        <v>#DIV/0!</v>
      </c>
      <c r="AH32" s="54"/>
      <c r="AI32" s="55"/>
    </row>
    <row r="33" spans="1:35" s="56" customFormat="1" ht="20.100000000000001" hidden="1" customHeight="1" x14ac:dyDescent="0.2">
      <c r="A33" s="45">
        <f>'[2]Ficha Anual 2025'!A27</f>
        <v>0</v>
      </c>
      <c r="B33" s="59">
        <f>'[2]Ficha Anual 2025'!B27</f>
        <v>0</v>
      </c>
      <c r="C33" s="59"/>
      <c r="D33" s="47">
        <f>'[2]Ficha Anual 2025'!E27</f>
        <v>0</v>
      </c>
      <c r="E33" s="48">
        <f t="shared" si="3"/>
        <v>0</v>
      </c>
      <c r="F33" s="49">
        <f>[2]Ene!F32</f>
        <v>0</v>
      </c>
      <c r="G33" s="50">
        <f>[2]Ene!G32</f>
        <v>0</v>
      </c>
      <c r="H33" s="49">
        <f>[2]Ene!H32</f>
        <v>0</v>
      </c>
      <c r="I33" s="51">
        <f>[2]Feb!I33</f>
        <v>0</v>
      </c>
      <c r="J33" s="49">
        <f>[2]Ene!J32</f>
        <v>0</v>
      </c>
      <c r="K33" s="51">
        <f>[2]Mar!K33</f>
        <v>0</v>
      </c>
      <c r="L33" s="49">
        <f>[2]Ene!L32</f>
        <v>0</v>
      </c>
      <c r="M33" s="51">
        <f>[2]Abr!M33</f>
        <v>0</v>
      </c>
      <c r="N33" s="49">
        <f>[2]Ene!N32</f>
        <v>0</v>
      </c>
      <c r="O33" s="51">
        <f>[2]May!O33</f>
        <v>0</v>
      </c>
      <c r="P33" s="49">
        <f>[2]Ene!P32</f>
        <v>0</v>
      </c>
      <c r="Q33" s="51"/>
      <c r="R33" s="49">
        <f>[2]Ene!R32</f>
        <v>0</v>
      </c>
      <c r="S33" s="51"/>
      <c r="T33" s="49">
        <f>[2]Ene!T32</f>
        <v>0</v>
      </c>
      <c r="U33" s="51"/>
      <c r="V33" s="49">
        <f>[2]Ene!V32</f>
        <v>0</v>
      </c>
      <c r="W33" s="51"/>
      <c r="X33" s="49">
        <f>[2]Ene!X32</f>
        <v>0</v>
      </c>
      <c r="Y33" s="51"/>
      <c r="Z33" s="49">
        <f>[2]Ene!Z32</f>
        <v>0</v>
      </c>
      <c r="AA33" s="51"/>
      <c r="AB33" s="49">
        <f>[2]Ene!AB32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'[2]Ficha Anual 2025'!A28</f>
        <v>0</v>
      </c>
      <c r="B34" s="59">
        <f>'[2]Ficha Anual 2025'!B28</f>
        <v>0</v>
      </c>
      <c r="C34" s="59"/>
      <c r="D34" s="47">
        <f>'[2]Ficha Anual 2025'!E28</f>
        <v>0</v>
      </c>
      <c r="E34" s="48">
        <f t="shared" si="3"/>
        <v>0</v>
      </c>
      <c r="F34" s="49">
        <f>[2]Ene!F33</f>
        <v>0</v>
      </c>
      <c r="G34" s="50">
        <f>[2]Ene!G33</f>
        <v>0</v>
      </c>
      <c r="H34" s="49">
        <f>[2]Ene!H33</f>
        <v>0</v>
      </c>
      <c r="I34" s="51">
        <f>[2]Feb!I34</f>
        <v>0</v>
      </c>
      <c r="J34" s="49">
        <f>[2]Ene!J33</f>
        <v>0</v>
      </c>
      <c r="K34" s="51">
        <f>[2]Mar!K34</f>
        <v>0</v>
      </c>
      <c r="L34" s="49">
        <f>[2]Ene!L33</f>
        <v>0</v>
      </c>
      <c r="M34" s="51">
        <f>[2]Abr!M34</f>
        <v>0</v>
      </c>
      <c r="N34" s="49">
        <f>[2]Ene!N33</f>
        <v>0</v>
      </c>
      <c r="O34" s="51">
        <f>[2]May!O34</f>
        <v>0</v>
      </c>
      <c r="P34" s="49">
        <f>[2]Ene!P33</f>
        <v>0</v>
      </c>
      <c r="Q34" s="51"/>
      <c r="R34" s="49">
        <f>[2]Ene!R33</f>
        <v>0</v>
      </c>
      <c r="S34" s="51"/>
      <c r="T34" s="49">
        <f>[2]Ene!T33</f>
        <v>0</v>
      </c>
      <c r="U34" s="51"/>
      <c r="V34" s="49">
        <f>[2]Ene!V33</f>
        <v>0</v>
      </c>
      <c r="W34" s="51"/>
      <c r="X34" s="49">
        <f>[2]Ene!X33</f>
        <v>0</v>
      </c>
      <c r="Y34" s="51"/>
      <c r="Z34" s="49">
        <f>[2]Ene!Z33</f>
        <v>0</v>
      </c>
      <c r="AA34" s="51"/>
      <c r="AB34" s="49">
        <f>[2]Ene!AB33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7"/>
      <c r="AI34" s="58"/>
    </row>
    <row r="35" spans="1:35" s="56" customFormat="1" ht="20.100000000000001" hidden="1" customHeight="1" x14ac:dyDescent="0.2">
      <c r="A35" s="45">
        <f>'[2]Ficha Anual 2025'!A29</f>
        <v>0</v>
      </c>
      <c r="B35" s="59">
        <f>'[2]Ficha Anual 2025'!B29</f>
        <v>0</v>
      </c>
      <c r="C35" s="59"/>
      <c r="D35" s="47">
        <f>'[2]Ficha Anual 2025'!E29</f>
        <v>0</v>
      </c>
      <c r="E35" s="48">
        <f t="shared" si="3"/>
        <v>0</v>
      </c>
      <c r="F35" s="49">
        <f>[2]Ene!F34</f>
        <v>0</v>
      </c>
      <c r="G35" s="50">
        <f>[2]Ene!G34</f>
        <v>0</v>
      </c>
      <c r="H35" s="49">
        <f>[2]Ene!H34</f>
        <v>0</v>
      </c>
      <c r="I35" s="51">
        <f>[2]Feb!I35</f>
        <v>0</v>
      </c>
      <c r="J35" s="49">
        <f>[2]Ene!J34</f>
        <v>0</v>
      </c>
      <c r="K35" s="51">
        <f>[2]Mar!K35</f>
        <v>0</v>
      </c>
      <c r="L35" s="49">
        <f>[2]Ene!L34</f>
        <v>0</v>
      </c>
      <c r="M35" s="51">
        <f>[2]Abr!M35</f>
        <v>0</v>
      </c>
      <c r="N35" s="49">
        <f>[2]Ene!N34</f>
        <v>0</v>
      </c>
      <c r="O35" s="51">
        <f>[2]May!O35</f>
        <v>0</v>
      </c>
      <c r="P35" s="49">
        <f>[2]Ene!P34</f>
        <v>0</v>
      </c>
      <c r="Q35" s="51"/>
      <c r="R35" s="49">
        <f>[2]Ene!R34</f>
        <v>0</v>
      </c>
      <c r="S35" s="51"/>
      <c r="T35" s="49">
        <f>[2]Ene!T34</f>
        <v>0</v>
      </c>
      <c r="U35" s="51"/>
      <c r="V35" s="49">
        <f>[2]Ene!V34</f>
        <v>0</v>
      </c>
      <c r="W35" s="51"/>
      <c r="X35" s="49">
        <f>[2]Ene!X34</f>
        <v>0</v>
      </c>
      <c r="Y35" s="51"/>
      <c r="Z35" s="49">
        <f>[2]Ene!Z34</f>
        <v>0</v>
      </c>
      <c r="AA35" s="51"/>
      <c r="AB35" s="49">
        <f>[2]Ene!AB34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4"/>
      <c r="AI35" s="55"/>
    </row>
    <row r="36" spans="1:35" s="56" customFormat="1" ht="20.100000000000001" hidden="1" customHeight="1" x14ac:dyDescent="0.2">
      <c r="A36" s="45">
        <f>'[2]Ficha Anual 2025'!A30</f>
        <v>0</v>
      </c>
      <c r="B36" s="59">
        <f>'[2]Ficha Anual 2025'!B30</f>
        <v>0</v>
      </c>
      <c r="C36" s="59"/>
      <c r="D36" s="47">
        <f>'[2]Ficha Anual 2025'!E30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1">
        <f>[2]Feb!I36</f>
        <v>0</v>
      </c>
      <c r="J36" s="49">
        <f>[2]Ene!J35</f>
        <v>0</v>
      </c>
      <c r="K36" s="51">
        <f>[2]Mar!K36</f>
        <v>0</v>
      </c>
      <c r="L36" s="49">
        <f>[2]Ene!L35</f>
        <v>0</v>
      </c>
      <c r="M36" s="51">
        <f>[2]Abr!M36</f>
        <v>0</v>
      </c>
      <c r="N36" s="49">
        <f>[2]Ene!N35</f>
        <v>0</v>
      </c>
      <c r="O36" s="51">
        <f>[2]May!O36</f>
        <v>0</v>
      </c>
      <c r="P36" s="49">
        <f>[2]Ene!P35</f>
        <v>0</v>
      </c>
      <c r="Q36" s="51"/>
      <c r="R36" s="49">
        <f>[2]Ene!R35</f>
        <v>0</v>
      </c>
      <c r="S36" s="51"/>
      <c r="T36" s="49">
        <f>[2]Ene!T35</f>
        <v>0</v>
      </c>
      <c r="U36" s="51"/>
      <c r="V36" s="49">
        <f>[2]Ene!V35</f>
        <v>0</v>
      </c>
      <c r="W36" s="51"/>
      <c r="X36" s="49">
        <f>[2]Ene!X35</f>
        <v>0</v>
      </c>
      <c r="Y36" s="51"/>
      <c r="Z36" s="49">
        <f>[2]Ene!Z35</f>
        <v>0</v>
      </c>
      <c r="AA36" s="51"/>
      <c r="AB36" s="49">
        <f>[2]Ene!AB35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'[2]Ficha Anual 2025'!A31</f>
        <v>0</v>
      </c>
      <c r="B37" s="59">
        <f>'[2]Ficha Anual 2025'!B31</f>
        <v>0</v>
      </c>
      <c r="C37" s="59"/>
      <c r="D37" s="47">
        <f>'[2]Ficha Anual 2025'!E31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1">
        <f>[2]Feb!I37</f>
        <v>0</v>
      </c>
      <c r="J37" s="49">
        <f>[2]Ene!J36</f>
        <v>0</v>
      </c>
      <c r="K37" s="51">
        <f>[2]Mar!K37</f>
        <v>0</v>
      </c>
      <c r="L37" s="49">
        <f>[2]Ene!L36</f>
        <v>0</v>
      </c>
      <c r="M37" s="51">
        <f>[2]Abr!M37</f>
        <v>0</v>
      </c>
      <c r="N37" s="49">
        <f>[2]Ene!N36</f>
        <v>0</v>
      </c>
      <c r="O37" s="51">
        <f>[2]May!O37</f>
        <v>0</v>
      </c>
      <c r="P37" s="49">
        <f>[2]Ene!P36</f>
        <v>0</v>
      </c>
      <c r="Q37" s="51"/>
      <c r="R37" s="49">
        <f>[2]Ene!R36</f>
        <v>0</v>
      </c>
      <c r="S37" s="51"/>
      <c r="T37" s="49">
        <f>[2]Ene!T36</f>
        <v>0</v>
      </c>
      <c r="U37" s="51"/>
      <c r="V37" s="49">
        <f>[2]Ene!V36</f>
        <v>0</v>
      </c>
      <c r="W37" s="51"/>
      <c r="X37" s="49">
        <f>[2]Ene!X36</f>
        <v>0</v>
      </c>
      <c r="Y37" s="51"/>
      <c r="Z37" s="49">
        <f>[2]Ene!Z36</f>
        <v>0</v>
      </c>
      <c r="AA37" s="51"/>
      <c r="AB37" s="49">
        <f>[2]Ene!AB36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'[2]Ficha Anual 2025'!A32</f>
        <v>0</v>
      </c>
      <c r="B38" s="59">
        <f>'[2]Ficha Anual 2025'!B32</f>
        <v>0</v>
      </c>
      <c r="C38" s="59"/>
      <c r="D38" s="47">
        <f>'[2]Ficha Anual 2025'!E32</f>
        <v>0</v>
      </c>
      <c r="E38" s="48">
        <f t="shared" si="3"/>
        <v>0</v>
      </c>
      <c r="F38" s="150">
        <f>[2]Ene!F37</f>
        <v>0</v>
      </c>
      <c r="G38" s="70">
        <f>[2]Ene!G37</f>
        <v>0</v>
      </c>
      <c r="H38" s="150">
        <f>[2]Ene!H37</f>
        <v>0</v>
      </c>
      <c r="I38" s="71">
        <f>[2]Feb!I38</f>
        <v>0</v>
      </c>
      <c r="J38" s="150">
        <f>[2]Ene!J37</f>
        <v>0</v>
      </c>
      <c r="K38" s="71">
        <f>[2]Mar!K38</f>
        <v>0</v>
      </c>
      <c r="L38" s="150">
        <f>[2]Ene!L37</f>
        <v>0</v>
      </c>
      <c r="M38" s="71">
        <f>[2]Abr!M38</f>
        <v>0</v>
      </c>
      <c r="N38" s="150">
        <f>[2]Ene!N37</f>
        <v>0</v>
      </c>
      <c r="O38" s="71">
        <f>[2]May!O38</f>
        <v>0</v>
      </c>
      <c r="P38" s="150">
        <f>[2]Ene!P37</f>
        <v>0</v>
      </c>
      <c r="Q38" s="71"/>
      <c r="R38" s="150">
        <f>[2]Ene!R37</f>
        <v>0</v>
      </c>
      <c r="S38" s="71"/>
      <c r="T38" s="150">
        <f>[2]Ene!T37</f>
        <v>0</v>
      </c>
      <c r="U38" s="71"/>
      <c r="V38" s="150">
        <f>[2]Ene!V37</f>
        <v>0</v>
      </c>
      <c r="W38" s="71"/>
      <c r="X38" s="150">
        <f>[2]Ene!X37</f>
        <v>0</v>
      </c>
      <c r="Y38" s="71"/>
      <c r="Z38" s="150">
        <f>[2]Ene!Z37</f>
        <v>0</v>
      </c>
      <c r="AA38" s="71"/>
      <c r="AB38" s="150">
        <f>[2]Ene!AB37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'[2]Ficha Anual 2025'!A33</f>
        <v>0</v>
      </c>
      <c r="B39" s="68">
        <f>'[2]Ficha Anual 2025'!B33</f>
        <v>0</v>
      </c>
      <c r="C39" s="68"/>
      <c r="D39" s="69">
        <f>'[2]Ficha Anual 2025'!E33</f>
        <v>0</v>
      </c>
      <c r="E39" s="48">
        <f t="shared" si="3"/>
        <v>0</v>
      </c>
      <c r="F39" s="78">
        <f>[2]Ene!F38</f>
        <v>0</v>
      </c>
      <c r="G39" s="78">
        <f>[2]Ene!G38</f>
        <v>0</v>
      </c>
      <c r="H39" s="78">
        <f>[2]Ene!H38</f>
        <v>0</v>
      </c>
      <c r="I39" s="78">
        <f>[2]Feb!I39</f>
        <v>0</v>
      </c>
      <c r="J39" s="78">
        <f>[2]Ene!J38</f>
        <v>0</v>
      </c>
      <c r="K39" s="78">
        <f>[2]Mar!K39</f>
        <v>0</v>
      </c>
      <c r="L39" s="78">
        <f>[2]Ene!L38</f>
        <v>0</v>
      </c>
      <c r="M39" s="78">
        <f>[2]Abr!M39</f>
        <v>0</v>
      </c>
      <c r="N39" s="78">
        <f>[2]Ene!N38</f>
        <v>0</v>
      </c>
      <c r="O39" s="78">
        <f>[2]May!O39</f>
        <v>0</v>
      </c>
      <c r="P39" s="78">
        <f>[2]Ene!P38</f>
        <v>0</v>
      </c>
      <c r="Q39" s="78"/>
      <c r="R39" s="78">
        <f>[2]Ene!R38</f>
        <v>0</v>
      </c>
      <c r="S39" s="78"/>
      <c r="T39" s="78">
        <f>[2]Ene!T38</f>
        <v>0</v>
      </c>
      <c r="U39" s="78"/>
      <c r="V39" s="78">
        <f>[2]Ene!V38</f>
        <v>0</v>
      </c>
      <c r="W39" s="78"/>
      <c r="X39" s="78">
        <f>[2]Ene!X38</f>
        <v>0</v>
      </c>
      <c r="Y39" s="78"/>
      <c r="Z39" s="78">
        <f>[2]Ene!Z38</f>
        <v>0</v>
      </c>
      <c r="AA39" s="78"/>
      <c r="AB39" s="78">
        <f>[2]Ene!AB38</f>
        <v>0</v>
      </c>
      <c r="AC39" s="78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'[2]Ficha Anual 2025'!A34</f>
        <v>C 3</v>
      </c>
      <c r="B40" s="75" t="str">
        <f>'[2]Ficha Anual 2025'!B34</f>
        <v>AUMENTAR LAS ACTIVIDADES CULTURALES</v>
      </c>
      <c r="C40" s="75"/>
      <c r="D40" s="76"/>
      <c r="E40" s="77"/>
      <c r="F40" s="151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3"/>
      <c r="AD40" s="79"/>
      <c r="AE40" s="79"/>
      <c r="AF40" s="79"/>
      <c r="AG40" s="79"/>
      <c r="AH40" s="79"/>
      <c r="AI40" s="80"/>
    </row>
    <row r="41" spans="1:35" s="56" customFormat="1" ht="20.100000000000001" customHeight="1" x14ac:dyDescent="0.2">
      <c r="A41" s="81" t="str">
        <f>'[2]Ficha Anual 2025'!A35</f>
        <v>C3A1</v>
      </c>
      <c r="B41" s="82" t="str">
        <f>'[2]Ficha Anual 2025'!B35</f>
        <v xml:space="preserve">RELIZAR EVENTO DE CARNAVAL </v>
      </c>
      <c r="C41" s="82"/>
      <c r="D41" s="83" t="str">
        <f>'[2]Ficha Anual 2025'!E35</f>
        <v>EVENTO</v>
      </c>
      <c r="E41" s="48">
        <f t="shared" si="3"/>
        <v>1</v>
      </c>
      <c r="F41" s="49">
        <f>[2]Ene!F40</f>
        <v>0</v>
      </c>
      <c r="G41" s="50">
        <f>[2]Ene!G40</f>
        <v>0</v>
      </c>
      <c r="H41" s="49">
        <f>[2]Ene!H40</f>
        <v>0</v>
      </c>
      <c r="I41" s="50">
        <f>[2]Feb!I41</f>
        <v>1</v>
      </c>
      <c r="J41" s="49">
        <f>[2]Ene!J40</f>
        <v>0</v>
      </c>
      <c r="K41" s="50">
        <f>[2]Mar!K41</f>
        <v>1</v>
      </c>
      <c r="L41" s="49">
        <f>[2]Ene!L40</f>
        <v>0</v>
      </c>
      <c r="M41" s="50">
        <f>[2]Abr!M41</f>
        <v>0</v>
      </c>
      <c r="N41" s="49">
        <f>[2]Ene!N40</f>
        <v>0</v>
      </c>
      <c r="O41" s="50">
        <f>[2]May!O41</f>
        <v>0</v>
      </c>
      <c r="P41" s="49">
        <f>[2]Ene!P40</f>
        <v>1</v>
      </c>
      <c r="Q41" s="50">
        <v>0</v>
      </c>
      <c r="R41" s="49">
        <f>[2]Ene!R40</f>
        <v>0</v>
      </c>
      <c r="S41" s="92"/>
      <c r="T41" s="154">
        <f>[2]Ene!T40</f>
        <v>0</v>
      </c>
      <c r="U41" s="92"/>
      <c r="V41" s="154">
        <f>[2]Ene!V40</f>
        <v>0</v>
      </c>
      <c r="W41" s="92"/>
      <c r="X41" s="154">
        <f>[2]Ene!X40</f>
        <v>0</v>
      </c>
      <c r="Y41" s="92"/>
      <c r="Z41" s="154">
        <f>[2]Ene!Z40</f>
        <v>0</v>
      </c>
      <c r="AA41" s="92"/>
      <c r="AB41" s="154">
        <f>[2]Ene!AB40</f>
        <v>0</v>
      </c>
      <c r="AC41" s="92"/>
      <c r="AD41" s="52">
        <f t="shared" si="0"/>
        <v>1</v>
      </c>
      <c r="AE41" s="52">
        <f t="shared" si="0"/>
        <v>2</v>
      </c>
      <c r="AF41" s="53">
        <f t="shared" si="1"/>
        <v>2</v>
      </c>
      <c r="AG41" s="53">
        <f t="shared" si="2"/>
        <v>-1</v>
      </c>
      <c r="AH41" s="84"/>
      <c r="AI41" s="85"/>
    </row>
    <row r="42" spans="1:35" s="56" customFormat="1" ht="20.100000000000001" customHeight="1" x14ac:dyDescent="0.2">
      <c r="A42" s="81" t="str">
        <f>'[2]Ficha Anual 2025'!A36</f>
        <v>C3A2</v>
      </c>
      <c r="B42" s="82" t="str">
        <f>'[2]Ficha Anual 2025'!B36</f>
        <v xml:space="preserve">REALIZAR FERIA ANUAL </v>
      </c>
      <c r="C42" s="82"/>
      <c r="D42" s="83" t="str">
        <f>'[2]Ficha Anual 2025'!E36</f>
        <v>EVENTO</v>
      </c>
      <c r="E42" s="48">
        <f t="shared" si="3"/>
        <v>4</v>
      </c>
      <c r="F42" s="49">
        <f>[2]Ene!F41</f>
        <v>1</v>
      </c>
      <c r="G42" s="50">
        <f>[2]Ene!G41</f>
        <v>0</v>
      </c>
      <c r="H42" s="49">
        <f>[2]Ene!H41</f>
        <v>0</v>
      </c>
      <c r="I42" s="50">
        <f>[2]Feb!I42</f>
        <v>0</v>
      </c>
      <c r="J42" s="49">
        <f>[2]Ene!J41</f>
        <v>0</v>
      </c>
      <c r="K42" s="50">
        <f>[2]Mar!K42</f>
        <v>1</v>
      </c>
      <c r="L42" s="49">
        <f>[2]Ene!L41</f>
        <v>1</v>
      </c>
      <c r="M42" s="50">
        <f>[2]Abr!M42</f>
        <v>0</v>
      </c>
      <c r="N42" s="49">
        <f>[2]Ene!N41</f>
        <v>0</v>
      </c>
      <c r="O42" s="50">
        <f>[2]May!O42</f>
        <v>0</v>
      </c>
      <c r="P42" s="49">
        <f>[2]Ene!P41</f>
        <v>0</v>
      </c>
      <c r="Q42" s="50">
        <v>0</v>
      </c>
      <c r="R42" s="49">
        <f>[2]Ene!R41</f>
        <v>1</v>
      </c>
      <c r="S42" s="92"/>
      <c r="T42" s="154">
        <f>[2]Ene!T41</f>
        <v>0</v>
      </c>
      <c r="U42" s="92"/>
      <c r="V42" s="154">
        <f>[2]Ene!V41</f>
        <v>1</v>
      </c>
      <c r="W42" s="92"/>
      <c r="X42" s="154">
        <f>[2]Ene!X41</f>
        <v>0</v>
      </c>
      <c r="Y42" s="92"/>
      <c r="Z42" s="154">
        <f>[2]Ene!Z41</f>
        <v>0</v>
      </c>
      <c r="AA42" s="92"/>
      <c r="AB42" s="154">
        <f>[2]Ene!AB41</f>
        <v>0</v>
      </c>
      <c r="AC42" s="92"/>
      <c r="AD42" s="52">
        <f t="shared" si="0"/>
        <v>4</v>
      </c>
      <c r="AE42" s="52">
        <f t="shared" si="0"/>
        <v>1</v>
      </c>
      <c r="AF42" s="53">
        <f t="shared" si="1"/>
        <v>0.25</v>
      </c>
      <c r="AG42" s="53">
        <f t="shared" si="2"/>
        <v>0.75</v>
      </c>
      <c r="AH42" s="86"/>
      <c r="AI42" s="87"/>
    </row>
    <row r="43" spans="1:35" s="56" customFormat="1" ht="36" customHeight="1" x14ac:dyDescent="0.2">
      <c r="A43" s="81" t="str">
        <f>'[2]Ficha Anual 2025'!A37</f>
        <v>C3A3</v>
      </c>
      <c r="B43" s="82" t="str">
        <f>'[2]Ficha Anual 2025'!B37</f>
        <v xml:space="preserve">REALIZAR EVENTOS CIVICOS Y SOCIALES (REYES, DIA DEL NIÑO, DIA DE LA MADRE, DIA DEL MAESTRO , DIA DEL ABUELO FIESTAS PATRIAS Y F. DECEMBRINAS ) </v>
      </c>
      <c r="C43" s="82"/>
      <c r="D43" s="83" t="str">
        <f>'[2]Ficha Anual 2025'!E37</f>
        <v>EVENTOS</v>
      </c>
      <c r="E43" s="48">
        <f t="shared" si="3"/>
        <v>4</v>
      </c>
      <c r="F43" s="49">
        <f>[2]Ene!F42</f>
        <v>1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2</v>
      </c>
      <c r="N43" s="49">
        <f>[2]Ene!N42</f>
        <v>0</v>
      </c>
      <c r="O43" s="50">
        <f>[2]May!O43</f>
        <v>3</v>
      </c>
      <c r="P43" s="49">
        <f>[2]Ene!P42</f>
        <v>0</v>
      </c>
      <c r="Q43" s="50">
        <v>3</v>
      </c>
      <c r="R43" s="49">
        <f>[2]Ene!R42</f>
        <v>1</v>
      </c>
      <c r="S43" s="92"/>
      <c r="T43" s="154">
        <f>[2]Ene!T42</f>
        <v>0</v>
      </c>
      <c r="U43" s="92"/>
      <c r="V43" s="154">
        <f>[2]Ene!V42</f>
        <v>1</v>
      </c>
      <c r="W43" s="92"/>
      <c r="X43" s="154">
        <f>[2]Ene!X42</f>
        <v>0</v>
      </c>
      <c r="Y43" s="92"/>
      <c r="Z43" s="154">
        <f>[2]Ene!Z42</f>
        <v>0</v>
      </c>
      <c r="AA43" s="92"/>
      <c r="AB43" s="154">
        <f>[2]Ene!AB42</f>
        <v>0</v>
      </c>
      <c r="AC43" s="92"/>
      <c r="AD43" s="52">
        <f t="shared" si="0"/>
        <v>4</v>
      </c>
      <c r="AE43" s="52">
        <f t="shared" si="0"/>
        <v>11</v>
      </c>
      <c r="AF43" s="53">
        <f t="shared" si="1"/>
        <v>2.75</v>
      </c>
      <c r="AG43" s="53">
        <f t="shared" si="2"/>
        <v>-1.75</v>
      </c>
      <c r="AH43" s="88"/>
      <c r="AI43" s="89"/>
    </row>
    <row r="44" spans="1:35" s="56" customFormat="1" ht="20.100000000000001" customHeight="1" x14ac:dyDescent="0.2">
      <c r="A44" s="81" t="str">
        <f>'[2]Ficha Anual 2025'!A38</f>
        <v>C3A4</v>
      </c>
      <c r="B44" s="82" t="str">
        <f>'[2]Ficha Anual 2025'!B38</f>
        <v>IMPLEMENTAR TALLERES CULTURALES A LA POBLACION</v>
      </c>
      <c r="C44" s="82"/>
      <c r="D44" s="83" t="str">
        <f>'[2]Ficha Anual 2025'!E38</f>
        <v>TALLERES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2</v>
      </c>
      <c r="N44" s="49">
        <f>[2]Ene!N43</f>
        <v>0</v>
      </c>
      <c r="O44" s="50">
        <f>[2]May!O44</f>
        <v>1</v>
      </c>
      <c r="P44" s="49">
        <f>[2]Ene!P43</f>
        <v>0</v>
      </c>
      <c r="Q44" s="50">
        <v>3</v>
      </c>
      <c r="R44" s="49">
        <f>[2]Ene!R43</f>
        <v>2</v>
      </c>
      <c r="S44" s="92"/>
      <c r="T44" s="154">
        <f>[2]Ene!T43</f>
        <v>0</v>
      </c>
      <c r="U44" s="92"/>
      <c r="V44" s="154">
        <f>[2]Ene!V43</f>
        <v>2</v>
      </c>
      <c r="W44" s="92"/>
      <c r="X44" s="154">
        <f>[2]Ene!X43</f>
        <v>0</v>
      </c>
      <c r="Y44" s="92"/>
      <c r="Z44" s="154">
        <f>[2]Ene!Z43</f>
        <v>1</v>
      </c>
      <c r="AA44" s="92"/>
      <c r="AB44" s="154">
        <f>[2]Ene!AB43</f>
        <v>0</v>
      </c>
      <c r="AC44" s="92"/>
      <c r="AD44" s="52">
        <f t="shared" si="0"/>
        <v>7</v>
      </c>
      <c r="AE44" s="52">
        <f t="shared" si="0"/>
        <v>6</v>
      </c>
      <c r="AF44" s="53">
        <f t="shared" si="1"/>
        <v>0.8571428571428571</v>
      </c>
      <c r="AG44" s="53">
        <f t="shared" si="2"/>
        <v>0.1428571428571429</v>
      </c>
      <c r="AH44" s="88"/>
      <c r="AI44" s="89"/>
    </row>
    <row r="45" spans="1:35" s="56" customFormat="1" ht="20.100000000000001" hidden="1" customHeight="1" x14ac:dyDescent="0.2">
      <c r="A45" s="81">
        <f>'[2]Ficha Anual 2025'!A39</f>
        <v>0</v>
      </c>
      <c r="B45" s="90">
        <f>'[2]Ficha Anual 2025'!B39</f>
        <v>0</v>
      </c>
      <c r="C45" s="90"/>
      <c r="D45" s="83">
        <f>'[2]Ficha Anual 2025'!E39</f>
        <v>0</v>
      </c>
      <c r="E45" s="48">
        <f t="shared" si="3"/>
        <v>0</v>
      </c>
      <c r="F45" s="154">
        <f>[2]Ene!F44</f>
        <v>0</v>
      </c>
      <c r="G45" s="91">
        <f>[2]Ene!G44</f>
        <v>0</v>
      </c>
      <c r="H45" s="154">
        <f>[2]Ene!H44</f>
        <v>0</v>
      </c>
      <c r="I45" s="92">
        <f>[2]Feb!I45</f>
        <v>0</v>
      </c>
      <c r="J45" s="154">
        <f>[2]Ene!J44</f>
        <v>0</v>
      </c>
      <c r="K45" s="92">
        <f>[2]Mar!K45</f>
        <v>0</v>
      </c>
      <c r="L45" s="154">
        <f>[2]Ene!L44</f>
        <v>0</v>
      </c>
      <c r="M45" s="92">
        <f>[2]Abr!M45</f>
        <v>0</v>
      </c>
      <c r="N45" s="154">
        <f>[2]Ene!N44</f>
        <v>0</v>
      </c>
      <c r="O45" s="92">
        <f>[2]May!O45</f>
        <v>0</v>
      </c>
      <c r="P45" s="154">
        <f>[2]Ene!P44</f>
        <v>0</v>
      </c>
      <c r="Q45" s="92"/>
      <c r="R45" s="154">
        <f>[2]Ene!R44</f>
        <v>0</v>
      </c>
      <c r="S45" s="92"/>
      <c r="T45" s="154">
        <f>[2]Ene!T44</f>
        <v>0</v>
      </c>
      <c r="U45" s="92"/>
      <c r="V45" s="154">
        <f>[2]Ene!V44</f>
        <v>0</v>
      </c>
      <c r="W45" s="92"/>
      <c r="X45" s="154">
        <f>[2]Ene!X44</f>
        <v>0</v>
      </c>
      <c r="Y45" s="92"/>
      <c r="Z45" s="154">
        <f>[2]Ene!Z44</f>
        <v>0</v>
      </c>
      <c r="AA45" s="92"/>
      <c r="AB45" s="154">
        <f>[2]Ene!AB44</f>
        <v>0</v>
      </c>
      <c r="AC45" s="92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88"/>
      <c r="AI45" s="89"/>
    </row>
    <row r="46" spans="1:35" s="56" customFormat="1" ht="20.100000000000001" hidden="1" customHeight="1" x14ac:dyDescent="0.2">
      <c r="A46" s="81">
        <f>'[2]Ficha Anual 2025'!A40</f>
        <v>0</v>
      </c>
      <c r="B46" s="90">
        <f>'[2]Ficha Anual 2025'!B40</f>
        <v>0</v>
      </c>
      <c r="C46" s="90"/>
      <c r="D46" s="83">
        <f>'[2]Ficha Anual 2025'!E40</f>
        <v>0</v>
      </c>
      <c r="E46" s="48">
        <f t="shared" si="3"/>
        <v>0</v>
      </c>
      <c r="F46" s="154">
        <f>[2]Ene!F45</f>
        <v>0</v>
      </c>
      <c r="G46" s="91">
        <f>[2]Ene!G45</f>
        <v>0</v>
      </c>
      <c r="H46" s="154">
        <f>[2]Ene!H45</f>
        <v>0</v>
      </c>
      <c r="I46" s="92">
        <f>[2]Feb!I46</f>
        <v>0</v>
      </c>
      <c r="J46" s="154">
        <f>[2]Ene!J45</f>
        <v>0</v>
      </c>
      <c r="K46" s="92">
        <f>[2]Mar!K46</f>
        <v>0</v>
      </c>
      <c r="L46" s="154">
        <f>[2]Ene!L45</f>
        <v>0</v>
      </c>
      <c r="M46" s="92">
        <f>[2]Abr!M46</f>
        <v>0</v>
      </c>
      <c r="N46" s="154">
        <f>[2]Ene!N45</f>
        <v>0</v>
      </c>
      <c r="O46" s="92">
        <f>[2]May!O46</f>
        <v>0</v>
      </c>
      <c r="P46" s="154">
        <f>[2]Ene!P45</f>
        <v>0</v>
      </c>
      <c r="Q46" s="92"/>
      <c r="R46" s="154">
        <f>[2]Ene!R45</f>
        <v>0</v>
      </c>
      <c r="S46" s="92"/>
      <c r="T46" s="154">
        <f>[2]Ene!T45</f>
        <v>0</v>
      </c>
      <c r="U46" s="92"/>
      <c r="V46" s="154">
        <f>[2]Ene!V45</f>
        <v>0</v>
      </c>
      <c r="W46" s="92"/>
      <c r="X46" s="154">
        <f>[2]Ene!X45</f>
        <v>0</v>
      </c>
      <c r="Y46" s="92"/>
      <c r="Z46" s="154">
        <f>[2]Ene!Z45</f>
        <v>0</v>
      </c>
      <c r="AA46" s="92"/>
      <c r="AB46" s="154">
        <f>[2]Ene!AB45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'[2]Ficha Anual 2025'!A41</f>
        <v>0</v>
      </c>
      <c r="B47" s="90">
        <f>'[2]Ficha Anual 2025'!B41</f>
        <v>0</v>
      </c>
      <c r="C47" s="90"/>
      <c r="D47" s="83">
        <f>'[2]Ficha Anual 2025'!E41</f>
        <v>0</v>
      </c>
      <c r="E47" s="48">
        <f t="shared" si="3"/>
        <v>0</v>
      </c>
      <c r="F47" s="154">
        <f>[2]Ene!F46</f>
        <v>0</v>
      </c>
      <c r="G47" s="91">
        <f>[2]Ene!G46</f>
        <v>0</v>
      </c>
      <c r="H47" s="154">
        <f>[2]Ene!H46</f>
        <v>0</v>
      </c>
      <c r="I47" s="92">
        <f>[2]Feb!I47</f>
        <v>0</v>
      </c>
      <c r="J47" s="154">
        <f>[2]Ene!J46</f>
        <v>0</v>
      </c>
      <c r="K47" s="92">
        <f>[2]Mar!K47</f>
        <v>0</v>
      </c>
      <c r="L47" s="154">
        <f>[2]Ene!L46</f>
        <v>0</v>
      </c>
      <c r="M47" s="92">
        <f>[2]Abr!M47</f>
        <v>0</v>
      </c>
      <c r="N47" s="154">
        <f>[2]Ene!N46</f>
        <v>0</v>
      </c>
      <c r="O47" s="92">
        <f>[2]May!O47</f>
        <v>0</v>
      </c>
      <c r="P47" s="154">
        <f>[2]Ene!P46</f>
        <v>0</v>
      </c>
      <c r="Q47" s="92"/>
      <c r="R47" s="154">
        <f>[2]Ene!R46</f>
        <v>0</v>
      </c>
      <c r="S47" s="92"/>
      <c r="T47" s="154">
        <f>[2]Ene!T46</f>
        <v>0</v>
      </c>
      <c r="U47" s="92"/>
      <c r="V47" s="154">
        <f>[2]Ene!V46</f>
        <v>0</v>
      </c>
      <c r="W47" s="92"/>
      <c r="X47" s="154">
        <f>[2]Ene!X46</f>
        <v>0</v>
      </c>
      <c r="Y47" s="92"/>
      <c r="Z47" s="154">
        <f>[2]Ene!Z46</f>
        <v>0</v>
      </c>
      <c r="AA47" s="92"/>
      <c r="AB47" s="154">
        <f>[2]Ene!AB46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'[2]Ficha Anual 2025'!A42</f>
        <v>0</v>
      </c>
      <c r="B48" s="90">
        <f>'[2]Ficha Anual 2025'!B42</f>
        <v>0</v>
      </c>
      <c r="C48" s="90"/>
      <c r="D48" s="83">
        <f>'[2]Ficha Anual 2025'!E42</f>
        <v>0</v>
      </c>
      <c r="E48" s="48">
        <f t="shared" si="3"/>
        <v>0</v>
      </c>
      <c r="F48" s="154">
        <f>[2]Ene!F47</f>
        <v>0</v>
      </c>
      <c r="G48" s="91">
        <f>[2]Ene!G47</f>
        <v>0</v>
      </c>
      <c r="H48" s="154">
        <f>[2]Ene!H47</f>
        <v>0</v>
      </c>
      <c r="I48" s="92">
        <f>[2]Feb!I48</f>
        <v>0</v>
      </c>
      <c r="J48" s="154">
        <f>[2]Ene!J47</f>
        <v>0</v>
      </c>
      <c r="K48" s="92">
        <f>[2]Mar!K48</f>
        <v>0</v>
      </c>
      <c r="L48" s="154">
        <f>[2]Ene!L47</f>
        <v>0</v>
      </c>
      <c r="M48" s="92">
        <f>[2]Abr!M48</f>
        <v>0</v>
      </c>
      <c r="N48" s="154">
        <f>[2]Ene!N47</f>
        <v>0</v>
      </c>
      <c r="O48" s="92">
        <f>[2]May!O48</f>
        <v>0</v>
      </c>
      <c r="P48" s="154">
        <f>[2]Ene!P47</f>
        <v>0</v>
      </c>
      <c r="Q48" s="92"/>
      <c r="R48" s="154">
        <f>[2]Ene!R47</f>
        <v>0</v>
      </c>
      <c r="S48" s="92"/>
      <c r="T48" s="154">
        <f>[2]Ene!T47</f>
        <v>0</v>
      </c>
      <c r="U48" s="92"/>
      <c r="V48" s="154">
        <f>[2]Ene!V47</f>
        <v>0</v>
      </c>
      <c r="W48" s="92"/>
      <c r="X48" s="154">
        <f>[2]Ene!X47</f>
        <v>0</v>
      </c>
      <c r="Y48" s="92"/>
      <c r="Z48" s="154">
        <f>[2]Ene!Z47</f>
        <v>0</v>
      </c>
      <c r="AA48" s="92"/>
      <c r="AB48" s="154">
        <f>[2]Ene!AB47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'[2]Ficha Anual 2025'!A43</f>
        <v>0</v>
      </c>
      <c r="B49" s="90">
        <f>'[2]Ficha Anual 2025'!B43</f>
        <v>0</v>
      </c>
      <c r="C49" s="90"/>
      <c r="D49" s="83">
        <f>'[2]Ficha Anual 2025'!E43</f>
        <v>0</v>
      </c>
      <c r="E49" s="48">
        <f t="shared" si="3"/>
        <v>0</v>
      </c>
      <c r="F49" s="154">
        <f>[2]Ene!F48</f>
        <v>0</v>
      </c>
      <c r="G49" s="91">
        <f>[2]Ene!G48</f>
        <v>0</v>
      </c>
      <c r="H49" s="154">
        <f>[2]Ene!H48</f>
        <v>0</v>
      </c>
      <c r="I49" s="92">
        <f>[2]Feb!I49</f>
        <v>0</v>
      </c>
      <c r="J49" s="154">
        <f>[2]Ene!J48</f>
        <v>0</v>
      </c>
      <c r="K49" s="92">
        <f>[2]Mar!K49</f>
        <v>0</v>
      </c>
      <c r="L49" s="154">
        <f>[2]Ene!L48</f>
        <v>0</v>
      </c>
      <c r="M49" s="92">
        <f>[2]Abr!M49</f>
        <v>0</v>
      </c>
      <c r="N49" s="154">
        <f>[2]Ene!N48</f>
        <v>0</v>
      </c>
      <c r="O49" s="92">
        <f>[2]May!O49</f>
        <v>0</v>
      </c>
      <c r="P49" s="154">
        <f>[2]Ene!P48</f>
        <v>0</v>
      </c>
      <c r="Q49" s="92"/>
      <c r="R49" s="154">
        <f>[2]Ene!R48</f>
        <v>0</v>
      </c>
      <c r="S49" s="92"/>
      <c r="T49" s="154">
        <f>[2]Ene!T48</f>
        <v>0</v>
      </c>
      <c r="U49" s="92"/>
      <c r="V49" s="154">
        <f>[2]Ene!V48</f>
        <v>0</v>
      </c>
      <c r="W49" s="92"/>
      <c r="X49" s="154">
        <f>[2]Ene!X48</f>
        <v>0</v>
      </c>
      <c r="Y49" s="92"/>
      <c r="Z49" s="154">
        <f>[2]Ene!Z48</f>
        <v>0</v>
      </c>
      <c r="AA49" s="92"/>
      <c r="AB49" s="154">
        <f>[2]Ene!AB48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'[2]Ficha Anual 2025'!A44</f>
        <v>0</v>
      </c>
      <c r="B50" s="90">
        <f>'[2]Ficha Anual 2025'!B44</f>
        <v>0</v>
      </c>
      <c r="C50" s="90"/>
      <c r="D50" s="83">
        <f>'[2]Ficha Anual 2025'!E44</f>
        <v>0</v>
      </c>
      <c r="E50" s="48">
        <f t="shared" si="3"/>
        <v>0</v>
      </c>
      <c r="F50" s="154">
        <f>[2]Ene!F49</f>
        <v>0</v>
      </c>
      <c r="G50" s="91">
        <f>[2]Ene!G49</f>
        <v>0</v>
      </c>
      <c r="H50" s="154">
        <f>[2]Ene!H49</f>
        <v>0</v>
      </c>
      <c r="I50" s="93">
        <f>[2]Feb!I50</f>
        <v>0</v>
      </c>
      <c r="J50" s="154">
        <f>[2]Ene!J49</f>
        <v>0</v>
      </c>
      <c r="K50" s="93">
        <f>[2]Mar!K50</f>
        <v>0</v>
      </c>
      <c r="L50" s="154">
        <f>[2]Ene!L49</f>
        <v>0</v>
      </c>
      <c r="M50" s="93">
        <f>[2]Abr!M50</f>
        <v>0</v>
      </c>
      <c r="N50" s="154">
        <f>[2]Ene!N49</f>
        <v>0</v>
      </c>
      <c r="O50" s="93">
        <f>[2]May!O50</f>
        <v>0</v>
      </c>
      <c r="P50" s="154">
        <f>[2]Ene!P49</f>
        <v>0</v>
      </c>
      <c r="Q50" s="93"/>
      <c r="R50" s="154">
        <f>[2]Ene!R49</f>
        <v>0</v>
      </c>
      <c r="S50" s="93"/>
      <c r="T50" s="154">
        <f>[2]Ene!T49</f>
        <v>0</v>
      </c>
      <c r="U50" s="93"/>
      <c r="V50" s="154">
        <f>[2]Ene!V49</f>
        <v>0</v>
      </c>
      <c r="W50" s="93"/>
      <c r="X50" s="154">
        <f>[2]Ene!X49</f>
        <v>0</v>
      </c>
      <c r="Y50" s="93"/>
      <c r="Z50" s="154">
        <f>[2]Ene!Z49</f>
        <v>0</v>
      </c>
      <c r="AA50" s="93"/>
      <c r="AB50" s="154">
        <f>[2]Ene!AB49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'[2]Ficha Anual 2025'!A45</f>
        <v>0</v>
      </c>
      <c r="B51" s="90">
        <f>'[2]Ficha Anual 2025'!B45</f>
        <v>0</v>
      </c>
      <c r="C51" s="90"/>
      <c r="D51" s="83">
        <f>'[2]Ficha Anual 2025'!E45</f>
        <v>0</v>
      </c>
      <c r="E51" s="48">
        <f t="shared" si="3"/>
        <v>0</v>
      </c>
      <c r="F51" s="154">
        <f>[2]Ene!F50</f>
        <v>0</v>
      </c>
      <c r="G51" s="91">
        <f>[2]Ene!G50</f>
        <v>0</v>
      </c>
      <c r="H51" s="154">
        <f>[2]Ene!H50</f>
        <v>0</v>
      </c>
      <c r="I51" s="93">
        <f>[2]Feb!I51</f>
        <v>0</v>
      </c>
      <c r="J51" s="154">
        <f>[2]Ene!J50</f>
        <v>0</v>
      </c>
      <c r="K51" s="93">
        <f>[2]Mar!K51</f>
        <v>0</v>
      </c>
      <c r="L51" s="154">
        <f>[2]Ene!L50</f>
        <v>0</v>
      </c>
      <c r="M51" s="93">
        <f>[2]Abr!M51</f>
        <v>0</v>
      </c>
      <c r="N51" s="154">
        <f>[2]Ene!N50</f>
        <v>0</v>
      </c>
      <c r="O51" s="93">
        <f>[2]May!O51</f>
        <v>0</v>
      </c>
      <c r="P51" s="154">
        <f>[2]Ene!P50</f>
        <v>0</v>
      </c>
      <c r="Q51" s="93"/>
      <c r="R51" s="154">
        <f>[2]Ene!R50</f>
        <v>0</v>
      </c>
      <c r="S51" s="93"/>
      <c r="T51" s="154">
        <f>[2]Ene!T50</f>
        <v>0</v>
      </c>
      <c r="U51" s="93"/>
      <c r="V51" s="154">
        <f>[2]Ene!V50</f>
        <v>0</v>
      </c>
      <c r="W51" s="93"/>
      <c r="X51" s="154">
        <f>[2]Ene!X50</f>
        <v>0</v>
      </c>
      <c r="Y51" s="93"/>
      <c r="Z51" s="154">
        <f>[2]Ene!Z50</f>
        <v>0</v>
      </c>
      <c r="AA51" s="93"/>
      <c r="AB51" s="154">
        <f>[2]Ene!AB50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'[2]Ficha Anual 2025'!A46</f>
        <v>0</v>
      </c>
      <c r="B52" s="90">
        <f>'[2]Ficha Anual 2025'!B46</f>
        <v>0</v>
      </c>
      <c r="C52" s="90"/>
      <c r="D52" s="83">
        <f>'[2]Ficha Anual 2025'!E46</f>
        <v>0</v>
      </c>
      <c r="E52" s="48">
        <f t="shared" si="3"/>
        <v>0</v>
      </c>
      <c r="F52" s="94">
        <f>[2]Ene!F51</f>
        <v>0</v>
      </c>
      <c r="G52" s="95">
        <f>[2]Ene!G51</f>
        <v>0</v>
      </c>
      <c r="H52" s="95">
        <f>[2]Ene!H51</f>
        <v>0</v>
      </c>
      <c r="I52" s="95">
        <f>[2]Feb!I52</f>
        <v>0</v>
      </c>
      <c r="J52" s="95">
        <f>[2]Ene!J51</f>
        <v>0</v>
      </c>
      <c r="K52" s="95">
        <f>[2]Mar!K52</f>
        <v>0</v>
      </c>
      <c r="L52" s="95">
        <f>[2]Ene!L51</f>
        <v>0</v>
      </c>
      <c r="M52" s="95">
        <f>[2]Abr!M52</f>
        <v>0</v>
      </c>
      <c r="N52" s="95">
        <f>[2]Ene!N51</f>
        <v>0</v>
      </c>
      <c r="O52" s="95">
        <f>[2]May!O52</f>
        <v>0</v>
      </c>
      <c r="P52" s="95">
        <f>[2]Ene!P51</f>
        <v>0</v>
      </c>
      <c r="Q52" s="95"/>
      <c r="R52" s="95">
        <f>[2]Ene!R51</f>
        <v>0</v>
      </c>
      <c r="S52" s="95"/>
      <c r="T52" s="95">
        <f>[2]Ene!T51</f>
        <v>0</v>
      </c>
      <c r="U52" s="95"/>
      <c r="V52" s="95">
        <f>[2]Ene!V51</f>
        <v>0</v>
      </c>
      <c r="W52" s="95"/>
      <c r="X52" s="95">
        <f>[2]Ene!X51</f>
        <v>0</v>
      </c>
      <c r="Y52" s="95"/>
      <c r="Z52" s="95">
        <f>[2]Ene!Z51</f>
        <v>0</v>
      </c>
      <c r="AA52" s="95"/>
      <c r="AB52" s="95">
        <f>[2]Ene!AB51</f>
        <v>0</v>
      </c>
      <c r="AC52" s="96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44" customFormat="1" ht="20.100000000000001" customHeight="1" x14ac:dyDescent="0.2">
      <c r="A53" s="74" t="str">
        <f>'[2]Ficha Anual 2025'!A47</f>
        <v>C 4</v>
      </c>
      <c r="B53" s="75" t="str">
        <f>'[2]Ficha Anual 2025'!B47</f>
        <v>AUMENTAR EL NIVEL EDUCATIVO DE LA POBLACION</v>
      </c>
      <c r="C53" s="75"/>
      <c r="D53" s="76"/>
      <c r="E53" s="77"/>
      <c r="F53" s="151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97"/>
      <c r="AE53" s="98"/>
      <c r="AF53" s="98"/>
      <c r="AG53" s="98"/>
      <c r="AH53" s="98"/>
      <c r="AI53" s="99"/>
    </row>
    <row r="54" spans="1:35" s="56" customFormat="1" ht="20.100000000000001" customHeight="1" x14ac:dyDescent="0.2">
      <c r="A54" s="81" t="str">
        <f>'[2]Ficha Anual 2025'!A48</f>
        <v>C4A1</v>
      </c>
      <c r="B54" s="82" t="str">
        <f>'[2]Ficha Anual 2025'!B48</f>
        <v>OTORGAR APOYOS A INSTITUCIONES EDUCATIVAS</v>
      </c>
      <c r="C54" s="82"/>
      <c r="D54" s="83" t="str">
        <f>'[2]Ficha Anual 2025'!E48</f>
        <v>APOYOS</v>
      </c>
      <c r="E54" s="93">
        <f t="shared" ref="E54:E65" si="4">F54+H54+J54+L54+N54+P54++R54+T54+V54+X54+Z54+AB54</f>
        <v>10</v>
      </c>
      <c r="F54" s="49">
        <f>[2]Ene!F53</f>
        <v>0</v>
      </c>
      <c r="G54" s="50">
        <f>[2]Ene!G53</f>
        <v>1</v>
      </c>
      <c r="H54" s="49">
        <f>[2]Ene!H53</f>
        <v>0</v>
      </c>
      <c r="I54" s="50">
        <f>[2]Feb!I54</f>
        <v>0</v>
      </c>
      <c r="J54" s="49">
        <f>[2]Ene!J53</f>
        <v>1</v>
      </c>
      <c r="K54" s="50">
        <f>[2]Mar!K54</f>
        <v>1</v>
      </c>
      <c r="L54" s="49">
        <f>[2]Ene!L53</f>
        <v>1</v>
      </c>
      <c r="M54" s="50">
        <f>[2]Abr!M54</f>
        <v>3</v>
      </c>
      <c r="N54" s="49">
        <f>[2]Ene!N53</f>
        <v>1</v>
      </c>
      <c r="O54" s="50">
        <f>[2]May!O54</f>
        <v>3</v>
      </c>
      <c r="P54" s="49">
        <f>[2]Ene!P53</f>
        <v>1</v>
      </c>
      <c r="Q54" s="50">
        <v>3</v>
      </c>
      <c r="R54" s="49">
        <f>[2]Ene!R53</f>
        <v>1</v>
      </c>
      <c r="S54" s="93"/>
      <c r="T54" s="154">
        <f>[2]Ene!T53</f>
        <v>1</v>
      </c>
      <c r="U54" s="93"/>
      <c r="V54" s="154">
        <f>[2]Ene!V53</f>
        <v>1</v>
      </c>
      <c r="W54" s="93"/>
      <c r="X54" s="154">
        <f>[2]Ene!X53</f>
        <v>1</v>
      </c>
      <c r="Y54" s="93"/>
      <c r="Z54" s="154">
        <f>[2]Ene!Z53</f>
        <v>1</v>
      </c>
      <c r="AA54" s="93"/>
      <c r="AB54" s="154">
        <f>[2]Ene!AB53</f>
        <v>1</v>
      </c>
      <c r="AC54" s="92"/>
      <c r="AD54" s="52">
        <f t="shared" si="0"/>
        <v>10</v>
      </c>
      <c r="AE54" s="52">
        <f t="shared" si="0"/>
        <v>11</v>
      </c>
      <c r="AF54" s="53">
        <f t="shared" si="1"/>
        <v>1.1000000000000001</v>
      </c>
      <c r="AG54" s="53">
        <f t="shared" si="2"/>
        <v>-0.10000000000000009</v>
      </c>
      <c r="AH54" s="88"/>
      <c r="AI54" s="89"/>
    </row>
    <row r="55" spans="1:35" s="56" customFormat="1" ht="29.25" customHeight="1" x14ac:dyDescent="0.2">
      <c r="A55" s="81" t="str">
        <f>'[2]Ficha Anual 2025'!A49</f>
        <v>C4A2</v>
      </c>
      <c r="B55" s="82" t="str">
        <f>'[2]Ficha Anual 2025'!B49</f>
        <v>DIFUNDIR DE LOS SERVICIOS QUE PRESTA LA BIBLIOTECA MUNICIPAL</v>
      </c>
      <c r="C55" s="82"/>
      <c r="D55" s="83" t="str">
        <f>'[2]Ficha Anual 2025'!E49</f>
        <v>DIFUSION</v>
      </c>
      <c r="E55" s="93">
        <f t="shared" si="4"/>
        <v>24</v>
      </c>
      <c r="F55" s="49">
        <f>[2]Ene!F54</f>
        <v>2</v>
      </c>
      <c r="G55" s="50">
        <f>[2]Ene!G54</f>
        <v>0</v>
      </c>
      <c r="H55" s="49">
        <f>[2]Ene!H54</f>
        <v>2</v>
      </c>
      <c r="I55" s="50">
        <f>[2]Feb!I55</f>
        <v>1</v>
      </c>
      <c r="J55" s="49">
        <f>[2]Ene!J54</f>
        <v>2</v>
      </c>
      <c r="K55" s="50">
        <f>[2]Mar!K55</f>
        <v>2</v>
      </c>
      <c r="L55" s="49">
        <f>[2]Ene!L54</f>
        <v>2</v>
      </c>
      <c r="M55" s="50">
        <f>[2]Abr!M55</f>
        <v>2</v>
      </c>
      <c r="N55" s="49">
        <f>[2]Ene!N54</f>
        <v>2</v>
      </c>
      <c r="O55" s="50">
        <f>[2]May!O55</f>
        <v>2</v>
      </c>
      <c r="P55" s="49">
        <f>[2]Ene!P54</f>
        <v>2</v>
      </c>
      <c r="Q55" s="50">
        <v>2</v>
      </c>
      <c r="R55" s="49">
        <f>[2]Ene!R54</f>
        <v>2</v>
      </c>
      <c r="S55" s="51"/>
      <c r="T55" s="49">
        <f>[2]Ene!T54</f>
        <v>2</v>
      </c>
      <c r="U55" s="51"/>
      <c r="V55" s="49">
        <f>[2]Ene!V54</f>
        <v>2</v>
      </c>
      <c r="W55" s="51"/>
      <c r="X55" s="49">
        <f>[2]Ene!X54</f>
        <v>2</v>
      </c>
      <c r="Y55" s="51"/>
      <c r="Z55" s="49">
        <f>[2]Ene!Z54</f>
        <v>2</v>
      </c>
      <c r="AA55" s="51"/>
      <c r="AB55" s="49">
        <f>[2]Ene!AB54</f>
        <v>2</v>
      </c>
      <c r="AC55" s="51"/>
      <c r="AD55" s="52">
        <f t="shared" si="0"/>
        <v>24</v>
      </c>
      <c r="AE55" s="52">
        <f t="shared" si="0"/>
        <v>9</v>
      </c>
      <c r="AF55" s="53">
        <f t="shared" si="1"/>
        <v>0.375</v>
      </c>
      <c r="AG55" s="53">
        <f t="shared" si="2"/>
        <v>0.625</v>
      </c>
      <c r="AH55" s="88"/>
      <c r="AI55" s="89"/>
    </row>
    <row r="56" spans="1:35" s="56" customFormat="1" ht="20.100000000000001" hidden="1" customHeight="1" x14ac:dyDescent="0.2">
      <c r="A56" s="81">
        <f>'[2]Ficha Anual 2025'!A50</f>
        <v>0</v>
      </c>
      <c r="B56" s="90">
        <f>'[2]Ficha Anual 2025'!B50</f>
        <v>0</v>
      </c>
      <c r="C56" s="90"/>
      <c r="D56" s="83">
        <f>'[2]Ficha Anual 2025'!E50</f>
        <v>0</v>
      </c>
      <c r="E56" s="93">
        <f t="shared" si="4"/>
        <v>0</v>
      </c>
      <c r="F56" s="51">
        <f>[2]Ene!F55</f>
        <v>0</v>
      </c>
      <c r="G56" s="48">
        <f>[2]Ene!G55</f>
        <v>0</v>
      </c>
      <c r="H56" s="51">
        <f>[2]Ene!H55</f>
        <v>0</v>
      </c>
      <c r="I56" s="48">
        <f>[2]Feb!I56</f>
        <v>0</v>
      </c>
      <c r="J56" s="51">
        <f>[2]Ene!J55</f>
        <v>0</v>
      </c>
      <c r="K56" s="48">
        <f>[2]Mar!K56</f>
        <v>0</v>
      </c>
      <c r="L56" s="51">
        <f>[2]Ene!L55</f>
        <v>0</v>
      </c>
      <c r="M56" s="48">
        <f>[2]Abr!M56</f>
        <v>0</v>
      </c>
      <c r="N56" s="51">
        <f>[2]Ene!N55</f>
        <v>0</v>
      </c>
      <c r="O56" s="48">
        <f>[2]May!O56</f>
        <v>0</v>
      </c>
      <c r="P56" s="51">
        <f>[2]Ene!P55</f>
        <v>0</v>
      </c>
      <c r="Q56" s="91"/>
      <c r="R56" s="51">
        <f>[2]Ene!R55</f>
        <v>0</v>
      </c>
      <c r="S56" s="93"/>
      <c r="T56" s="51">
        <f>[2]Ene!T55</f>
        <v>0</v>
      </c>
      <c r="U56" s="93"/>
      <c r="V56" s="51">
        <f>[2]Ene!V55</f>
        <v>0</v>
      </c>
      <c r="W56" s="93"/>
      <c r="X56" s="51">
        <f>[2]Ene!X55</f>
        <v>0</v>
      </c>
      <c r="Y56" s="93"/>
      <c r="Z56" s="51">
        <f>[2]Ene!Z55</f>
        <v>0</v>
      </c>
      <c r="AA56" s="93"/>
      <c r="AB56" s="51">
        <f>[2]Ene!AB55</f>
        <v>0</v>
      </c>
      <c r="AC56" s="92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88"/>
      <c r="AI56" s="89"/>
    </row>
    <row r="57" spans="1:35" s="56" customFormat="1" ht="20.100000000000001" hidden="1" customHeight="1" x14ac:dyDescent="0.2">
      <c r="A57" s="81">
        <f>'[2]Ficha Anual 2025'!A51</f>
        <v>0</v>
      </c>
      <c r="B57" s="90">
        <f>'[2]Ficha Anual 2025'!B51</f>
        <v>0</v>
      </c>
      <c r="C57" s="90"/>
      <c r="D57" s="83">
        <f>'[2]Ficha Anual 2025'!E51</f>
        <v>0</v>
      </c>
      <c r="E57" s="93">
        <f t="shared" si="4"/>
        <v>0</v>
      </c>
      <c r="F57" s="51">
        <f>[2]Ene!F56</f>
        <v>0</v>
      </c>
      <c r="G57" s="48">
        <f>[2]Ene!G56</f>
        <v>0</v>
      </c>
      <c r="H57" s="51">
        <f>[2]Ene!H56</f>
        <v>0</v>
      </c>
      <c r="I57" s="48">
        <f>[2]Feb!I57</f>
        <v>0</v>
      </c>
      <c r="J57" s="51">
        <f>[2]Ene!J56</f>
        <v>0</v>
      </c>
      <c r="K57" s="48">
        <f>[2]Mar!K57</f>
        <v>0</v>
      </c>
      <c r="L57" s="51">
        <f>[2]Ene!L56</f>
        <v>0</v>
      </c>
      <c r="M57" s="48">
        <f>[2]Abr!M57</f>
        <v>0</v>
      </c>
      <c r="N57" s="51">
        <f>[2]Ene!N56</f>
        <v>0</v>
      </c>
      <c r="O57" s="48">
        <f>[2]May!O57</f>
        <v>0</v>
      </c>
      <c r="P57" s="51">
        <f>[2]Ene!P56</f>
        <v>0</v>
      </c>
      <c r="Q57" s="91"/>
      <c r="R57" s="51">
        <f>[2]Ene!R56</f>
        <v>0</v>
      </c>
      <c r="S57" s="93"/>
      <c r="T57" s="51">
        <f>[2]Ene!T56</f>
        <v>0</v>
      </c>
      <c r="U57" s="93"/>
      <c r="V57" s="51">
        <f>[2]Ene!V56</f>
        <v>0</v>
      </c>
      <c r="W57" s="93"/>
      <c r="X57" s="51">
        <f>[2]Ene!X56</f>
        <v>0</v>
      </c>
      <c r="Y57" s="93"/>
      <c r="Z57" s="51">
        <f>[2]Ene!Z56</f>
        <v>0</v>
      </c>
      <c r="AA57" s="93"/>
      <c r="AB57" s="51">
        <f>[2]Ene!AB56</f>
        <v>0</v>
      </c>
      <c r="AC57" s="92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88"/>
      <c r="AI57" s="89"/>
    </row>
    <row r="58" spans="1:35" s="56" customFormat="1" ht="20.100000000000001" hidden="1" customHeight="1" x14ac:dyDescent="0.2">
      <c r="A58" s="81">
        <f>'[2]Ficha Anual 2025'!A52</f>
        <v>0</v>
      </c>
      <c r="B58" s="90">
        <f>'[2]Ficha Anual 2025'!B52</f>
        <v>0</v>
      </c>
      <c r="C58" s="90"/>
      <c r="D58" s="83">
        <f>'[2]Ficha Anual 2025'!E52</f>
        <v>0</v>
      </c>
      <c r="E58" s="93">
        <f t="shared" si="4"/>
        <v>0</v>
      </c>
      <c r="F58" s="51">
        <f>[2]Ene!F57</f>
        <v>0</v>
      </c>
      <c r="G58" s="48">
        <f>[2]Ene!G57</f>
        <v>0</v>
      </c>
      <c r="H58" s="51">
        <f>[2]Ene!H57</f>
        <v>0</v>
      </c>
      <c r="I58" s="48">
        <f>[2]Feb!I58</f>
        <v>0</v>
      </c>
      <c r="J58" s="51">
        <f>[2]Ene!J57</f>
        <v>0</v>
      </c>
      <c r="K58" s="48">
        <f>[2]Mar!K58</f>
        <v>0</v>
      </c>
      <c r="L58" s="51">
        <f>[2]Ene!L57</f>
        <v>0</v>
      </c>
      <c r="M58" s="48">
        <f>[2]Abr!M58</f>
        <v>0</v>
      </c>
      <c r="N58" s="51">
        <f>[2]Ene!N57</f>
        <v>0</v>
      </c>
      <c r="O58" s="48">
        <f>[2]May!O58</f>
        <v>0</v>
      </c>
      <c r="P58" s="51">
        <f>[2]Ene!P57</f>
        <v>0</v>
      </c>
      <c r="Q58" s="91"/>
      <c r="R58" s="51">
        <f>[2]Ene!R57</f>
        <v>0</v>
      </c>
      <c r="S58" s="93"/>
      <c r="T58" s="51">
        <f>[2]Ene!T57</f>
        <v>0</v>
      </c>
      <c r="U58" s="93"/>
      <c r="V58" s="51">
        <f>[2]Ene!V57</f>
        <v>0</v>
      </c>
      <c r="W58" s="93"/>
      <c r="X58" s="51">
        <f>[2]Ene!X57</f>
        <v>0</v>
      </c>
      <c r="Y58" s="93"/>
      <c r="Z58" s="51">
        <f>[2]Ene!Z57</f>
        <v>0</v>
      </c>
      <c r="AA58" s="93"/>
      <c r="AB58" s="51">
        <f>[2]Ene!AB57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'[2]Ficha Anual 2025'!A53</f>
        <v>0</v>
      </c>
      <c r="B59" s="90">
        <f>'[2]Ficha Anual 2025'!B53</f>
        <v>0</v>
      </c>
      <c r="C59" s="90"/>
      <c r="D59" s="83">
        <f>'[2]Ficha Anual 2025'!E53</f>
        <v>0</v>
      </c>
      <c r="E59" s="93">
        <f t="shared" si="4"/>
        <v>0</v>
      </c>
      <c r="F59" s="51">
        <f>[2]Ene!F58</f>
        <v>0</v>
      </c>
      <c r="G59" s="48">
        <f>[2]Ene!G58</f>
        <v>0</v>
      </c>
      <c r="H59" s="51">
        <f>[2]Ene!H58</f>
        <v>0</v>
      </c>
      <c r="I59" s="48">
        <f>[2]Feb!I59</f>
        <v>0</v>
      </c>
      <c r="J59" s="51">
        <f>[2]Ene!J58</f>
        <v>0</v>
      </c>
      <c r="K59" s="48">
        <f>[2]Mar!K59</f>
        <v>0</v>
      </c>
      <c r="L59" s="51">
        <f>[2]Ene!L58</f>
        <v>0</v>
      </c>
      <c r="M59" s="48">
        <f>[2]Abr!M59</f>
        <v>0</v>
      </c>
      <c r="N59" s="51">
        <f>[2]Ene!N58</f>
        <v>0</v>
      </c>
      <c r="O59" s="48">
        <f>[2]May!O59</f>
        <v>0</v>
      </c>
      <c r="P59" s="51">
        <f>[2]Ene!P58</f>
        <v>0</v>
      </c>
      <c r="Q59" s="91"/>
      <c r="R59" s="51">
        <f>[2]Ene!R58</f>
        <v>0</v>
      </c>
      <c r="S59" s="93"/>
      <c r="T59" s="51">
        <f>[2]Ene!T58</f>
        <v>0</v>
      </c>
      <c r="U59" s="93"/>
      <c r="V59" s="51">
        <f>[2]Ene!V58</f>
        <v>0</v>
      </c>
      <c r="W59" s="93"/>
      <c r="X59" s="51">
        <f>[2]Ene!X58</f>
        <v>0</v>
      </c>
      <c r="Y59" s="93"/>
      <c r="Z59" s="51">
        <f>[2]Ene!Z58</f>
        <v>0</v>
      </c>
      <c r="AA59" s="93"/>
      <c r="AB59" s="51">
        <f>[2]Ene!AB58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'[2]Ficha Anual 2025'!A54</f>
        <v>0</v>
      </c>
      <c r="B60" s="90">
        <f>'[2]Ficha Anual 2025'!B54</f>
        <v>0</v>
      </c>
      <c r="C60" s="90"/>
      <c r="D60" s="83">
        <f>'[2]Ficha Anual 2025'!E54</f>
        <v>0</v>
      </c>
      <c r="E60" s="93">
        <f t="shared" si="4"/>
        <v>0</v>
      </c>
      <c r="F60" s="51">
        <f>[2]Ene!F59</f>
        <v>0</v>
      </c>
      <c r="G60" s="48">
        <f>[2]Ene!G59</f>
        <v>0</v>
      </c>
      <c r="H60" s="51">
        <f>[2]Ene!H59</f>
        <v>0</v>
      </c>
      <c r="I60" s="48">
        <f>[2]Feb!I60</f>
        <v>0</v>
      </c>
      <c r="J60" s="51">
        <f>[2]Ene!J59</f>
        <v>0</v>
      </c>
      <c r="K60" s="48">
        <f>[2]Mar!K60</f>
        <v>0</v>
      </c>
      <c r="L60" s="51">
        <f>[2]Ene!L59</f>
        <v>0</v>
      </c>
      <c r="M60" s="48">
        <f>[2]Abr!M60</f>
        <v>0</v>
      </c>
      <c r="N60" s="51">
        <f>[2]Ene!N59</f>
        <v>0</v>
      </c>
      <c r="O60" s="48">
        <f>[2]May!O60</f>
        <v>0</v>
      </c>
      <c r="P60" s="51">
        <f>[2]Ene!P59</f>
        <v>0</v>
      </c>
      <c r="Q60" s="91"/>
      <c r="R60" s="51">
        <f>[2]Ene!R59</f>
        <v>0</v>
      </c>
      <c r="S60" s="93"/>
      <c r="T60" s="51">
        <f>[2]Ene!T59</f>
        <v>0</v>
      </c>
      <c r="U60" s="93"/>
      <c r="V60" s="51">
        <f>[2]Ene!V59</f>
        <v>0</v>
      </c>
      <c r="W60" s="93"/>
      <c r="X60" s="51">
        <f>[2]Ene!X59</f>
        <v>0</v>
      </c>
      <c r="Y60" s="93"/>
      <c r="Z60" s="51">
        <f>[2]Ene!Z59</f>
        <v>0</v>
      </c>
      <c r="AA60" s="93"/>
      <c r="AB60" s="51">
        <f>[2]Ene!AB59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'[2]Ficha Anual 2025'!A55</f>
        <v>0</v>
      </c>
      <c r="B61" s="90">
        <f>'[2]Ficha Anual 2025'!B55</f>
        <v>0</v>
      </c>
      <c r="C61" s="90"/>
      <c r="D61" s="83">
        <f>'[2]Ficha Anual 2025'!E55</f>
        <v>0</v>
      </c>
      <c r="E61" s="93">
        <f t="shared" si="4"/>
        <v>0</v>
      </c>
      <c r="F61" s="51">
        <f>[2]Ene!F60</f>
        <v>0</v>
      </c>
      <c r="G61" s="48">
        <f>[2]Ene!G60</f>
        <v>0</v>
      </c>
      <c r="H61" s="51">
        <f>[2]Ene!H60</f>
        <v>0</v>
      </c>
      <c r="I61" s="48">
        <f>[2]Feb!I61</f>
        <v>0</v>
      </c>
      <c r="J61" s="51">
        <f>[2]Ene!J60</f>
        <v>0</v>
      </c>
      <c r="K61" s="48">
        <f>[2]Mar!K61</f>
        <v>0</v>
      </c>
      <c r="L61" s="51">
        <f>[2]Ene!L60</f>
        <v>0</v>
      </c>
      <c r="M61" s="48">
        <f>[2]Abr!M61</f>
        <v>0</v>
      </c>
      <c r="N61" s="51">
        <f>[2]Ene!N60</f>
        <v>0</v>
      </c>
      <c r="O61" s="48">
        <f>[2]May!O61</f>
        <v>0</v>
      </c>
      <c r="P61" s="51">
        <f>[2]Ene!P60</f>
        <v>0</v>
      </c>
      <c r="Q61" s="91"/>
      <c r="R61" s="51">
        <f>[2]Ene!R60</f>
        <v>0</v>
      </c>
      <c r="S61" s="93"/>
      <c r="T61" s="51">
        <f>[2]Ene!T60</f>
        <v>0</v>
      </c>
      <c r="U61" s="93"/>
      <c r="V61" s="51">
        <f>[2]Ene!V60</f>
        <v>0</v>
      </c>
      <c r="W61" s="93"/>
      <c r="X61" s="51">
        <f>[2]Ene!X60</f>
        <v>0</v>
      </c>
      <c r="Y61" s="93"/>
      <c r="Z61" s="51">
        <f>[2]Ene!Z60</f>
        <v>0</v>
      </c>
      <c r="AA61" s="93"/>
      <c r="AB61" s="51">
        <f>[2]Ene!AB60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'[2]Ficha Anual 2025'!A56</f>
        <v>0</v>
      </c>
      <c r="B62" s="90">
        <f>'[2]Ficha Anual 2025'!B56</f>
        <v>0</v>
      </c>
      <c r="C62" s="90"/>
      <c r="D62" s="83">
        <f>'[2]Ficha Anual 2025'!E56</f>
        <v>0</v>
      </c>
      <c r="E62" s="93">
        <f t="shared" si="4"/>
        <v>0</v>
      </c>
      <c r="F62" s="51">
        <f>[2]Ene!F61</f>
        <v>0</v>
      </c>
      <c r="G62" s="48">
        <f>[2]Ene!G61</f>
        <v>0</v>
      </c>
      <c r="H62" s="51">
        <f>[2]Ene!H61</f>
        <v>0</v>
      </c>
      <c r="I62" s="48">
        <f>[2]Feb!I62</f>
        <v>0</v>
      </c>
      <c r="J62" s="51">
        <f>[2]Ene!J61</f>
        <v>0</v>
      </c>
      <c r="K62" s="48">
        <f>[2]Mar!K62</f>
        <v>0</v>
      </c>
      <c r="L62" s="51">
        <f>[2]Ene!L61</f>
        <v>0</v>
      </c>
      <c r="M62" s="48">
        <f>[2]Abr!M62</f>
        <v>0</v>
      </c>
      <c r="N62" s="51">
        <f>[2]Ene!N61</f>
        <v>0</v>
      </c>
      <c r="O62" s="48">
        <f>[2]May!O62</f>
        <v>0</v>
      </c>
      <c r="P62" s="51">
        <f>[2]Ene!P61</f>
        <v>0</v>
      </c>
      <c r="Q62" s="91"/>
      <c r="R62" s="51">
        <f>[2]Ene!R61</f>
        <v>0</v>
      </c>
      <c r="S62" s="93"/>
      <c r="T62" s="51">
        <f>[2]Ene!T61</f>
        <v>0</v>
      </c>
      <c r="U62" s="93"/>
      <c r="V62" s="51">
        <f>[2]Ene!V61</f>
        <v>0</v>
      </c>
      <c r="W62" s="93"/>
      <c r="X62" s="51">
        <f>[2]Ene!X61</f>
        <v>0</v>
      </c>
      <c r="Y62" s="93"/>
      <c r="Z62" s="51">
        <f>[2]Ene!Z61</f>
        <v>0</v>
      </c>
      <c r="AA62" s="93"/>
      <c r="AB62" s="51">
        <f>[2]Ene!AB61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'[2]Ficha Anual 2025'!A57</f>
        <v>0</v>
      </c>
      <c r="B63" s="90">
        <f>'[2]Ficha Anual 2025'!B57</f>
        <v>0</v>
      </c>
      <c r="C63" s="90"/>
      <c r="D63" s="83">
        <f>'[2]Ficha Anual 2025'!E57</f>
        <v>0</v>
      </c>
      <c r="E63" s="93">
        <f t="shared" si="4"/>
        <v>0</v>
      </c>
      <c r="F63" s="51">
        <f>[2]Ene!F62</f>
        <v>0</v>
      </c>
      <c r="G63" s="48">
        <f>[2]Ene!G62</f>
        <v>0</v>
      </c>
      <c r="H63" s="51">
        <f>[2]Ene!H62</f>
        <v>0</v>
      </c>
      <c r="I63" s="48">
        <f>[2]Feb!I63</f>
        <v>0</v>
      </c>
      <c r="J63" s="51">
        <f>[2]Ene!J62</f>
        <v>0</v>
      </c>
      <c r="K63" s="48">
        <f>[2]Mar!K63</f>
        <v>0</v>
      </c>
      <c r="L63" s="51">
        <f>[2]Ene!L62</f>
        <v>0</v>
      </c>
      <c r="M63" s="48">
        <f>[2]Abr!M63</f>
        <v>0</v>
      </c>
      <c r="N63" s="51">
        <f>[2]Ene!N62</f>
        <v>0</v>
      </c>
      <c r="O63" s="48">
        <f>[2]May!O63</f>
        <v>0</v>
      </c>
      <c r="P63" s="51">
        <f>[2]Ene!P62</f>
        <v>0</v>
      </c>
      <c r="Q63" s="91"/>
      <c r="R63" s="51">
        <f>[2]Ene!R62</f>
        <v>0</v>
      </c>
      <c r="S63" s="93"/>
      <c r="T63" s="51">
        <f>[2]Ene!T62</f>
        <v>0</v>
      </c>
      <c r="U63" s="93"/>
      <c r="V63" s="51">
        <f>[2]Ene!V62</f>
        <v>0</v>
      </c>
      <c r="W63" s="93"/>
      <c r="X63" s="51">
        <f>[2]Ene!X62</f>
        <v>0</v>
      </c>
      <c r="Y63" s="93"/>
      <c r="Z63" s="51">
        <f>[2]Ene!Z62</f>
        <v>0</v>
      </c>
      <c r="AA63" s="93"/>
      <c r="AB63" s="51">
        <f>[2]Ene!AB62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'[2]Ficha Anual 2025'!A58</f>
        <v>0</v>
      </c>
      <c r="B64" s="90">
        <f>'[2]Ficha Anual 2025'!B58</f>
        <v>0</v>
      </c>
      <c r="C64" s="90"/>
      <c r="D64" s="83">
        <f>'[2]Ficha Anual 2025'!E58</f>
        <v>0</v>
      </c>
      <c r="E64" s="93">
        <f t="shared" si="4"/>
        <v>0</v>
      </c>
      <c r="F64" s="51">
        <f>[2]Ene!F63</f>
        <v>0</v>
      </c>
      <c r="G64" s="48">
        <f>[2]Ene!G63</f>
        <v>0</v>
      </c>
      <c r="H64" s="51">
        <f>[2]Ene!H63</f>
        <v>0</v>
      </c>
      <c r="I64" s="48">
        <f>[2]Feb!I64</f>
        <v>0</v>
      </c>
      <c r="J64" s="51">
        <f>[2]Ene!J63</f>
        <v>0</v>
      </c>
      <c r="K64" s="48">
        <f>[2]Mar!K64</f>
        <v>0</v>
      </c>
      <c r="L64" s="51">
        <f>[2]Ene!L63</f>
        <v>0</v>
      </c>
      <c r="M64" s="48">
        <f>[2]Abr!M64</f>
        <v>0</v>
      </c>
      <c r="N64" s="51">
        <f>[2]Ene!N63</f>
        <v>0</v>
      </c>
      <c r="O64" s="48">
        <f>[2]May!O64</f>
        <v>0</v>
      </c>
      <c r="P64" s="51">
        <f>[2]Ene!P63</f>
        <v>0</v>
      </c>
      <c r="Q64" s="91"/>
      <c r="R64" s="51">
        <f>[2]Ene!R63</f>
        <v>0</v>
      </c>
      <c r="S64" s="93"/>
      <c r="T64" s="51">
        <f>[2]Ene!T63</f>
        <v>0</v>
      </c>
      <c r="U64" s="93"/>
      <c r="V64" s="51">
        <f>[2]Ene!V63</f>
        <v>0</v>
      </c>
      <c r="W64" s="93"/>
      <c r="X64" s="51">
        <f>[2]Ene!X63</f>
        <v>0</v>
      </c>
      <c r="Y64" s="93"/>
      <c r="Z64" s="51">
        <f>[2]Ene!Z63</f>
        <v>0</v>
      </c>
      <c r="AA64" s="93"/>
      <c r="AB64" s="51">
        <f>[2]Ene!AB63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4"/>
      <c r="AI64" s="85"/>
    </row>
    <row r="65" spans="1:35" s="56" customFormat="1" ht="20.100000000000001" hidden="1" customHeight="1" x14ac:dyDescent="0.2">
      <c r="A65" s="100">
        <f>'[2]Ficha Anual 2025'!A59</f>
        <v>0</v>
      </c>
      <c r="B65" s="101">
        <f>'[2]Ficha Anual 2025'!B59</f>
        <v>0</v>
      </c>
      <c r="C65" s="101"/>
      <c r="D65" s="102">
        <f>'[2]Ficha Anual 2025'!E59</f>
        <v>0</v>
      </c>
      <c r="E65" s="103">
        <f t="shared" si="4"/>
        <v>0</v>
      </c>
      <c r="F65" s="104">
        <f>[2]Ene!F64</f>
        <v>0</v>
      </c>
      <c r="G65" s="105">
        <f>[2]Ene!G64</f>
        <v>0</v>
      </c>
      <c r="H65" s="104">
        <f>[2]Ene!H64</f>
        <v>0</v>
      </c>
      <c r="I65" s="105">
        <f>[2]Feb!I65</f>
        <v>0</v>
      </c>
      <c r="J65" s="104">
        <f>[2]Ene!J64</f>
        <v>0</v>
      </c>
      <c r="K65" s="105">
        <f>[2]Mar!K65</f>
        <v>0</v>
      </c>
      <c r="L65" s="104">
        <f>[2]Ene!L64</f>
        <v>0</v>
      </c>
      <c r="M65" s="105">
        <f>[2]Abr!M65</f>
        <v>0</v>
      </c>
      <c r="N65" s="104">
        <f>[2]Ene!N64</f>
        <v>0</v>
      </c>
      <c r="O65" s="105">
        <f>[2]May!O65</f>
        <v>0</v>
      </c>
      <c r="P65" s="104">
        <f>[2]Ene!P64</f>
        <v>0</v>
      </c>
      <c r="Q65" s="106"/>
      <c r="R65" s="104">
        <f>[2]Ene!R64</f>
        <v>0</v>
      </c>
      <c r="S65" s="103"/>
      <c r="T65" s="104">
        <f>[2]Ene!T64</f>
        <v>0</v>
      </c>
      <c r="U65" s="103"/>
      <c r="V65" s="104">
        <f>[2]Ene!V64</f>
        <v>0</v>
      </c>
      <c r="W65" s="103"/>
      <c r="X65" s="104">
        <f>[2]Ene!X64</f>
        <v>0</v>
      </c>
      <c r="Y65" s="103"/>
      <c r="Z65" s="104">
        <f>[2]Ene!Z64</f>
        <v>0</v>
      </c>
      <c r="AA65" s="103"/>
      <c r="AB65" s="104">
        <f>[2]Ene!AB64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2025'!A67</f>
        <v>Elaboró</v>
      </c>
      <c r="C80" s="130"/>
      <c r="E80" s="131"/>
      <c r="F80" s="131"/>
      <c r="G80" s="131"/>
      <c r="H80" s="131"/>
      <c r="J80" s="129" t="str">
        <f>'[2]Ficha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2025'!A70</f>
        <v>C. NANCY BELEN SANLUIS CARCAÑO</v>
      </c>
      <c r="C83" s="140"/>
      <c r="E83" s="127"/>
      <c r="F83" s="127"/>
      <c r="H83" s="127"/>
      <c r="J83" s="138" t="str">
        <f>'[2]Ficha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2025'!A71</f>
        <v>COORDINADORA DE DEPORTE</v>
      </c>
      <c r="C84" s="142"/>
      <c r="E84" s="2"/>
      <c r="F84" s="2"/>
      <c r="G84" s="2"/>
      <c r="H84" s="2"/>
      <c r="J84" s="143" t="str">
        <f>'[2]Ficha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8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5:C65"/>
    <mergeCell ref="AH65:AI65"/>
    <mergeCell ref="B66:C66"/>
    <mergeCell ref="AH66:AI66"/>
    <mergeCell ref="B80:C80"/>
    <mergeCell ref="J80:S80"/>
    <mergeCell ref="AA80:AI80"/>
    <mergeCell ref="B62:C62"/>
    <mergeCell ref="AH62:AI62"/>
    <mergeCell ref="B63:C63"/>
    <mergeCell ref="AH63:AI63"/>
    <mergeCell ref="B64:C64"/>
    <mergeCell ref="AH64:AI64"/>
    <mergeCell ref="B59:C59"/>
    <mergeCell ref="AH59:AI59"/>
    <mergeCell ref="B60:C60"/>
    <mergeCell ref="AH60:AI60"/>
    <mergeCell ref="B61:C61"/>
    <mergeCell ref="AH61:AI61"/>
    <mergeCell ref="B56:C56"/>
    <mergeCell ref="AH56:AI56"/>
    <mergeCell ref="B57:C57"/>
    <mergeCell ref="AH57:AI57"/>
    <mergeCell ref="B58:C58"/>
    <mergeCell ref="AH58:AI58"/>
    <mergeCell ref="B53:C53"/>
    <mergeCell ref="F53:AC53"/>
    <mergeCell ref="AD53:AI53"/>
    <mergeCell ref="B54:C54"/>
    <mergeCell ref="AH54:AI54"/>
    <mergeCell ref="B55:C55"/>
    <mergeCell ref="AH55:AI55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AH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D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314C-98F4-405A-AE30-B489527FF14A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Q57" sqref="Q5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6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4" t="str">
        <f>'[3]Ficha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'[3]Ficha Anual 2025'!A15</f>
        <v>C 1</v>
      </c>
      <c r="B15" s="39" t="str">
        <f>'[3]Ficha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33.75" customHeight="1" x14ac:dyDescent="0.2">
      <c r="A16" s="45" t="str">
        <f>'[3]Ficha Anual 2025'!A16</f>
        <v>C1A1</v>
      </c>
      <c r="B16" s="46" t="str">
        <f>'[3]Ficha Anual 2025'!B16</f>
        <v>AUMENTAR CAMPAÑAS DE LIMPIEZA EN CALLES, BARRANCAS Y TERRENOS BALDIOS</v>
      </c>
      <c r="C16" s="46"/>
      <c r="D16" s="47" t="str">
        <f>'[3]Ficha Anual 2025'!E16</f>
        <v>CAMPAÑAS</v>
      </c>
      <c r="E16" s="48">
        <f>F16+H16+J16+L16+N16+P16++R16+T16+V16+X16+Z16+AB16</f>
        <v>3</v>
      </c>
      <c r="F16" s="49">
        <f>[3]Ene!F16</f>
        <v>0</v>
      </c>
      <c r="G16" s="50">
        <f>[3]Ene!G16</f>
        <v>0</v>
      </c>
      <c r="H16" s="49">
        <f>[3]Ene!H16</f>
        <v>0</v>
      </c>
      <c r="I16" s="50">
        <f>[3]Feb!I16</f>
        <v>0</v>
      </c>
      <c r="J16" s="49">
        <f>[3]Ene!J16</f>
        <v>0</v>
      </c>
      <c r="K16" s="50">
        <f>[3]Mar!K16</f>
        <v>0</v>
      </c>
      <c r="L16" s="49">
        <f>[3]Ene!L16</f>
        <v>0</v>
      </c>
      <c r="M16" s="50">
        <f>[3]Abr!M16</f>
        <v>0</v>
      </c>
      <c r="N16" s="49">
        <f>[3]Ene!N16</f>
        <v>1</v>
      </c>
      <c r="O16" s="50">
        <f>[3]May!O16</f>
        <v>0</v>
      </c>
      <c r="P16" s="49">
        <f>[3]Ene!P16</f>
        <v>0</v>
      </c>
      <c r="Q16" s="50">
        <v>0</v>
      </c>
      <c r="R16" s="49">
        <f>[3]Ene!R16</f>
        <v>0</v>
      </c>
      <c r="S16" s="51"/>
      <c r="T16" s="49">
        <f>[3]Ene!T16</f>
        <v>1</v>
      </c>
      <c r="U16" s="51"/>
      <c r="V16" s="49">
        <f>[3]Ene!V16</f>
        <v>0</v>
      </c>
      <c r="W16" s="51"/>
      <c r="X16" s="49">
        <f>[3]Ene!X16</f>
        <v>0</v>
      </c>
      <c r="Y16" s="51"/>
      <c r="Z16" s="49">
        <f>[3]Ene!Z16</f>
        <v>1</v>
      </c>
      <c r="AA16" s="51"/>
      <c r="AB16" s="49">
        <f>[3]Ene!AB16</f>
        <v>0</v>
      </c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2.5" customHeight="1" x14ac:dyDescent="0.2">
      <c r="A17" s="45" t="str">
        <f>'[3]Ficha Anual 2025'!A17</f>
        <v>C1A2</v>
      </c>
      <c r="B17" s="46" t="str">
        <f>'[3]Ficha Anual 2025'!B17</f>
        <v>INCREMENTAR REFORESTACION DE ARBOLES</v>
      </c>
      <c r="C17" s="46"/>
      <c r="D17" s="47" t="str">
        <f>'[3]Ficha Anual 2025'!E17</f>
        <v>ARBOLES</v>
      </c>
      <c r="E17" s="48">
        <f t="shared" ref="E17:E53" si="3">F17+H17+J17+L17+N17+P17++R17+T17+V17+X17+Z17+AB17</f>
        <v>2500</v>
      </c>
      <c r="F17" s="49">
        <f>[3]Ene!F17</f>
        <v>0</v>
      </c>
      <c r="G17" s="50">
        <f>[3]Ene!G17</f>
        <v>0</v>
      </c>
      <c r="H17" s="49">
        <f>[3]Ene!H17</f>
        <v>0</v>
      </c>
      <c r="I17" s="50">
        <f>[3]Feb!I17</f>
        <v>0</v>
      </c>
      <c r="J17" s="49">
        <f>[3]Ene!J17</f>
        <v>0</v>
      </c>
      <c r="K17" s="50">
        <f>[3]Mar!K17</f>
        <v>0</v>
      </c>
      <c r="L17" s="49">
        <f>[3]Ene!L17</f>
        <v>0</v>
      </c>
      <c r="M17" s="50">
        <f>[3]Abr!M17</f>
        <v>0</v>
      </c>
      <c r="N17" s="49">
        <f>[3]Ene!N17</f>
        <v>0</v>
      </c>
      <c r="O17" s="50">
        <f>[3]May!O17</f>
        <v>0</v>
      </c>
      <c r="P17" s="49">
        <f>[3]Ene!P17</f>
        <v>1000</v>
      </c>
      <c r="Q17" s="50">
        <v>0</v>
      </c>
      <c r="R17" s="49">
        <f>[3]Ene!R17</f>
        <v>0</v>
      </c>
      <c r="S17" s="51"/>
      <c r="T17" s="49">
        <f>[3]Ene!T17</f>
        <v>0</v>
      </c>
      <c r="U17" s="51"/>
      <c r="V17" s="49">
        <f>[3]Ene!V17</f>
        <v>0</v>
      </c>
      <c r="W17" s="51"/>
      <c r="X17" s="49">
        <f>[3]Ene!X17</f>
        <v>1000</v>
      </c>
      <c r="Y17" s="51"/>
      <c r="Z17" s="49">
        <f>[3]Ene!Z17</f>
        <v>0</v>
      </c>
      <c r="AA17" s="51"/>
      <c r="AB17" s="49">
        <f>[3]Ene!AB17</f>
        <v>500</v>
      </c>
      <c r="AC17" s="51"/>
      <c r="AD17" s="52">
        <f t="shared" si="0"/>
        <v>2500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'[3]Ficha Anual 2025'!A18</f>
        <v>C1A3</v>
      </c>
      <c r="B18" s="46" t="str">
        <f>'[3]Ficha Anual 2025'!B18</f>
        <v>AUTORIZAR DERRIBE DE ARBOLES POR CAUSAS JUSTIFICABLES</v>
      </c>
      <c r="C18" s="46"/>
      <c r="D18" s="47" t="str">
        <f>'[3]Ficha Anual 2025'!E18</f>
        <v>DERRIBES</v>
      </c>
      <c r="E18" s="48">
        <f t="shared" si="3"/>
        <v>10</v>
      </c>
      <c r="F18" s="49">
        <f>[3]Ene!F18</f>
        <v>0</v>
      </c>
      <c r="G18" s="50">
        <f>[3]Ene!G18</f>
        <v>1</v>
      </c>
      <c r="H18" s="49">
        <f>[3]Ene!H18</f>
        <v>0</v>
      </c>
      <c r="I18" s="50">
        <f>[3]Feb!I18</f>
        <v>2</v>
      </c>
      <c r="J18" s="49">
        <f>[3]Ene!J18</f>
        <v>0</v>
      </c>
      <c r="K18" s="50">
        <f>[3]Mar!K18</f>
        <v>2</v>
      </c>
      <c r="L18" s="49">
        <f>[3]Ene!L18</f>
        <v>0</v>
      </c>
      <c r="M18" s="50">
        <f>[3]Abr!M18</f>
        <v>0</v>
      </c>
      <c r="N18" s="49">
        <f>[3]Ene!N18</f>
        <v>2</v>
      </c>
      <c r="O18" s="50">
        <f>[3]May!O18</f>
        <v>1</v>
      </c>
      <c r="P18" s="49">
        <f>[3]Ene!P18</f>
        <v>0</v>
      </c>
      <c r="Q18" s="50">
        <v>0</v>
      </c>
      <c r="R18" s="49">
        <f>[3]Ene!R18</f>
        <v>2</v>
      </c>
      <c r="S18" s="51"/>
      <c r="T18" s="49">
        <f>[3]Ene!T18</f>
        <v>0</v>
      </c>
      <c r="U18" s="51"/>
      <c r="V18" s="49">
        <f>[3]Ene!V18</f>
        <v>0</v>
      </c>
      <c r="W18" s="51"/>
      <c r="X18" s="49">
        <f>[3]Ene!X18</f>
        <v>2</v>
      </c>
      <c r="Y18" s="51"/>
      <c r="Z18" s="49">
        <f>[3]Ene!Z18</f>
        <v>2</v>
      </c>
      <c r="AA18" s="51"/>
      <c r="AB18" s="49">
        <f>[3]Ene!AB18</f>
        <v>2</v>
      </c>
      <c r="AC18" s="51"/>
      <c r="AD18" s="52">
        <f t="shared" si="0"/>
        <v>10</v>
      </c>
      <c r="AE18" s="52">
        <f t="shared" si="0"/>
        <v>6</v>
      </c>
      <c r="AF18" s="53">
        <f t="shared" si="1"/>
        <v>0.6</v>
      </c>
      <c r="AG18" s="53">
        <f t="shared" si="2"/>
        <v>0.4</v>
      </c>
      <c r="AH18" s="57"/>
      <c r="AI18" s="58"/>
    </row>
    <row r="19" spans="1:35" s="56" customFormat="1" ht="20.100000000000001" hidden="1" customHeight="1" x14ac:dyDescent="0.2">
      <c r="A19" s="45" t="str">
        <f>'[3]Ficha Anual 2025'!A19</f>
        <v>C1A4</v>
      </c>
      <c r="B19" s="46" t="str">
        <f>'[3]Ficha Anual 2025'!B19</f>
        <v>REALIZAR CAMPAÑAS DE RECOLECCION Y ACOPIO DE MATERIALES RECICLABLES</v>
      </c>
      <c r="C19" s="46"/>
      <c r="D19" s="47" t="str">
        <f>'[3]Ficha Anual 2025'!E19</f>
        <v>CAMPAÑA</v>
      </c>
      <c r="E19" s="48">
        <f t="shared" si="3"/>
        <v>12</v>
      </c>
      <c r="F19" s="49">
        <f>[3]Ene!F19</f>
        <v>1</v>
      </c>
      <c r="G19" s="50">
        <f>[3]Ene!G19</f>
        <v>1</v>
      </c>
      <c r="H19" s="49">
        <f>[3]Ene!H19</f>
        <v>1</v>
      </c>
      <c r="I19" s="50">
        <f>[3]Feb!I19</f>
        <v>0</v>
      </c>
      <c r="J19" s="49">
        <f>[3]Ene!J19</f>
        <v>1</v>
      </c>
      <c r="K19" s="50">
        <f>[3]Mar!K19</f>
        <v>1</v>
      </c>
      <c r="L19" s="49">
        <f>[3]Ene!L19</f>
        <v>1</v>
      </c>
      <c r="M19" s="50">
        <f>[3]Abr!M19</f>
        <v>0</v>
      </c>
      <c r="N19" s="49">
        <f>[3]Ene!N19</f>
        <v>1</v>
      </c>
      <c r="O19" s="50">
        <f>[3]May!O19</f>
        <v>0</v>
      </c>
      <c r="P19" s="49">
        <f>[3]Ene!P19</f>
        <v>1</v>
      </c>
      <c r="Q19" s="50">
        <v>0</v>
      </c>
      <c r="R19" s="51">
        <f>[3]Ene!R19</f>
        <v>1</v>
      </c>
      <c r="S19" s="51"/>
      <c r="T19" s="51">
        <f>[3]Ene!T19</f>
        <v>1</v>
      </c>
      <c r="U19" s="51"/>
      <c r="V19" s="51">
        <f>[3]Ene!V19</f>
        <v>1</v>
      </c>
      <c r="W19" s="51"/>
      <c r="X19" s="51">
        <f>[3]Ene!X19</f>
        <v>1</v>
      </c>
      <c r="Y19" s="51"/>
      <c r="Z19" s="51">
        <f>[3]Ene!Z19</f>
        <v>1</v>
      </c>
      <c r="AA19" s="51"/>
      <c r="AB19" s="51">
        <f>[3]Ene!AB19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'[3]Ficha Anual 2025'!A20</f>
        <v>0</v>
      </c>
      <c r="B20" s="59">
        <f>'[3]Ficha Anual 2025'!B20</f>
        <v>0</v>
      </c>
      <c r="C20" s="59"/>
      <c r="D20" s="47">
        <f>'[3]Ficha Anual 2025'!E20</f>
        <v>0</v>
      </c>
      <c r="E20" s="48">
        <f t="shared" si="3"/>
        <v>0</v>
      </c>
      <c r="F20" s="51">
        <f>[3]Ene!F20</f>
        <v>0</v>
      </c>
      <c r="G20" s="48">
        <f>[3]Ene!G20</f>
        <v>0</v>
      </c>
      <c r="H20" s="51">
        <f>[3]Ene!H20</f>
        <v>0</v>
      </c>
      <c r="I20" s="48">
        <f>[3]Feb!I20</f>
        <v>0</v>
      </c>
      <c r="J20" s="51">
        <f>[3]Ene!J20</f>
        <v>0</v>
      </c>
      <c r="K20" s="48">
        <f>[3]Mar!K20</f>
        <v>0</v>
      </c>
      <c r="L20" s="51">
        <f>[3]Ene!L20</f>
        <v>0</v>
      </c>
      <c r="M20" s="48">
        <f>[3]Abr!M20</f>
        <v>0</v>
      </c>
      <c r="N20" s="51">
        <f>[3]Ene!N20</f>
        <v>0</v>
      </c>
      <c r="O20" s="48">
        <f>[3]May!O20</f>
        <v>0</v>
      </c>
      <c r="P20" s="51">
        <f>[3]Ene!P20</f>
        <v>0</v>
      </c>
      <c r="Q20" s="50"/>
      <c r="R20" s="51">
        <f>[3]Ene!R20</f>
        <v>0</v>
      </c>
      <c r="S20" s="51"/>
      <c r="T20" s="51">
        <f>[3]Ene!T20</f>
        <v>0</v>
      </c>
      <c r="U20" s="51"/>
      <c r="V20" s="51">
        <f>[3]Ene!V20</f>
        <v>0</v>
      </c>
      <c r="W20" s="51"/>
      <c r="X20" s="51">
        <f>[3]Ene!X20</f>
        <v>0</v>
      </c>
      <c r="Y20" s="51"/>
      <c r="Z20" s="51">
        <f>[3]Ene!Z20</f>
        <v>0</v>
      </c>
      <c r="AA20" s="51"/>
      <c r="AB20" s="51">
        <f>[3]Ene!AB20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59">
        <f>'[3]Ficha Anual 2025'!B21</f>
        <v>0</v>
      </c>
      <c r="C21" s="59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48">
        <f>[3]May!O21</f>
        <v>0</v>
      </c>
      <c r="P21" s="51">
        <f>[3]Ene!P21</f>
        <v>0</v>
      </c>
      <c r="Q21" s="50"/>
      <c r="R21" s="51">
        <f>[3]Ene!R21</f>
        <v>0</v>
      </c>
      <c r="S21" s="51"/>
      <c r="T21" s="51">
        <f>[3]Ene!T21</f>
        <v>0</v>
      </c>
      <c r="U21" s="51"/>
      <c r="V21" s="51">
        <f>[3]Ene!V21</f>
        <v>0</v>
      </c>
      <c r="W21" s="51"/>
      <c r="X21" s="51">
        <f>[3]Ene!X21</f>
        <v>0</v>
      </c>
      <c r="Y21" s="51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59">
        <f>'[3]Ficha Anual 2025'!B22</f>
        <v>0</v>
      </c>
      <c r="C22" s="59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48">
        <f>[3]May!O22</f>
        <v>0</v>
      </c>
      <c r="P22" s="51">
        <f>[3]Ene!P22</f>
        <v>0</v>
      </c>
      <c r="Q22" s="50"/>
      <c r="R22" s="51">
        <f>[3]Ene!R22</f>
        <v>0</v>
      </c>
      <c r="S22" s="51"/>
      <c r="T22" s="51">
        <f>[3]Ene!T22</f>
        <v>0</v>
      </c>
      <c r="U22" s="51"/>
      <c r="V22" s="51">
        <f>[3]Ene!V22</f>
        <v>0</v>
      </c>
      <c r="W22" s="51"/>
      <c r="X22" s="51">
        <f>[3]Ene!X22</f>
        <v>0</v>
      </c>
      <c r="Y22" s="51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59">
        <f>'[3]Ficha Anual 2025'!B23</f>
        <v>0</v>
      </c>
      <c r="C23" s="59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48">
        <f>[3]May!O23</f>
        <v>0</v>
      </c>
      <c r="P23" s="51">
        <f>[3]Ene!P23</f>
        <v>0</v>
      </c>
      <c r="Q23" s="50"/>
      <c r="R23" s="51">
        <f>[3]Ene!R23</f>
        <v>0</v>
      </c>
      <c r="S23" s="51"/>
      <c r="T23" s="51">
        <f>[3]Ene!T23</f>
        <v>0</v>
      </c>
      <c r="U23" s="51"/>
      <c r="V23" s="51">
        <f>[3]Ene!V23</f>
        <v>0</v>
      </c>
      <c r="W23" s="51"/>
      <c r="X23" s="51">
        <f>[3]Ene!X23</f>
        <v>0</v>
      </c>
      <c r="Y23" s="51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59">
        <f>'[3]Ficha Anual 2025'!B24</f>
        <v>0</v>
      </c>
      <c r="C24" s="59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48">
        <f>[3]May!O24</f>
        <v>0</v>
      </c>
      <c r="P24" s="51">
        <f>[3]Ene!P24</f>
        <v>0</v>
      </c>
      <c r="Q24" s="50"/>
      <c r="R24" s="51">
        <f>[3]Ene!R24</f>
        <v>0</v>
      </c>
      <c r="S24" s="51"/>
      <c r="T24" s="51">
        <f>[3]Ene!T24</f>
        <v>0</v>
      </c>
      <c r="U24" s="51"/>
      <c r="V24" s="51">
        <f>[3]Ene!V24</f>
        <v>0</v>
      </c>
      <c r="W24" s="51"/>
      <c r="X24" s="51">
        <f>[3]Ene!X24</f>
        <v>0</v>
      </c>
      <c r="Y24" s="51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59">
        <f>'[3]Ficha Anual 2025'!B25</f>
        <v>0</v>
      </c>
      <c r="C25" s="59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48">
        <f>[3]May!O25</f>
        <v>0</v>
      </c>
      <c r="P25" s="51">
        <f>[3]Ene!P25</f>
        <v>0</v>
      </c>
      <c r="Q25" s="50"/>
      <c r="R25" s="51">
        <f>[3]Ene!R25</f>
        <v>0</v>
      </c>
      <c r="S25" s="51"/>
      <c r="T25" s="51">
        <f>[3]Ene!T25</f>
        <v>0</v>
      </c>
      <c r="U25" s="51"/>
      <c r="V25" s="51">
        <f>[3]Ene!V25</f>
        <v>0</v>
      </c>
      <c r="W25" s="51"/>
      <c r="X25" s="51">
        <f>[3]Ene!X25</f>
        <v>0</v>
      </c>
      <c r="Y25" s="51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59">
        <f>'[3]Ficha Anual 2025'!B26</f>
        <v>0</v>
      </c>
      <c r="C26" s="59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48">
        <f>[3]May!O26</f>
        <v>0</v>
      </c>
      <c r="P26" s="51">
        <f>[3]Ene!P26</f>
        <v>0</v>
      </c>
      <c r="Q26" s="50"/>
      <c r="R26" s="51">
        <f>[3]Ene!R26</f>
        <v>0</v>
      </c>
      <c r="S26" s="51"/>
      <c r="T26" s="51">
        <f>[3]Ene!T26</f>
        <v>0</v>
      </c>
      <c r="U26" s="51"/>
      <c r="V26" s="51">
        <f>[3]Ene!V26</f>
        <v>0</v>
      </c>
      <c r="W26" s="51"/>
      <c r="X26" s="51">
        <f>[3]Ene!X26</f>
        <v>0</v>
      </c>
      <c r="Y26" s="51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'[3]Ficha Anual 2025'!A27</f>
        <v>0</v>
      </c>
      <c r="B27" s="59">
        <f>'[3]Ficha Anual 2025'!B27</f>
        <v>0</v>
      </c>
      <c r="C27" s="59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48">
        <f>[3]May!O27</f>
        <v>0</v>
      </c>
      <c r="P27" s="51">
        <f>[3]Ene!P27</f>
        <v>0</v>
      </c>
      <c r="Q27" s="50"/>
      <c r="R27" s="51">
        <f>[3]Ene!R27</f>
        <v>0</v>
      </c>
      <c r="S27" s="48"/>
      <c r="T27" s="51">
        <f>[3]Ene!T27</f>
        <v>0</v>
      </c>
      <c r="U27" s="48"/>
      <c r="V27" s="51">
        <f>[3]Ene!V27</f>
        <v>0</v>
      </c>
      <c r="W27" s="48"/>
      <c r="X27" s="51">
        <f>[3]Ene!X27</f>
        <v>0</v>
      </c>
      <c r="Y27" s="48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'[3]Ficha Anual 2025'!A29</f>
        <v>C2A1</v>
      </c>
      <c r="B29" s="46" t="str">
        <f>'[3]Ficha Anual 2025'!B29</f>
        <v>IMPLEMENTAR TALLERES DE RECICLADO EN EL MUNICIPIO</v>
      </c>
      <c r="C29" s="46"/>
      <c r="D29" s="47" t="str">
        <f>'[3]Ficha Anual 2025'!E29</f>
        <v>TALLERES</v>
      </c>
      <c r="E29" s="48">
        <f t="shared" si="3"/>
        <v>3</v>
      </c>
      <c r="F29" s="49">
        <f>[3]Ene!F29</f>
        <v>0</v>
      </c>
      <c r="G29" s="50">
        <f>[3]Ene!G29</f>
        <v>0</v>
      </c>
      <c r="H29" s="49">
        <f>[3]Ene!H29</f>
        <v>0</v>
      </c>
      <c r="I29" s="50">
        <f>[3]Feb!I29</f>
        <v>0</v>
      </c>
      <c r="J29" s="49">
        <f>[3]Ene!J29</f>
        <v>0</v>
      </c>
      <c r="K29" s="50">
        <f>[3]Mar!K29</f>
        <v>0</v>
      </c>
      <c r="L29" s="49">
        <f>[3]Ene!L29</f>
        <v>0</v>
      </c>
      <c r="M29" s="50">
        <f>[3]Abr!M29</f>
        <v>0</v>
      </c>
      <c r="N29" s="49">
        <f>[3]Ene!N29</f>
        <v>0</v>
      </c>
      <c r="O29" s="50">
        <f>[3]May!O29</f>
        <v>0</v>
      </c>
      <c r="P29" s="49">
        <f>[3]Ene!P29</f>
        <v>1</v>
      </c>
      <c r="Q29" s="50">
        <v>0</v>
      </c>
      <c r="R29" s="49">
        <f>[3]Ene!R29</f>
        <v>0</v>
      </c>
      <c r="S29" s="48"/>
      <c r="T29" s="49">
        <f>[3]Ene!T29</f>
        <v>1</v>
      </c>
      <c r="U29" s="48"/>
      <c r="V29" s="49">
        <f>[3]Ene!V29</f>
        <v>0</v>
      </c>
      <c r="W29" s="48"/>
      <c r="X29" s="49">
        <f>[3]Ene!X29</f>
        <v>0</v>
      </c>
      <c r="Y29" s="48"/>
      <c r="Z29" s="49">
        <f>[3]Ene!Z29</f>
        <v>1</v>
      </c>
      <c r="AA29" s="48"/>
      <c r="AB29" s="49">
        <f>[3]Ene!AB29</f>
        <v>0</v>
      </c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4.75" customHeight="1" x14ac:dyDescent="0.2">
      <c r="A30" s="45" t="str">
        <f>'[3]Ficha Anual 2025'!A30</f>
        <v>C2A2</v>
      </c>
      <c r="B30" s="46" t="str">
        <f>'[3]Ficha Anual 2025'!B30</f>
        <v xml:space="preserve">DESASOLVAR Y MANTENER  A LAS REDES DE DRENAJE Y ALCANTARILLADO LIBRES DE BASURA </v>
      </c>
      <c r="C30" s="46"/>
      <c r="D30" s="47" t="str">
        <f>'[3]Ficha Anual 2025'!E30</f>
        <v>MANTENIMIENTOS</v>
      </c>
      <c r="E30" s="48">
        <f t="shared" si="3"/>
        <v>3</v>
      </c>
      <c r="F30" s="49">
        <f>[3]Ene!F30</f>
        <v>0</v>
      </c>
      <c r="G30" s="50">
        <f>[3]Ene!G30</f>
        <v>0</v>
      </c>
      <c r="H30" s="49">
        <f>[3]Ene!H30</f>
        <v>0</v>
      </c>
      <c r="I30" s="50">
        <f>[3]Feb!I30</f>
        <v>0</v>
      </c>
      <c r="J30" s="49">
        <f>[3]Ene!J30</f>
        <v>0</v>
      </c>
      <c r="K30" s="50">
        <f>[3]Mar!K30</f>
        <v>0</v>
      </c>
      <c r="L30" s="49">
        <f>[3]Ene!L30</f>
        <v>0</v>
      </c>
      <c r="M30" s="50">
        <f>[3]Abr!M30</f>
        <v>0</v>
      </c>
      <c r="N30" s="49">
        <f>[3]Ene!N30</f>
        <v>1</v>
      </c>
      <c r="O30" s="50">
        <f>[3]May!O30</f>
        <v>0</v>
      </c>
      <c r="P30" s="49">
        <f>[3]Ene!P30</f>
        <v>0</v>
      </c>
      <c r="Q30" s="50">
        <v>0</v>
      </c>
      <c r="R30" s="49">
        <f>[3]Ene!R30</f>
        <v>0</v>
      </c>
      <c r="S30" s="51"/>
      <c r="T30" s="49">
        <f>[3]Ene!T30</f>
        <v>1</v>
      </c>
      <c r="U30" s="51"/>
      <c r="V30" s="49">
        <f>[3]Ene!V30</f>
        <v>0</v>
      </c>
      <c r="W30" s="51"/>
      <c r="X30" s="49">
        <f>[3]Ene!X30</f>
        <v>0</v>
      </c>
      <c r="Y30" s="51"/>
      <c r="Z30" s="49">
        <f>[3]Ene!Z30</f>
        <v>1</v>
      </c>
      <c r="AA30" s="51"/>
      <c r="AB30" s="49">
        <f>[3]Ene!AB30</f>
        <v>0</v>
      </c>
      <c r="AC30" s="51"/>
      <c r="AD30" s="52">
        <f t="shared" si="0"/>
        <v>3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5.5" customHeight="1" x14ac:dyDescent="0.2">
      <c r="A31" s="45" t="str">
        <f>'[3]Ficha Anual 2025'!A31</f>
        <v>C2A3</v>
      </c>
      <c r="B31" s="46" t="str">
        <f>'[3]Ficha Anual 2025'!B31</f>
        <v>AUMENTAR LOS RECORRIDOS DE RECOLECCION DE RESIDUOS EN EL MUNICIPIO</v>
      </c>
      <c r="C31" s="46"/>
      <c r="D31" s="47" t="str">
        <f>'[3]Ficha Anual 2025'!E31</f>
        <v>RECORRIDOS</v>
      </c>
      <c r="E31" s="48">
        <f t="shared" si="3"/>
        <v>288</v>
      </c>
      <c r="F31" s="49">
        <f>[3]Ene!F31</f>
        <v>24</v>
      </c>
      <c r="G31" s="50">
        <f>[3]Ene!G31</f>
        <v>0</v>
      </c>
      <c r="H31" s="49">
        <f>[3]Ene!H31</f>
        <v>24</v>
      </c>
      <c r="I31" s="50">
        <f>[3]Feb!I31</f>
        <v>0</v>
      </c>
      <c r="J31" s="49">
        <f>[3]Ene!J31</f>
        <v>24</v>
      </c>
      <c r="K31" s="50">
        <f>[3]Mar!K31</f>
        <v>0</v>
      </c>
      <c r="L31" s="49">
        <f>[3]Ene!L31</f>
        <v>24</v>
      </c>
      <c r="M31" s="50">
        <f>[3]Abr!M31</f>
        <v>0</v>
      </c>
      <c r="N31" s="49">
        <f>[3]Ene!N31</f>
        <v>24</v>
      </c>
      <c r="O31" s="50">
        <f>[3]May!O31</f>
        <v>0</v>
      </c>
      <c r="P31" s="49">
        <f>[3]Ene!P31</f>
        <v>24</v>
      </c>
      <c r="Q31" s="50">
        <v>0</v>
      </c>
      <c r="R31" s="49">
        <f>[3]Ene!R31</f>
        <v>24</v>
      </c>
      <c r="S31" s="51"/>
      <c r="T31" s="49">
        <f>[3]Ene!T31</f>
        <v>24</v>
      </c>
      <c r="U31" s="51"/>
      <c r="V31" s="49">
        <f>[3]Ene!V31</f>
        <v>24</v>
      </c>
      <c r="W31" s="51"/>
      <c r="X31" s="49">
        <f>[3]Ene!X31</f>
        <v>24</v>
      </c>
      <c r="Y31" s="51"/>
      <c r="Z31" s="49">
        <f>[3]Ene!Z31</f>
        <v>24</v>
      </c>
      <c r="AA31" s="51"/>
      <c r="AB31" s="49">
        <f>[3]Ene!AB31</f>
        <v>24</v>
      </c>
      <c r="AC31" s="51"/>
      <c r="AD31" s="52">
        <f t="shared" si="0"/>
        <v>288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4.75" customHeight="1" x14ac:dyDescent="0.2">
      <c r="A32" s="45" t="str">
        <f>'[3]Ficha Anual 2025'!A32</f>
        <v>C2A4</v>
      </c>
      <c r="B32" s="46" t="str">
        <f>'[3]Ficha Anual 2025'!B32</f>
        <v>COORDINAR EL MANTENIMIENTO PREVENTIVO DEL PARQUE VEHICULAR DEL MUNICIPIO</v>
      </c>
      <c r="C32" s="46"/>
      <c r="D32" s="47" t="str">
        <f>'[3]Ficha Anual 2025'!E32</f>
        <v>MANTENIMIENTO</v>
      </c>
      <c r="E32" s="48">
        <f t="shared" si="3"/>
        <v>12</v>
      </c>
      <c r="F32" s="49">
        <f>[3]Ene!F32</f>
        <v>0</v>
      </c>
      <c r="G32" s="50">
        <f>[3]Ene!G32</f>
        <v>3</v>
      </c>
      <c r="H32" s="49">
        <f>[3]Ene!H32</f>
        <v>0</v>
      </c>
      <c r="I32" s="50">
        <f>[3]Feb!I32</f>
        <v>3</v>
      </c>
      <c r="J32" s="49">
        <f>[3]Ene!J32</f>
        <v>3</v>
      </c>
      <c r="K32" s="50">
        <f>[3]Mar!K32</f>
        <v>3</v>
      </c>
      <c r="L32" s="49">
        <f>[3]Ene!L32</f>
        <v>0</v>
      </c>
      <c r="M32" s="50">
        <f>[3]Abr!M32</f>
        <v>0</v>
      </c>
      <c r="N32" s="49">
        <f>[3]Ene!N32</f>
        <v>0</v>
      </c>
      <c r="O32" s="50">
        <f>[3]May!O32</f>
        <v>2</v>
      </c>
      <c r="P32" s="49">
        <f>[3]Ene!P32</f>
        <v>3</v>
      </c>
      <c r="Q32" s="50">
        <v>0</v>
      </c>
      <c r="R32" s="49">
        <f>[3]Ene!R32</f>
        <v>0</v>
      </c>
      <c r="S32" s="51"/>
      <c r="T32" s="49">
        <f>[3]Ene!T32</f>
        <v>0</v>
      </c>
      <c r="U32" s="51"/>
      <c r="V32" s="49">
        <f>[3]Ene!V32</f>
        <v>0</v>
      </c>
      <c r="W32" s="51"/>
      <c r="X32" s="49">
        <f>[3]Ene!X32</f>
        <v>0</v>
      </c>
      <c r="Y32" s="51"/>
      <c r="Z32" s="49">
        <f>[3]Ene!Z32</f>
        <v>3</v>
      </c>
      <c r="AA32" s="51"/>
      <c r="AB32" s="49">
        <f>[3]Ene!AB32</f>
        <v>3</v>
      </c>
      <c r="AC32" s="51"/>
      <c r="AD32" s="52">
        <f t="shared" si="0"/>
        <v>12</v>
      </c>
      <c r="AE32" s="52">
        <f t="shared" si="0"/>
        <v>11</v>
      </c>
      <c r="AF32" s="53">
        <f t="shared" si="1"/>
        <v>0.91666666666666663</v>
      </c>
      <c r="AG32" s="53">
        <f t="shared" si="2"/>
        <v>8.333333333333337E-2</v>
      </c>
      <c r="AH32" s="57"/>
      <c r="AI32" s="58"/>
    </row>
    <row r="33" spans="1:35" s="56" customFormat="1" ht="26.25" customHeight="1" x14ac:dyDescent="0.2">
      <c r="A33" s="45" t="str">
        <f>'[3]Ficha Anual 2025'!A33</f>
        <v>C2A5</v>
      </c>
      <c r="B33" s="46" t="str">
        <f>'[3]Ficha Anual 2025'!B33</f>
        <v>MANTENER LIMPIAS LAS INSTALACIONES DE EDIFICIOS MUNICIPALES</v>
      </c>
      <c r="C33" s="46"/>
      <c r="D33" s="47" t="str">
        <f>'[3]Ficha Anual 2025'!E33</f>
        <v>LIMPIEZAS</v>
      </c>
      <c r="E33" s="48">
        <f t="shared" si="3"/>
        <v>288</v>
      </c>
      <c r="F33" s="49">
        <f>[3]Ene!F33</f>
        <v>24</v>
      </c>
      <c r="G33" s="50">
        <f>[3]Ene!G33</f>
        <v>2</v>
      </c>
      <c r="H33" s="49">
        <f>[3]Ene!H33</f>
        <v>24</v>
      </c>
      <c r="I33" s="50">
        <f>[3]Feb!I33</f>
        <v>3</v>
      </c>
      <c r="J33" s="49">
        <f>[3]Ene!J33</f>
        <v>24</v>
      </c>
      <c r="K33" s="50">
        <f>[3]Mar!K33</f>
        <v>3</v>
      </c>
      <c r="L33" s="49">
        <f>[3]Ene!L33</f>
        <v>24</v>
      </c>
      <c r="M33" s="50">
        <f>[3]Abr!M33</f>
        <v>1</v>
      </c>
      <c r="N33" s="49">
        <f>[3]Ene!N33</f>
        <v>24</v>
      </c>
      <c r="O33" s="50">
        <f>[3]May!O33</f>
        <v>1</v>
      </c>
      <c r="P33" s="49">
        <f>[3]Ene!P33</f>
        <v>24</v>
      </c>
      <c r="Q33" s="50">
        <v>1</v>
      </c>
      <c r="R33" s="49">
        <f>[3]Ene!R33</f>
        <v>24</v>
      </c>
      <c r="S33" s="51"/>
      <c r="T33" s="49">
        <f>[3]Ene!T33</f>
        <v>24</v>
      </c>
      <c r="U33" s="51"/>
      <c r="V33" s="49">
        <f>[3]Ene!V33</f>
        <v>24</v>
      </c>
      <c r="W33" s="51"/>
      <c r="X33" s="49">
        <f>[3]Ene!X33</f>
        <v>24</v>
      </c>
      <c r="Y33" s="51"/>
      <c r="Z33" s="49">
        <f>[3]Ene!Z33</f>
        <v>24</v>
      </c>
      <c r="AA33" s="51"/>
      <c r="AB33" s="49">
        <f>[3]Ene!AB33</f>
        <v>24</v>
      </c>
      <c r="AC33" s="51"/>
      <c r="AD33" s="52">
        <f t="shared" si="0"/>
        <v>288</v>
      </c>
      <c r="AE33" s="52">
        <f t="shared" si="0"/>
        <v>11</v>
      </c>
      <c r="AF33" s="53">
        <f t="shared" si="1"/>
        <v>3.8194444444444448E-2</v>
      </c>
      <c r="AG33" s="53">
        <f t="shared" si="2"/>
        <v>0.96180555555555558</v>
      </c>
      <c r="AH33" s="54"/>
      <c r="AI33" s="55"/>
    </row>
    <row r="34" spans="1:35" s="56" customFormat="1" ht="20.100000000000001" customHeight="1" x14ac:dyDescent="0.2">
      <c r="A34" s="45" t="str">
        <f>'[3]Ficha Anual 2025'!A34</f>
        <v>C2A6</v>
      </c>
      <c r="B34" s="46" t="str">
        <f>'[3]Ficha Anual 2025'!B34</f>
        <v>MANTENER LIMPIAS LAS  CALLES EN EL MUNICIPIO</v>
      </c>
      <c r="C34" s="46"/>
      <c r="D34" s="47" t="str">
        <f>'[3]Ficha Anual 2025'!E34</f>
        <v>MANTENIMIENTOS</v>
      </c>
      <c r="E34" s="48">
        <f t="shared" si="3"/>
        <v>48</v>
      </c>
      <c r="F34" s="49">
        <f>[3]Ene!F34</f>
        <v>4</v>
      </c>
      <c r="G34" s="50">
        <f>[3]Ene!G34</f>
        <v>4</v>
      </c>
      <c r="H34" s="49">
        <f>[3]Ene!H34</f>
        <v>4</v>
      </c>
      <c r="I34" s="50">
        <f>[3]Feb!I34</f>
        <v>4</v>
      </c>
      <c r="J34" s="49">
        <f>[3]Ene!J34</f>
        <v>4</v>
      </c>
      <c r="K34" s="50">
        <f>[3]Mar!K34</f>
        <v>4</v>
      </c>
      <c r="L34" s="49">
        <f>[3]Ene!L34</f>
        <v>4</v>
      </c>
      <c r="M34" s="50">
        <f>[3]Abr!M34</f>
        <v>3</v>
      </c>
      <c r="N34" s="49">
        <f>[3]Ene!N34</f>
        <v>4</v>
      </c>
      <c r="O34" s="50">
        <f>[3]May!O34</f>
        <v>2</v>
      </c>
      <c r="P34" s="49">
        <f>[3]Ene!P34</f>
        <v>4</v>
      </c>
      <c r="Q34" s="50">
        <v>2</v>
      </c>
      <c r="R34" s="49">
        <f>[3]Ene!R34</f>
        <v>4</v>
      </c>
      <c r="S34" s="51"/>
      <c r="T34" s="49">
        <f>[3]Ene!T34</f>
        <v>4</v>
      </c>
      <c r="U34" s="51"/>
      <c r="V34" s="49">
        <f>[3]Ene!V34</f>
        <v>4</v>
      </c>
      <c r="W34" s="51"/>
      <c r="X34" s="49">
        <f>[3]Ene!X34</f>
        <v>4</v>
      </c>
      <c r="Y34" s="51"/>
      <c r="Z34" s="49">
        <f>[3]Ene!Z34</f>
        <v>4</v>
      </c>
      <c r="AA34" s="51"/>
      <c r="AB34" s="49">
        <f>[3]Ene!AB34</f>
        <v>4</v>
      </c>
      <c r="AC34" s="51"/>
      <c r="AD34" s="52">
        <f t="shared" si="0"/>
        <v>48</v>
      </c>
      <c r="AE34" s="52">
        <f t="shared" si="0"/>
        <v>19</v>
      </c>
      <c r="AF34" s="53">
        <f t="shared" si="1"/>
        <v>0.39583333333333331</v>
      </c>
      <c r="AG34" s="53">
        <f t="shared" si="2"/>
        <v>0.60416666666666674</v>
      </c>
      <c r="AH34" s="54"/>
      <c r="AI34" s="55"/>
    </row>
    <row r="35" spans="1:35" s="56" customFormat="1" ht="31.5" customHeight="1" x14ac:dyDescent="0.2">
      <c r="A35" s="45" t="str">
        <f>'[3]Ficha Anual 2025'!A35</f>
        <v>C2A7</v>
      </c>
      <c r="B35" s="46" t="str">
        <f>'[3]Ficha Anual 2025'!B35</f>
        <v>GESTIONAR PROYECTOS PARA EL TRATAMIENTO DE AGUAS RESIDUALES</v>
      </c>
      <c r="C35" s="46"/>
      <c r="D35" s="47" t="str">
        <f>'[3]Ficha Anual 2025'!E35</f>
        <v>PROYECTOS</v>
      </c>
      <c r="E35" s="48">
        <f t="shared" si="3"/>
        <v>1</v>
      </c>
      <c r="F35" s="49">
        <f>[3]Ene!F35</f>
        <v>0</v>
      </c>
      <c r="G35" s="50">
        <f>[3]Ene!G35</f>
        <v>0</v>
      </c>
      <c r="H35" s="49">
        <f>[3]Ene!H35</f>
        <v>0</v>
      </c>
      <c r="I35" s="50">
        <f>[3]Feb!I35</f>
        <v>0</v>
      </c>
      <c r="J35" s="49">
        <f>[3]Ene!J35</f>
        <v>0</v>
      </c>
      <c r="K35" s="50">
        <f>[3]Mar!K35</f>
        <v>0</v>
      </c>
      <c r="L35" s="49">
        <f>[3]Ene!L35</f>
        <v>0</v>
      </c>
      <c r="M35" s="50">
        <f>[3]Abr!M35</f>
        <v>0</v>
      </c>
      <c r="N35" s="49">
        <f>[3]Ene!N35</f>
        <v>0</v>
      </c>
      <c r="O35" s="50">
        <f>[3]May!O35</f>
        <v>0</v>
      </c>
      <c r="P35" s="49">
        <f>[3]Ene!P35</f>
        <v>1</v>
      </c>
      <c r="Q35" s="50">
        <v>0</v>
      </c>
      <c r="R35" s="49">
        <f>[3]Ene!R35</f>
        <v>0</v>
      </c>
      <c r="S35" s="51"/>
      <c r="T35" s="49">
        <f>[3]Ene!T35</f>
        <v>0</v>
      </c>
      <c r="U35" s="51"/>
      <c r="V35" s="49">
        <f>[3]Ene!V35</f>
        <v>0</v>
      </c>
      <c r="W35" s="51"/>
      <c r="X35" s="49">
        <f>[3]Ene!X35</f>
        <v>0</v>
      </c>
      <c r="Y35" s="51"/>
      <c r="Z35" s="49">
        <f>[3]Ene!Z35</f>
        <v>0</v>
      </c>
      <c r="AA35" s="51"/>
      <c r="AB35" s="49">
        <f>[3]Ene!AB35</f>
        <v>0</v>
      </c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59">
        <f>'[3]Ficha Anual 2025'!B36</f>
        <v>0</v>
      </c>
      <c r="C36" s="59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48">
        <f>[3]May!O36</f>
        <v>0</v>
      </c>
      <c r="P36" s="51">
        <f>[3]Ene!P36</f>
        <v>0</v>
      </c>
      <c r="Q36" s="50"/>
      <c r="R36" s="51">
        <f>[3]Ene!R36</f>
        <v>0</v>
      </c>
      <c r="S36" s="51"/>
      <c r="T36" s="51">
        <f>[3]Ene!T36</f>
        <v>0</v>
      </c>
      <c r="U36" s="51"/>
      <c r="V36" s="51">
        <f>[3]Ene!V36</f>
        <v>0</v>
      </c>
      <c r="W36" s="51"/>
      <c r="X36" s="51">
        <f>[3]Ene!X36</f>
        <v>0</v>
      </c>
      <c r="Y36" s="51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59">
        <f>'[3]Ficha Anual 2025'!B37</f>
        <v>0</v>
      </c>
      <c r="C37" s="59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48">
        <f>[3]May!O37</f>
        <v>0</v>
      </c>
      <c r="P37" s="51">
        <f>[3]Ene!P37</f>
        <v>0</v>
      </c>
      <c r="Q37" s="50"/>
      <c r="R37" s="51">
        <f>[3]Ene!R37</f>
        <v>0</v>
      </c>
      <c r="S37" s="51"/>
      <c r="T37" s="51">
        <f>[3]Ene!T37</f>
        <v>0</v>
      </c>
      <c r="U37" s="51"/>
      <c r="V37" s="51">
        <f>[3]Ene!V37</f>
        <v>0</v>
      </c>
      <c r="W37" s="51"/>
      <c r="X37" s="51">
        <f>[3]Ene!X37</f>
        <v>0</v>
      </c>
      <c r="Y37" s="51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59">
        <f>'[3]Ficha Anual 2025'!B38</f>
        <v>0</v>
      </c>
      <c r="C38" s="59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48">
        <f>[3]May!O38</f>
        <v>0</v>
      </c>
      <c r="P38" s="51">
        <f>[3]Ene!P38</f>
        <v>0</v>
      </c>
      <c r="Q38" s="50"/>
      <c r="R38" s="51">
        <f>[3]Ene!R38</f>
        <v>0</v>
      </c>
      <c r="S38" s="51"/>
      <c r="T38" s="51">
        <f>[3]Ene!T38</f>
        <v>0</v>
      </c>
      <c r="U38" s="51"/>
      <c r="V38" s="51">
        <f>[3]Ene!V38</f>
        <v>0</v>
      </c>
      <c r="W38" s="51"/>
      <c r="X38" s="51">
        <f>[3]Ene!X38</f>
        <v>0</v>
      </c>
      <c r="Y38" s="51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59">
        <f>'[3]Ficha Anual 2025'!B39</f>
        <v>0</v>
      </c>
      <c r="C39" s="59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48">
        <f>[3]May!O39</f>
        <v>0</v>
      </c>
      <c r="P39" s="51">
        <f>[3]Ene!P39</f>
        <v>0</v>
      </c>
      <c r="Q39" s="50"/>
      <c r="R39" s="51">
        <f>[3]Ene!R39</f>
        <v>0</v>
      </c>
      <c r="S39" s="51"/>
      <c r="T39" s="51">
        <f>[3]Ene!T39</f>
        <v>0</v>
      </c>
      <c r="U39" s="51"/>
      <c r="V39" s="51">
        <f>[3]Ene!V39</f>
        <v>0</v>
      </c>
      <c r="W39" s="51"/>
      <c r="X39" s="51">
        <f>[3]Ene!X39</f>
        <v>0</v>
      </c>
      <c r="Y39" s="51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68">
        <f>'[3]Ficha Anual 2025'!B40</f>
        <v>0</v>
      </c>
      <c r="C40" s="68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48">
        <f>[3]May!O40</f>
        <v>0</v>
      </c>
      <c r="P40" s="51">
        <f>[3]Ene!P40</f>
        <v>0</v>
      </c>
      <c r="Q40" s="70"/>
      <c r="R40" s="51">
        <f>[3]Ene!R40</f>
        <v>0</v>
      </c>
      <c r="S40" s="71"/>
      <c r="T40" s="51">
        <f>[3]Ene!T40</f>
        <v>0</v>
      </c>
      <c r="U40" s="71"/>
      <c r="V40" s="51">
        <f>[3]Ene!V40</f>
        <v>0</v>
      </c>
      <c r="W40" s="71"/>
      <c r="X40" s="51">
        <f>[3]Ene!X40</f>
        <v>0</v>
      </c>
      <c r="Y40" s="71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'[3]Ficha Anual 2025'!A41</f>
        <v>C 3</v>
      </c>
      <c r="B41" s="75" t="str">
        <f>'[3]Ficha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'[3]Ficha Anual 2025'!A42</f>
        <v>C3A1</v>
      </c>
      <c r="B42" s="46" t="str">
        <f>'[3]Ficha Anual 2025'!B42</f>
        <v>DAR MANTENIMIENTO A LAS REDES DE AGUA POTABLE</v>
      </c>
      <c r="C42" s="46"/>
      <c r="D42" s="83" t="str">
        <f>'[3]Ficha Anual 2025'!E42</f>
        <v>MANTENIMIENTOS</v>
      </c>
      <c r="E42" s="48">
        <f t="shared" si="3"/>
        <v>120</v>
      </c>
      <c r="F42" s="49">
        <f>[3]Ene!F42</f>
        <v>10</v>
      </c>
      <c r="G42" s="50">
        <f>[3]Ene!G42</f>
        <v>12</v>
      </c>
      <c r="H42" s="49">
        <f>[3]Ene!H42</f>
        <v>10</v>
      </c>
      <c r="I42" s="50">
        <f>[3]Feb!I42</f>
        <v>6</v>
      </c>
      <c r="J42" s="49">
        <f>[3]Ene!J42</f>
        <v>10</v>
      </c>
      <c r="K42" s="50">
        <f>[3]Mar!K42</f>
        <v>15</v>
      </c>
      <c r="L42" s="49">
        <f>[3]Ene!L42</f>
        <v>10</v>
      </c>
      <c r="M42" s="50">
        <f>[3]Abr!M42</f>
        <v>0</v>
      </c>
      <c r="N42" s="49">
        <f>[3]Ene!N42</f>
        <v>10</v>
      </c>
      <c r="O42" s="50">
        <f>[3]May!O42</f>
        <v>0</v>
      </c>
      <c r="P42" s="49">
        <f>[3]Ene!P42</f>
        <v>10</v>
      </c>
      <c r="Q42" s="91">
        <v>0</v>
      </c>
      <c r="R42" s="49">
        <f>[3]Ene!R42</f>
        <v>10</v>
      </c>
      <c r="S42" s="93"/>
      <c r="T42" s="49">
        <f>[3]Ene!T42</f>
        <v>10</v>
      </c>
      <c r="U42" s="93"/>
      <c r="V42" s="49">
        <f>[3]Ene!V42</f>
        <v>10</v>
      </c>
      <c r="W42" s="93"/>
      <c r="X42" s="49">
        <f>[3]Ene!X42</f>
        <v>10</v>
      </c>
      <c r="Y42" s="93"/>
      <c r="Z42" s="49">
        <f>[3]Ene!Z42</f>
        <v>10</v>
      </c>
      <c r="AA42" s="93"/>
      <c r="AB42" s="49">
        <f>[3]Ene!AB42</f>
        <v>10</v>
      </c>
      <c r="AC42" s="93"/>
      <c r="AD42" s="52">
        <f t="shared" si="0"/>
        <v>120</v>
      </c>
      <c r="AE42" s="52">
        <f t="shared" si="0"/>
        <v>33</v>
      </c>
      <c r="AF42" s="53">
        <f t="shared" si="1"/>
        <v>0.27500000000000002</v>
      </c>
      <c r="AG42" s="53">
        <f t="shared" si="2"/>
        <v>0.72499999999999998</v>
      </c>
      <c r="AH42" s="84"/>
      <c r="AI42" s="85"/>
    </row>
    <row r="43" spans="1:35" s="56" customFormat="1" ht="20.100000000000001" customHeight="1" x14ac:dyDescent="0.2">
      <c r="A43" s="81" t="str">
        <f>'[3]Ficha Anual 2025'!A43</f>
        <v>C3A2</v>
      </c>
      <c r="B43" s="46" t="str">
        <f>'[3]Ficha Anual 2025'!B43</f>
        <v>VERIFICAR EL SUMINISTRO DEL SERVICIO DE AGUA POTABLE</v>
      </c>
      <c r="C43" s="46"/>
      <c r="D43" s="83" t="str">
        <f>'[3]Ficha Anual 2025'!E43</f>
        <v>SUMINISTROS</v>
      </c>
      <c r="E43" s="48">
        <f t="shared" si="3"/>
        <v>365</v>
      </c>
      <c r="F43" s="49">
        <f>[3]Ene!F43</f>
        <v>31</v>
      </c>
      <c r="G43" s="50">
        <f>[3]Ene!G43</f>
        <v>31</v>
      </c>
      <c r="H43" s="49">
        <f>[3]Ene!H43</f>
        <v>28</v>
      </c>
      <c r="I43" s="50">
        <f>[3]Feb!I43</f>
        <v>28</v>
      </c>
      <c r="J43" s="49">
        <f>[3]Ene!J43</f>
        <v>31</v>
      </c>
      <c r="K43" s="50">
        <f>[3]Mar!K43</f>
        <v>31</v>
      </c>
      <c r="L43" s="49">
        <f>[3]Ene!L43</f>
        <v>30</v>
      </c>
      <c r="M43" s="50">
        <f>[3]Abr!M43</f>
        <v>0</v>
      </c>
      <c r="N43" s="49">
        <f>[3]Ene!N43</f>
        <v>31</v>
      </c>
      <c r="O43" s="50">
        <f>[3]May!O43</f>
        <v>0</v>
      </c>
      <c r="P43" s="49">
        <f>[3]Ene!P43</f>
        <v>30</v>
      </c>
      <c r="Q43" s="91">
        <v>0</v>
      </c>
      <c r="R43" s="49">
        <f>[3]Ene!R43</f>
        <v>31</v>
      </c>
      <c r="S43" s="92"/>
      <c r="T43" s="49">
        <f>[3]Ene!T43</f>
        <v>31</v>
      </c>
      <c r="U43" s="92"/>
      <c r="V43" s="49">
        <f>[3]Ene!V43</f>
        <v>30</v>
      </c>
      <c r="W43" s="92"/>
      <c r="X43" s="49">
        <f>[3]Ene!X43</f>
        <v>31</v>
      </c>
      <c r="Y43" s="92"/>
      <c r="Z43" s="49">
        <f>[3]Ene!Z43</f>
        <v>30</v>
      </c>
      <c r="AA43" s="92"/>
      <c r="AB43" s="49">
        <f>[3]Ene!AB43</f>
        <v>31</v>
      </c>
      <c r="AC43" s="92"/>
      <c r="AD43" s="52">
        <f t="shared" si="0"/>
        <v>365</v>
      </c>
      <c r="AE43" s="52">
        <f t="shared" si="0"/>
        <v>90</v>
      </c>
      <c r="AF43" s="53">
        <f t="shared" si="1"/>
        <v>0.24657534246575341</v>
      </c>
      <c r="AG43" s="53">
        <f t="shared" si="2"/>
        <v>0.75342465753424659</v>
      </c>
      <c r="AH43" s="86"/>
      <c r="AI43" s="87"/>
    </row>
    <row r="44" spans="1:35" s="56" customFormat="1" ht="26.25" customHeight="1" x14ac:dyDescent="0.2">
      <c r="A44" s="81" t="str">
        <f>'[3]Ficha Anual 2025'!A44</f>
        <v>C3A3</v>
      </c>
      <c r="B44" s="46" t="str">
        <f>'[3]Ficha Anual 2025'!B44</f>
        <v>DAR MANTENIMIENTO A POZOS Y ALMACENES DE AGUA POTABLE</v>
      </c>
      <c r="C44" s="46"/>
      <c r="D44" s="83" t="str">
        <f>'[3]Ficha Anual 2025'!E44</f>
        <v>MANTENIMIENTOS</v>
      </c>
      <c r="E44" s="48">
        <f t="shared" si="3"/>
        <v>2</v>
      </c>
      <c r="F44" s="49">
        <f>[3]Ene!F44</f>
        <v>0</v>
      </c>
      <c r="G44" s="50">
        <f>[3]Ene!G44</f>
        <v>0</v>
      </c>
      <c r="H44" s="49">
        <f>[3]Ene!H44</f>
        <v>0</v>
      </c>
      <c r="I44" s="50">
        <f>[3]Feb!I44</f>
        <v>1</v>
      </c>
      <c r="J44" s="49">
        <f>[3]Ene!J44</f>
        <v>0</v>
      </c>
      <c r="K44" s="50">
        <f>[3]Mar!K44</f>
        <v>1</v>
      </c>
      <c r="L44" s="49">
        <f>[3]Ene!L44</f>
        <v>1</v>
      </c>
      <c r="M44" s="50">
        <f>[3]Abr!M44</f>
        <v>0</v>
      </c>
      <c r="N44" s="49">
        <f>[3]Ene!N44</f>
        <v>0</v>
      </c>
      <c r="O44" s="50">
        <f>[3]May!O44</f>
        <v>0</v>
      </c>
      <c r="P44" s="49">
        <f>[3]Ene!P44</f>
        <v>0</v>
      </c>
      <c r="Q44" s="91">
        <v>0</v>
      </c>
      <c r="R44" s="49">
        <f>[3]Ene!R44</f>
        <v>0</v>
      </c>
      <c r="S44" s="92"/>
      <c r="T44" s="49">
        <f>[3]Ene!T44</f>
        <v>0</v>
      </c>
      <c r="U44" s="92"/>
      <c r="V44" s="49">
        <f>[3]Ene!V44</f>
        <v>0</v>
      </c>
      <c r="W44" s="92"/>
      <c r="X44" s="49">
        <f>[3]Ene!X44</f>
        <v>0</v>
      </c>
      <c r="Y44" s="92"/>
      <c r="Z44" s="49">
        <f>[3]Ene!Z44</f>
        <v>1</v>
      </c>
      <c r="AA44" s="92"/>
      <c r="AB44" s="49">
        <f>[3]Ene!AB44</f>
        <v>0</v>
      </c>
      <c r="AC44" s="92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88"/>
      <c r="AI44" s="89"/>
    </row>
    <row r="45" spans="1:35" s="56" customFormat="1" ht="20.100000000000001" hidden="1" customHeight="1" x14ac:dyDescent="0.2">
      <c r="A45" s="81">
        <f>'[3]Ficha Anual 2025'!A45</f>
        <v>0</v>
      </c>
      <c r="B45" s="82">
        <f>'[3]Ficha Anual 2025'!B45</f>
        <v>0</v>
      </c>
      <c r="C45" s="82"/>
      <c r="D45" s="83" t="str">
        <f>'[3]Ficha Anual 2025'!E45</f>
        <v>BRIGADA</v>
      </c>
      <c r="E45" s="48">
        <f t="shared" si="3"/>
        <v>12</v>
      </c>
      <c r="F45" s="49">
        <f>[3]Ene!F45</f>
        <v>1</v>
      </c>
      <c r="G45" s="50">
        <f>[3]Ene!G45</f>
        <v>0</v>
      </c>
      <c r="H45" s="49">
        <f>[3]Ene!H45</f>
        <v>1</v>
      </c>
      <c r="I45" s="50">
        <f>[3]Feb!I45</f>
        <v>0</v>
      </c>
      <c r="J45" s="49">
        <f>[3]Ene!J45</f>
        <v>1</v>
      </c>
      <c r="K45" s="50">
        <f>[3]Mar!K45</f>
        <v>0</v>
      </c>
      <c r="L45" s="49">
        <f>[3]Ene!L45</f>
        <v>1</v>
      </c>
      <c r="M45" s="50">
        <f>[3]Abr!M45</f>
        <v>0</v>
      </c>
      <c r="N45" s="49">
        <f>[3]Ene!N45</f>
        <v>1</v>
      </c>
      <c r="O45" s="50">
        <f>[3]May!O45</f>
        <v>0</v>
      </c>
      <c r="P45" s="49">
        <f>[3]Ene!P45</f>
        <v>1</v>
      </c>
      <c r="Q45" s="91">
        <v>0</v>
      </c>
      <c r="R45" s="51">
        <f>[3]Ene!R45</f>
        <v>1</v>
      </c>
      <c r="S45" s="92"/>
      <c r="T45" s="51">
        <f>[3]Ene!T45</f>
        <v>1</v>
      </c>
      <c r="U45" s="92"/>
      <c r="V45" s="51">
        <f>[3]Ene!V45</f>
        <v>1</v>
      </c>
      <c r="W45" s="92"/>
      <c r="X45" s="51">
        <f>[3]Ene!X45</f>
        <v>1</v>
      </c>
      <c r="Y45" s="92"/>
      <c r="Z45" s="51">
        <f>[3]Ene!Z45</f>
        <v>1</v>
      </c>
      <c r="AA45" s="92"/>
      <c r="AB45" s="51">
        <f>[3]Ene!AB45</f>
        <v>1</v>
      </c>
      <c r="AC45" s="92"/>
      <c r="AD45" s="52">
        <f t="shared" si="0"/>
        <v>12</v>
      </c>
      <c r="AE45" s="52">
        <f t="shared" si="0"/>
        <v>0</v>
      </c>
      <c r="AF45" s="53">
        <f t="shared" si="1"/>
        <v>0</v>
      </c>
      <c r="AG45" s="53">
        <f t="shared" si="2"/>
        <v>1</v>
      </c>
      <c r="AH45" s="88"/>
      <c r="AI45" s="89"/>
    </row>
    <row r="46" spans="1:35" s="56" customFormat="1" ht="20.100000000000001" hidden="1" customHeight="1" x14ac:dyDescent="0.2">
      <c r="A46" s="81">
        <f>'[3]Ficha Anual 2025'!A46</f>
        <v>0</v>
      </c>
      <c r="B46" s="90">
        <f>'[3]Ficha Anual 2025'!B46</f>
        <v>0</v>
      </c>
      <c r="C46" s="90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48">
        <f>[3]May!O46</f>
        <v>0</v>
      </c>
      <c r="P46" s="51">
        <f>[3]Ene!P46</f>
        <v>0</v>
      </c>
      <c r="Q46" s="91"/>
      <c r="R46" s="51">
        <f>[3]Ene!R46</f>
        <v>0</v>
      </c>
      <c r="S46" s="92"/>
      <c r="T46" s="51">
        <f>[3]Ene!T46</f>
        <v>0</v>
      </c>
      <c r="U46" s="92"/>
      <c r="V46" s="51">
        <f>[3]Ene!V46</f>
        <v>0</v>
      </c>
      <c r="W46" s="92"/>
      <c r="X46" s="51">
        <f>[3]Ene!X46</f>
        <v>0</v>
      </c>
      <c r="Y46" s="92"/>
      <c r="Z46" s="51">
        <f>[3]Ene!Z46</f>
        <v>0</v>
      </c>
      <c r="AA46" s="92"/>
      <c r="AB46" s="51">
        <f>[3]Ene!AB46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'[3]Ficha Anual 2025'!A47</f>
        <v>0</v>
      </c>
      <c r="B47" s="90">
        <f>'[3]Ficha Anual 2025'!B47</f>
        <v>0</v>
      </c>
      <c r="C47" s="90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48">
        <f>[3]May!O47</f>
        <v>0</v>
      </c>
      <c r="P47" s="51">
        <f>[3]Ene!P47</f>
        <v>0</v>
      </c>
      <c r="Q47" s="91"/>
      <c r="R47" s="51">
        <f>[3]Ene!R47</f>
        <v>0</v>
      </c>
      <c r="S47" s="92"/>
      <c r="T47" s="51">
        <f>[3]Ene!T47</f>
        <v>0</v>
      </c>
      <c r="U47" s="92"/>
      <c r="V47" s="51">
        <f>[3]Ene!V47</f>
        <v>0</v>
      </c>
      <c r="W47" s="92"/>
      <c r="X47" s="51">
        <f>[3]Ene!X47</f>
        <v>0</v>
      </c>
      <c r="Y47" s="92"/>
      <c r="Z47" s="51">
        <f>[3]Ene!Z47</f>
        <v>0</v>
      </c>
      <c r="AA47" s="92"/>
      <c r="AB47" s="51">
        <f>[3]Ene!AB47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'[3]Ficha Anual 2025'!A48</f>
        <v>0</v>
      </c>
      <c r="B48" s="90">
        <f>'[3]Ficha Anual 2025'!B48</f>
        <v>0</v>
      </c>
      <c r="C48" s="90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48">
        <f>[3]May!O48</f>
        <v>0</v>
      </c>
      <c r="P48" s="51">
        <f>[3]Ene!P48</f>
        <v>0</v>
      </c>
      <c r="Q48" s="91"/>
      <c r="R48" s="51">
        <f>[3]Ene!R48</f>
        <v>0</v>
      </c>
      <c r="S48" s="92"/>
      <c r="T48" s="51">
        <f>[3]Ene!T48</f>
        <v>0</v>
      </c>
      <c r="U48" s="92"/>
      <c r="V48" s="51">
        <f>[3]Ene!V48</f>
        <v>0</v>
      </c>
      <c r="W48" s="92"/>
      <c r="X48" s="51">
        <f>[3]Ene!X48</f>
        <v>0</v>
      </c>
      <c r="Y48" s="92"/>
      <c r="Z48" s="51">
        <f>[3]Ene!Z48</f>
        <v>0</v>
      </c>
      <c r="AA48" s="92"/>
      <c r="AB48" s="51">
        <f>[3]Ene!AB48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'[3]Ficha Anual 2025'!A49</f>
        <v>0</v>
      </c>
      <c r="B49" s="90">
        <f>'[3]Ficha Anual 2025'!B49</f>
        <v>0</v>
      </c>
      <c r="C49" s="90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48">
        <f>[3]May!O49</f>
        <v>0</v>
      </c>
      <c r="P49" s="51">
        <f>[3]Ene!P49</f>
        <v>0</v>
      </c>
      <c r="Q49" s="91"/>
      <c r="R49" s="51">
        <f>[3]Ene!R49</f>
        <v>0</v>
      </c>
      <c r="S49" s="92"/>
      <c r="T49" s="51">
        <f>[3]Ene!T49</f>
        <v>0</v>
      </c>
      <c r="U49" s="92"/>
      <c r="V49" s="51">
        <f>[3]Ene!V49</f>
        <v>0</v>
      </c>
      <c r="W49" s="92"/>
      <c r="X49" s="51">
        <f>[3]Ene!X49</f>
        <v>0</v>
      </c>
      <c r="Y49" s="92"/>
      <c r="Z49" s="51">
        <f>[3]Ene!Z49</f>
        <v>0</v>
      </c>
      <c r="AA49" s="92"/>
      <c r="AB49" s="51">
        <f>[3]Ene!AB49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'[3]Ficha Anual 2025'!A50</f>
        <v>0</v>
      </c>
      <c r="B50" s="90">
        <f>'[3]Ficha Anual 2025'!B50</f>
        <v>0</v>
      </c>
      <c r="C50" s="90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48">
        <f>[3]May!O50</f>
        <v>0</v>
      </c>
      <c r="P50" s="51">
        <f>[3]Ene!P50</f>
        <v>0</v>
      </c>
      <c r="Q50" s="91"/>
      <c r="R50" s="51">
        <f>[3]Ene!R50</f>
        <v>0</v>
      </c>
      <c r="S50" s="92"/>
      <c r="T50" s="51">
        <f>[3]Ene!T50</f>
        <v>0</v>
      </c>
      <c r="U50" s="92"/>
      <c r="V50" s="51">
        <f>[3]Ene!V50</f>
        <v>0</v>
      </c>
      <c r="W50" s="92"/>
      <c r="X50" s="51">
        <f>[3]Ene!X50</f>
        <v>0</v>
      </c>
      <c r="Y50" s="92"/>
      <c r="Z50" s="51">
        <f>[3]Ene!Z50</f>
        <v>0</v>
      </c>
      <c r="AA50" s="92"/>
      <c r="AB50" s="51">
        <f>[3]Ene!AB50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'[3]Ficha Anual 2025'!A51</f>
        <v>0</v>
      </c>
      <c r="B51" s="90">
        <f>'[3]Ficha Anual 2025'!B51</f>
        <v>0</v>
      </c>
      <c r="C51" s="90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48">
        <f>[3]May!O51</f>
        <v>0</v>
      </c>
      <c r="P51" s="51">
        <f>[3]Ene!P51</f>
        <v>0</v>
      </c>
      <c r="Q51" s="91"/>
      <c r="R51" s="51">
        <f>[3]Ene!R51</f>
        <v>0</v>
      </c>
      <c r="S51" s="92"/>
      <c r="T51" s="51">
        <f>[3]Ene!T51</f>
        <v>0</v>
      </c>
      <c r="U51" s="92"/>
      <c r="V51" s="51">
        <f>[3]Ene!V51</f>
        <v>0</v>
      </c>
      <c r="W51" s="92"/>
      <c r="X51" s="51">
        <f>[3]Ene!X51</f>
        <v>0</v>
      </c>
      <c r="Y51" s="92"/>
      <c r="Z51" s="51">
        <f>[3]Ene!Z51</f>
        <v>0</v>
      </c>
      <c r="AA51" s="92"/>
      <c r="AB51" s="51">
        <f>[3]Ene!AB51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'[3]Ficha Anual 2025'!A52</f>
        <v>0</v>
      </c>
      <c r="B52" s="90">
        <f>'[3]Ficha Anual 2025'!B52</f>
        <v>0</v>
      </c>
      <c r="C52" s="90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48">
        <f>[3]May!O52</f>
        <v>0</v>
      </c>
      <c r="P52" s="51">
        <f>[3]Ene!P52</f>
        <v>0</v>
      </c>
      <c r="Q52" s="91"/>
      <c r="R52" s="51">
        <f>[3]Ene!R52</f>
        <v>0</v>
      </c>
      <c r="S52" s="93"/>
      <c r="T52" s="51">
        <f>[3]Ene!T52</f>
        <v>0</v>
      </c>
      <c r="U52" s="93"/>
      <c r="V52" s="51">
        <f>[3]Ene!V52</f>
        <v>0</v>
      </c>
      <c r="W52" s="93"/>
      <c r="X52" s="51">
        <f>[3]Ene!X52</f>
        <v>0</v>
      </c>
      <c r="Y52" s="93"/>
      <c r="Z52" s="51">
        <f>[3]Ene!Z52</f>
        <v>0</v>
      </c>
      <c r="AA52" s="93"/>
      <c r="AB52" s="51">
        <f>[3]Ene!AB52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'[3]Ficha Anual 2025'!A53</f>
        <v>0</v>
      </c>
      <c r="B53" s="90">
        <f>'[3]Ficha Anual 2025'!B53</f>
        <v>0</v>
      </c>
      <c r="C53" s="90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48">
        <f>[3]May!O53</f>
        <v>0</v>
      </c>
      <c r="P53" s="51">
        <f>[3]Ene!P53</f>
        <v>0</v>
      </c>
      <c r="Q53" s="91"/>
      <c r="R53" s="51">
        <f>[3]Ene!R53</f>
        <v>0</v>
      </c>
      <c r="S53" s="93"/>
      <c r="T53" s="51">
        <f>[3]Ene!T53</f>
        <v>0</v>
      </c>
      <c r="U53" s="93"/>
      <c r="V53" s="51">
        <f>[3]Ene!V53</f>
        <v>0</v>
      </c>
      <c r="W53" s="93"/>
      <c r="X53" s="51">
        <f>[3]Ene!X53</f>
        <v>0</v>
      </c>
      <c r="Y53" s="93"/>
      <c r="Z53" s="51">
        <f>[3]Ene!Z53</f>
        <v>0</v>
      </c>
      <c r="AA53" s="93"/>
      <c r="AB53" s="51">
        <f>[3]Ene!AB53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'[3]Ficha Anual 2025'!A54</f>
        <v>C 4</v>
      </c>
      <c r="B54" s="75" t="str">
        <f>'[3]Ficha Anual 2025'!B54</f>
        <v>INCREMENTAR LA COBERTURA DEL SERVICIO DE ALUMBRADO PUBLICO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6.25" customHeight="1" x14ac:dyDescent="0.2">
      <c r="A55" s="81" t="str">
        <f>'[3]Ficha Anual 2025'!A55</f>
        <v>C4A1</v>
      </c>
      <c r="B55" s="46" t="str">
        <f>'[3]Ficha Anual 2025'!B55</f>
        <v xml:space="preserve">DAR MANTENIMIENTO AL ALUMBRADO PUBLICO DE LOS REPORTES QUE SOLICITE LA POBLACION </v>
      </c>
      <c r="C55" s="46"/>
      <c r="D55" s="83" t="str">
        <f>'[3]Ficha Anual 2025'!E55</f>
        <v>REPORTES</v>
      </c>
      <c r="E55" s="93">
        <f t="shared" ref="E55:E66" si="4">F55+H55+J55+L55+N55+P55++R55+T55+V55+X55+Z55+AB55</f>
        <v>150</v>
      </c>
      <c r="F55" s="49">
        <f>[3]Ene!F55</f>
        <v>13</v>
      </c>
      <c r="G55" s="50">
        <f>[3]Ene!G55</f>
        <v>20</v>
      </c>
      <c r="H55" s="49">
        <f>[3]Ene!H55</f>
        <v>12</v>
      </c>
      <c r="I55" s="50">
        <f>[3]Feb!I55</f>
        <v>15</v>
      </c>
      <c r="J55" s="49">
        <f>[3]Ene!J55</f>
        <v>13</v>
      </c>
      <c r="K55" s="50">
        <f>[3]Mar!K55</f>
        <v>20</v>
      </c>
      <c r="L55" s="49">
        <f>[3]Ene!L55</f>
        <v>12</v>
      </c>
      <c r="M55" s="50">
        <f>[3]Abr!M55</f>
        <v>15</v>
      </c>
      <c r="N55" s="49">
        <f>[3]Ene!N55</f>
        <v>13</v>
      </c>
      <c r="O55" s="50">
        <f>[3]May!O55</f>
        <v>20</v>
      </c>
      <c r="P55" s="49">
        <f>[3]Ene!P55</f>
        <v>12</v>
      </c>
      <c r="Q55" s="50">
        <v>20</v>
      </c>
      <c r="R55" s="49">
        <f>[3]Ene!R55</f>
        <v>13</v>
      </c>
      <c r="S55" s="93"/>
      <c r="T55" s="49">
        <f>[3]Ene!T55</f>
        <v>12</v>
      </c>
      <c r="U55" s="93"/>
      <c r="V55" s="49">
        <f>[3]Ene!V55</f>
        <v>13</v>
      </c>
      <c r="W55" s="93"/>
      <c r="X55" s="49">
        <f>[3]Ene!X55</f>
        <v>12</v>
      </c>
      <c r="Y55" s="93"/>
      <c r="Z55" s="49">
        <f>[3]Ene!Z55</f>
        <v>13</v>
      </c>
      <c r="AA55" s="93"/>
      <c r="AB55" s="49">
        <f>[3]Ene!AB55</f>
        <v>12</v>
      </c>
      <c r="AC55" s="93"/>
      <c r="AD55" s="52">
        <f t="shared" si="0"/>
        <v>150</v>
      </c>
      <c r="AE55" s="52">
        <f t="shared" si="0"/>
        <v>110</v>
      </c>
      <c r="AF55" s="53">
        <f t="shared" si="1"/>
        <v>0.73333333333333328</v>
      </c>
      <c r="AG55" s="53">
        <f t="shared" si="2"/>
        <v>0.26666666666666672</v>
      </c>
      <c r="AH55" s="88"/>
      <c r="AI55" s="89"/>
    </row>
    <row r="56" spans="1:35" s="56" customFormat="1" ht="25.5" customHeight="1" x14ac:dyDescent="0.2">
      <c r="A56" s="81" t="str">
        <f>'[3]Ficha Anual 2025'!A56</f>
        <v>C4A2</v>
      </c>
      <c r="B56" s="46" t="str">
        <f>'[3]Ficha Anual 2025'!B56</f>
        <v xml:space="preserve">RELIZAR EN COORDINACION CON CFE EL CENSO DE ALUMBRADO PUBLICO </v>
      </c>
      <c r="C56" s="46"/>
      <c r="D56" s="83" t="str">
        <f>'[3]Ficha Anual 2025'!E56</f>
        <v>RECORRIDOS</v>
      </c>
      <c r="E56" s="93">
        <f t="shared" si="4"/>
        <v>6</v>
      </c>
      <c r="F56" s="49">
        <f>[3]Ene!F56</f>
        <v>0</v>
      </c>
      <c r="G56" s="50">
        <f>[3]Ene!G56</f>
        <v>0</v>
      </c>
      <c r="H56" s="49">
        <f>[3]Ene!H56</f>
        <v>1</v>
      </c>
      <c r="I56" s="50">
        <f>[3]Feb!I56</f>
        <v>0</v>
      </c>
      <c r="J56" s="49">
        <f>[3]Ene!J56</f>
        <v>0</v>
      </c>
      <c r="K56" s="50">
        <f>[3]Mar!K56</f>
        <v>0</v>
      </c>
      <c r="L56" s="49">
        <f>[3]Ene!L56</f>
        <v>1</v>
      </c>
      <c r="M56" s="50">
        <f>[3]Abr!M56</f>
        <v>0</v>
      </c>
      <c r="N56" s="49">
        <f>[3]Ene!N56</f>
        <v>0</v>
      </c>
      <c r="O56" s="50">
        <f>[3]May!O56</f>
        <v>0</v>
      </c>
      <c r="P56" s="49">
        <f>[3]Ene!P56</f>
        <v>1</v>
      </c>
      <c r="Q56" s="50">
        <v>0</v>
      </c>
      <c r="R56" s="49">
        <f>[3]Ene!R56</f>
        <v>0</v>
      </c>
      <c r="S56" s="93"/>
      <c r="T56" s="49">
        <f>[3]Ene!T56</f>
        <v>1</v>
      </c>
      <c r="U56" s="93"/>
      <c r="V56" s="49">
        <f>[3]Ene!V56</f>
        <v>0</v>
      </c>
      <c r="W56" s="93"/>
      <c r="X56" s="49">
        <f>[3]Ene!X56</f>
        <v>1</v>
      </c>
      <c r="Y56" s="93"/>
      <c r="Z56" s="49">
        <f>[3]Ene!Z56</f>
        <v>0</v>
      </c>
      <c r="AA56" s="93"/>
      <c r="AB56" s="49">
        <f>[3]Ene!AB56</f>
        <v>1</v>
      </c>
      <c r="AC56" s="92"/>
      <c r="AD56" s="52">
        <f t="shared" si="0"/>
        <v>6</v>
      </c>
      <c r="AE56" s="52">
        <f t="shared" si="0"/>
        <v>0</v>
      </c>
      <c r="AF56" s="53">
        <f t="shared" si="1"/>
        <v>0</v>
      </c>
      <c r="AG56" s="53">
        <f t="shared" si="2"/>
        <v>1</v>
      </c>
      <c r="AH56" s="88"/>
      <c r="AI56" s="89"/>
    </row>
    <row r="57" spans="1:35" s="56" customFormat="1" ht="20.100000000000001" customHeight="1" x14ac:dyDescent="0.2">
      <c r="A57" s="81" t="str">
        <f>'[3]Ficha Anual 2025'!A57</f>
        <v>C4A3</v>
      </c>
      <c r="B57" s="46" t="str">
        <f>'[3]Ficha Anual 2025'!B57</f>
        <v xml:space="preserve">COLOCAR NUEVAS LAMPARAS </v>
      </c>
      <c r="C57" s="46"/>
      <c r="D57" s="83" t="str">
        <f>'[3]Ficha Anual 2025'!E57</f>
        <v>LAMPARAS</v>
      </c>
      <c r="E57" s="93">
        <f t="shared" si="4"/>
        <v>350</v>
      </c>
      <c r="F57" s="49">
        <f>[3]Ene!F57</f>
        <v>0</v>
      </c>
      <c r="G57" s="50">
        <f>[3]Ene!G57</f>
        <v>0</v>
      </c>
      <c r="H57" s="49">
        <f>[3]Ene!H57</f>
        <v>0</v>
      </c>
      <c r="I57" s="50">
        <f>[3]Feb!I57</f>
        <v>0</v>
      </c>
      <c r="J57" s="49">
        <f>[3]Ene!J57</f>
        <v>175</v>
      </c>
      <c r="K57" s="50">
        <f>[3]Mar!K57</f>
        <v>0</v>
      </c>
      <c r="L57" s="49">
        <f>[3]Ene!L57</f>
        <v>150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0</v>
      </c>
      <c r="Q57" s="50">
        <v>0</v>
      </c>
      <c r="R57" s="49">
        <f>[3]Ene!R57</f>
        <v>25</v>
      </c>
      <c r="S57" s="93"/>
      <c r="T57" s="49">
        <f>[3]Ene!T57</f>
        <v>0</v>
      </c>
      <c r="U57" s="93"/>
      <c r="V57" s="49">
        <f>[3]Ene!V57</f>
        <v>0</v>
      </c>
      <c r="W57" s="93"/>
      <c r="X57" s="49">
        <f>[3]Ene!X57</f>
        <v>0</v>
      </c>
      <c r="Y57" s="93"/>
      <c r="Z57" s="49">
        <f>[3]Ene!Z57</f>
        <v>0</v>
      </c>
      <c r="AA57" s="93"/>
      <c r="AB57" s="49">
        <f>[3]Ene!AB57</f>
        <v>0</v>
      </c>
      <c r="AC57" s="92"/>
      <c r="AD57" s="52">
        <f t="shared" si="0"/>
        <v>350</v>
      </c>
      <c r="AE57" s="52">
        <f t="shared" si="0"/>
        <v>0</v>
      </c>
      <c r="AF57" s="53">
        <f t="shared" si="1"/>
        <v>0</v>
      </c>
      <c r="AG57" s="53">
        <f t="shared" si="2"/>
        <v>1</v>
      </c>
      <c r="AH57" s="88"/>
      <c r="AI57" s="89"/>
    </row>
    <row r="58" spans="1:35" s="56" customFormat="1" ht="20.100000000000001" hidden="1" customHeight="1" x14ac:dyDescent="0.2">
      <c r="A58" s="81">
        <f>'[3]Ficha Anual 2025'!A58</f>
        <v>0</v>
      </c>
      <c r="B58" s="90">
        <f>'[3]Ficha Anual 2025'!B58</f>
        <v>0</v>
      </c>
      <c r="C58" s="90"/>
      <c r="D58" s="83">
        <f>'[3]Ficha Anual 2025'!E58</f>
        <v>0</v>
      </c>
      <c r="E58" s="93">
        <f t="shared" si="4"/>
        <v>0</v>
      </c>
      <c r="F58" s="51">
        <f>[3]Ene!F58</f>
        <v>0</v>
      </c>
      <c r="G58" s="48">
        <f>[3]Ene!G58</f>
        <v>0</v>
      </c>
      <c r="H58" s="51">
        <f>[3]Ene!H58</f>
        <v>0</v>
      </c>
      <c r="I58" s="48">
        <f>[3]Feb!I58</f>
        <v>0</v>
      </c>
      <c r="J58" s="51">
        <f>[3]Ene!J58</f>
        <v>0</v>
      </c>
      <c r="K58" s="48">
        <f>[3]Mar!K58</f>
        <v>0</v>
      </c>
      <c r="L58" s="51">
        <f>[3]Ene!L58</f>
        <v>0</v>
      </c>
      <c r="M58" s="48">
        <f>[3]Abr!M58</f>
        <v>0</v>
      </c>
      <c r="N58" s="51">
        <f>[3]Ene!N58</f>
        <v>0</v>
      </c>
      <c r="O58" s="48">
        <f>[3]May!O58</f>
        <v>0</v>
      </c>
      <c r="P58" s="51">
        <f>[3]Ene!P58</f>
        <v>0</v>
      </c>
      <c r="Q58" s="91"/>
      <c r="R58" s="51">
        <f>[3]Ene!R58</f>
        <v>0</v>
      </c>
      <c r="S58" s="93"/>
      <c r="T58" s="51">
        <f>[3]Ene!T58</f>
        <v>0</v>
      </c>
      <c r="U58" s="93"/>
      <c r="V58" s="51">
        <f>[3]Ene!V58</f>
        <v>0</v>
      </c>
      <c r="W58" s="93"/>
      <c r="X58" s="51">
        <f>[3]Ene!X58</f>
        <v>0</v>
      </c>
      <c r="Y58" s="93"/>
      <c r="Z58" s="51">
        <f>[3]Ene!Z58</f>
        <v>0</v>
      </c>
      <c r="AA58" s="93"/>
      <c r="AB58" s="51">
        <f>[3]Ene!AB58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'[3]Ficha Anual 2025'!A59</f>
        <v>0</v>
      </c>
      <c r="B59" s="90">
        <f>'[3]Ficha Anual 2025'!B59</f>
        <v>0</v>
      </c>
      <c r="C59" s="90"/>
      <c r="D59" s="83">
        <f>'[3]Ficha Anual 2025'!E59</f>
        <v>0</v>
      </c>
      <c r="E59" s="93">
        <f t="shared" si="4"/>
        <v>0</v>
      </c>
      <c r="F59" s="51">
        <f>[3]Ene!F59</f>
        <v>0</v>
      </c>
      <c r="G59" s="48">
        <f>[3]Ene!G59</f>
        <v>0</v>
      </c>
      <c r="H59" s="51">
        <f>[3]Ene!H59</f>
        <v>0</v>
      </c>
      <c r="I59" s="48">
        <f>[3]Feb!I59</f>
        <v>0</v>
      </c>
      <c r="J59" s="51">
        <f>[3]Ene!J59</f>
        <v>0</v>
      </c>
      <c r="K59" s="48">
        <f>[3]Mar!K59</f>
        <v>0</v>
      </c>
      <c r="L59" s="51">
        <f>[3]Ene!L59</f>
        <v>0</v>
      </c>
      <c r="M59" s="48">
        <f>[3]Abr!M59</f>
        <v>0</v>
      </c>
      <c r="N59" s="51">
        <f>[3]Ene!N59</f>
        <v>0</v>
      </c>
      <c r="O59" s="48">
        <f>[3]May!O59</f>
        <v>0</v>
      </c>
      <c r="P59" s="51">
        <f>[3]Ene!P59</f>
        <v>0</v>
      </c>
      <c r="Q59" s="91"/>
      <c r="R59" s="51">
        <f>[3]Ene!R59</f>
        <v>0</v>
      </c>
      <c r="S59" s="93"/>
      <c r="T59" s="51">
        <f>[3]Ene!T59</f>
        <v>0</v>
      </c>
      <c r="U59" s="93"/>
      <c r="V59" s="51">
        <f>[3]Ene!V59</f>
        <v>0</v>
      </c>
      <c r="W59" s="93"/>
      <c r="X59" s="51">
        <f>[3]Ene!X59</f>
        <v>0</v>
      </c>
      <c r="Y59" s="93"/>
      <c r="Z59" s="51">
        <f>[3]Ene!Z59</f>
        <v>0</v>
      </c>
      <c r="AA59" s="93"/>
      <c r="AB59" s="51">
        <f>[3]Ene!AB59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'[3]Ficha Anual 2025'!A60</f>
        <v>0</v>
      </c>
      <c r="B60" s="90">
        <f>'[3]Ficha Anual 2025'!B60</f>
        <v>0</v>
      </c>
      <c r="C60" s="90"/>
      <c r="D60" s="83">
        <f>'[3]Ficha Anual 2025'!E60</f>
        <v>0</v>
      </c>
      <c r="E60" s="93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48">
        <f>[3]May!O60</f>
        <v>0</v>
      </c>
      <c r="P60" s="51">
        <f>[3]Ene!P60</f>
        <v>0</v>
      </c>
      <c r="Q60" s="91"/>
      <c r="R60" s="51">
        <f>[3]Ene!R60</f>
        <v>0</v>
      </c>
      <c r="S60" s="93"/>
      <c r="T60" s="51">
        <f>[3]Ene!T60</f>
        <v>0</v>
      </c>
      <c r="U60" s="93"/>
      <c r="V60" s="51">
        <f>[3]Ene!V60</f>
        <v>0</v>
      </c>
      <c r="W60" s="93"/>
      <c r="X60" s="51">
        <f>[3]Ene!X60</f>
        <v>0</v>
      </c>
      <c r="Y60" s="93"/>
      <c r="Z60" s="51">
        <f>[3]Ene!Z60</f>
        <v>0</v>
      </c>
      <c r="AA60" s="93"/>
      <c r="AB60" s="51">
        <f>[3]Ene!AB60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'[3]Ficha Anual 2025'!A61</f>
        <v>0</v>
      </c>
      <c r="B61" s="90">
        <f>'[3]Ficha Anual 2025'!B61</f>
        <v>0</v>
      </c>
      <c r="C61" s="90"/>
      <c r="D61" s="83">
        <f>'[3]Ficha Anual 2025'!E61</f>
        <v>0</v>
      </c>
      <c r="E61" s="93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48">
        <f>[3]May!O61</f>
        <v>0</v>
      </c>
      <c r="P61" s="51">
        <f>[3]Ene!P61</f>
        <v>0</v>
      </c>
      <c r="Q61" s="91"/>
      <c r="R61" s="51">
        <f>[3]Ene!R61</f>
        <v>0</v>
      </c>
      <c r="S61" s="93"/>
      <c r="T61" s="51">
        <f>[3]Ene!T61</f>
        <v>0</v>
      </c>
      <c r="U61" s="93"/>
      <c r="V61" s="51">
        <f>[3]Ene!V61</f>
        <v>0</v>
      </c>
      <c r="W61" s="93"/>
      <c r="X61" s="51">
        <f>[3]Ene!X61</f>
        <v>0</v>
      </c>
      <c r="Y61" s="93"/>
      <c r="Z61" s="51">
        <f>[3]Ene!Z61</f>
        <v>0</v>
      </c>
      <c r="AA61" s="93"/>
      <c r="AB61" s="51">
        <f>[3]Ene!AB61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'[3]Ficha Anual 2025'!A62</f>
        <v>0</v>
      </c>
      <c r="B62" s="90">
        <f>'[3]Ficha Anual 2025'!B62</f>
        <v>0</v>
      </c>
      <c r="C62" s="90"/>
      <c r="D62" s="83">
        <f>'[3]Ficha Anual 2025'!E62</f>
        <v>0</v>
      </c>
      <c r="E62" s="93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48">
        <f>[3]May!O62</f>
        <v>0</v>
      </c>
      <c r="P62" s="51">
        <f>[3]Ene!P62</f>
        <v>0</v>
      </c>
      <c r="Q62" s="91"/>
      <c r="R62" s="51">
        <f>[3]Ene!R62</f>
        <v>0</v>
      </c>
      <c r="S62" s="93"/>
      <c r="T62" s="51">
        <f>[3]Ene!T62</f>
        <v>0</v>
      </c>
      <c r="U62" s="93"/>
      <c r="V62" s="51">
        <f>[3]Ene!V62</f>
        <v>0</v>
      </c>
      <c r="W62" s="93"/>
      <c r="X62" s="51">
        <f>[3]Ene!X62</f>
        <v>0</v>
      </c>
      <c r="Y62" s="93"/>
      <c r="Z62" s="51">
        <f>[3]Ene!Z62</f>
        <v>0</v>
      </c>
      <c r="AA62" s="93"/>
      <c r="AB62" s="51">
        <f>[3]Ene!AB62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'[3]Ficha Anual 2025'!A63</f>
        <v>0</v>
      </c>
      <c r="B63" s="90">
        <f>'[3]Ficha Anual 2025'!B63</f>
        <v>0</v>
      </c>
      <c r="C63" s="90"/>
      <c r="D63" s="83">
        <f>'[3]Ficha Anual 2025'!E63</f>
        <v>0</v>
      </c>
      <c r="E63" s="93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48">
        <f>[3]May!O63</f>
        <v>0</v>
      </c>
      <c r="P63" s="51">
        <f>[3]Ene!P63</f>
        <v>0</v>
      </c>
      <c r="Q63" s="91"/>
      <c r="R63" s="51">
        <f>[3]Ene!R63</f>
        <v>0</v>
      </c>
      <c r="S63" s="93"/>
      <c r="T63" s="51">
        <f>[3]Ene!T63</f>
        <v>0</v>
      </c>
      <c r="U63" s="93"/>
      <c r="V63" s="51">
        <f>[3]Ene!V63</f>
        <v>0</v>
      </c>
      <c r="W63" s="93"/>
      <c r="X63" s="51">
        <f>[3]Ene!X63</f>
        <v>0</v>
      </c>
      <c r="Y63" s="93"/>
      <c r="Z63" s="51">
        <f>[3]Ene!Z63</f>
        <v>0</v>
      </c>
      <c r="AA63" s="93"/>
      <c r="AB63" s="51">
        <f>[3]Ene!AB63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'[3]Ficha Anual 2025'!A64</f>
        <v>0</v>
      </c>
      <c r="B64" s="90">
        <f>'[3]Ficha Anual 2025'!B64</f>
        <v>0</v>
      </c>
      <c r="C64" s="90"/>
      <c r="D64" s="83">
        <f>'[3]Ficha Anual 2025'!E64</f>
        <v>0</v>
      </c>
      <c r="E64" s="93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48">
        <f>[3]May!O64</f>
        <v>0</v>
      </c>
      <c r="P64" s="51">
        <f>[3]Ene!P64</f>
        <v>0</v>
      </c>
      <c r="Q64" s="91"/>
      <c r="R64" s="51">
        <f>[3]Ene!R64</f>
        <v>0</v>
      </c>
      <c r="S64" s="93"/>
      <c r="T64" s="51">
        <f>[3]Ene!T64</f>
        <v>0</v>
      </c>
      <c r="U64" s="93"/>
      <c r="V64" s="51">
        <f>[3]Ene!V64</f>
        <v>0</v>
      </c>
      <c r="W64" s="93"/>
      <c r="X64" s="51">
        <f>[3]Ene!X64</f>
        <v>0</v>
      </c>
      <c r="Y64" s="93"/>
      <c r="Z64" s="51">
        <f>[3]Ene!Z64</f>
        <v>0</v>
      </c>
      <c r="AA64" s="93"/>
      <c r="AB64" s="51">
        <f>[3]Ene!AB64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'[3]Ficha Anual 2025'!A65</f>
        <v>0</v>
      </c>
      <c r="B65" s="90">
        <f>'[3]Ficha Anual 2025'!B65</f>
        <v>0</v>
      </c>
      <c r="C65" s="90"/>
      <c r="D65" s="83">
        <f>'[3]Ficha Anual 2025'!E65</f>
        <v>0</v>
      </c>
      <c r="E65" s="93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48">
        <f>[3]May!O65</f>
        <v>0</v>
      </c>
      <c r="P65" s="51">
        <f>[3]Ene!P65</f>
        <v>0</v>
      </c>
      <c r="Q65" s="91"/>
      <c r="R65" s="51">
        <f>[3]Ene!R65</f>
        <v>0</v>
      </c>
      <c r="S65" s="93"/>
      <c r="T65" s="51">
        <f>[3]Ene!T65</f>
        <v>0</v>
      </c>
      <c r="U65" s="93"/>
      <c r="V65" s="51">
        <f>[3]Ene!V65</f>
        <v>0</v>
      </c>
      <c r="W65" s="93"/>
      <c r="X65" s="51">
        <f>[3]Ene!X65</f>
        <v>0</v>
      </c>
      <c r="Y65" s="93"/>
      <c r="Z65" s="51">
        <f>[3]Ene!Z65</f>
        <v>0</v>
      </c>
      <c r="AA65" s="93"/>
      <c r="AB65" s="51">
        <f>[3]Ene!AB65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5">
        <f>[3]May!O66</f>
        <v>0</v>
      </c>
      <c r="P66" s="104">
        <f>[3]Ene!P66</f>
        <v>0</v>
      </c>
      <c r="Q66" s="106"/>
      <c r="R66" s="104">
        <f>[3]Ene!R66</f>
        <v>0</v>
      </c>
      <c r="S66" s="103"/>
      <c r="T66" s="104">
        <f>[3]Ene!T66</f>
        <v>0</v>
      </c>
      <c r="U66" s="103"/>
      <c r="V66" s="104">
        <f>[3]Ene!V66</f>
        <v>0</v>
      </c>
      <c r="W66" s="103"/>
      <c r="X66" s="104">
        <f>[3]Ene!X66</f>
        <v>0</v>
      </c>
      <c r="Y66" s="103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2025'!A78</f>
        <v>Elaboró</v>
      </c>
      <c r="C80" s="130"/>
      <c r="E80" s="131"/>
      <c r="F80" s="131"/>
      <c r="G80" s="131"/>
      <c r="H80" s="131"/>
      <c r="J80" s="129" t="str">
        <f>'[3]Ficha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2025'!A81</f>
        <v>C. ERIC HERRERA SANLUIS</v>
      </c>
      <c r="C83" s="140"/>
      <c r="E83" s="127"/>
      <c r="F83" s="127"/>
      <c r="H83" s="127"/>
      <c r="J83" s="138" t="str">
        <f>'[3]Ficha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2025'!A82</f>
        <v>DIRECTOR DE SERVICIOS PUBLICOS</v>
      </c>
      <c r="C84" s="142"/>
      <c r="E84" s="2"/>
      <c r="F84" s="2"/>
      <c r="G84" s="2"/>
      <c r="H84" s="2"/>
      <c r="J84" s="143" t="str">
        <f>'[3]Ficha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9090-2E2B-4CCA-A55C-CCA8BC73BEEE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Q67" sqref="Q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4" t="str">
        <f>'[4]Ficha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'[4]Ficha Anual 2025'!A16</f>
        <v>C1A1</v>
      </c>
      <c r="B16" s="46" t="str">
        <f>'[4]Ficha Anual 2025'!B16</f>
        <v>REALIZAR OPERATIVOS POLICIACOS EN EL MUNICIPIO</v>
      </c>
      <c r="C16" s="46"/>
      <c r="D16" s="47" t="str">
        <f>'[4]Ficha Anual 2025'!E16</f>
        <v>NORMATIVIDAD</v>
      </c>
      <c r="E16" s="48">
        <f>F16+H16+J16+L16+N16+P16++R16+T16+V16+X16+Z16+AB16</f>
        <v>3</v>
      </c>
      <c r="F16" s="49">
        <f>[4]Ene!F16</f>
        <v>0</v>
      </c>
      <c r="G16" s="50">
        <f>[4]Ene!G16</f>
        <v>3</v>
      </c>
      <c r="H16" s="49">
        <f>[4]Ene!H16</f>
        <v>0</v>
      </c>
      <c r="I16" s="50">
        <f>[4]Feb!I16</f>
        <v>3</v>
      </c>
      <c r="J16" s="49">
        <f>[4]Ene!J16</f>
        <v>0</v>
      </c>
      <c r="K16" s="50">
        <f>[4]Mar!K16</f>
        <v>3</v>
      </c>
      <c r="L16" s="49">
        <f>[4]Ene!L16</f>
        <v>0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3</v>
      </c>
      <c r="Q16" s="50">
        <v>3</v>
      </c>
      <c r="R16" s="49">
        <f>[4]Ene!R16</f>
        <v>0</v>
      </c>
      <c r="S16" s="48"/>
      <c r="T16" s="49">
        <f>[4]Ene!T16</f>
        <v>0</v>
      </c>
      <c r="U16" s="48"/>
      <c r="V16" s="49">
        <f>[4]Ene!V16</f>
        <v>0</v>
      </c>
      <c r="W16" s="48"/>
      <c r="X16" s="49">
        <f>[4]Ene!X16</f>
        <v>0</v>
      </c>
      <c r="Y16" s="48"/>
      <c r="Z16" s="49">
        <f>[4]Ene!Z16</f>
        <v>0</v>
      </c>
      <c r="AA16" s="48"/>
      <c r="AB16" s="49">
        <f>[4]Ene!AB16</f>
        <v>0</v>
      </c>
      <c r="AC16" s="48"/>
      <c r="AD16" s="52">
        <f t="shared" ref="AD16:AE66" si="0">F16+H16+J16+L16+N16+P16+R16+T16+V16+X16+Z16+AB16</f>
        <v>3</v>
      </c>
      <c r="AE16" s="52">
        <f t="shared" si="0"/>
        <v>12</v>
      </c>
      <c r="AF16" s="53">
        <f t="shared" ref="AF16:AF66" si="1">+AE16/E16</f>
        <v>4</v>
      </c>
      <c r="AG16" s="53">
        <f t="shared" ref="AG16:AG66" si="2">100%-AF16</f>
        <v>-3</v>
      </c>
      <c r="AH16" s="54"/>
      <c r="AI16" s="55"/>
    </row>
    <row r="17" spans="1:35" s="56" customFormat="1" ht="20.100000000000001" customHeight="1" x14ac:dyDescent="0.2">
      <c r="A17" s="45" t="str">
        <f>'[4]Ficha Anual 2025'!A17</f>
        <v>C1A2</v>
      </c>
      <c r="B17" s="46" t="str">
        <f>'[4]Ficha Anual 2025'!B17</f>
        <v>REALIZAR RECORRIDOS POR LAS SECCIONES DEL MUNICIPIO</v>
      </c>
      <c r="C17" s="46"/>
      <c r="D17" s="47" t="str">
        <f>'[4]Ficha Anual 2025'!E17</f>
        <v>TRIPTICOS</v>
      </c>
      <c r="E17" s="48">
        <f t="shared" ref="E17:E53" si="3">F17+H17+J17+L17+N17+P17++R17+T17+V17+X17+Z17+AB17</f>
        <v>6000</v>
      </c>
      <c r="F17" s="49">
        <f>[4]Ene!F17</f>
        <v>0</v>
      </c>
      <c r="G17" s="50">
        <f>[4]Ene!G17</f>
        <v>500</v>
      </c>
      <c r="H17" s="49">
        <f>[4]Ene!H17</f>
        <v>0</v>
      </c>
      <c r="I17" s="50">
        <f>[4]Feb!I17</f>
        <v>500</v>
      </c>
      <c r="J17" s="49">
        <f>[4]Ene!J17</f>
        <v>0</v>
      </c>
      <c r="K17" s="50">
        <f>[4]Mar!K17</f>
        <v>500</v>
      </c>
      <c r="L17" s="49">
        <f>[4]Ene!L17</f>
        <v>0</v>
      </c>
      <c r="M17" s="50">
        <f>[4]Abr!M17</f>
        <v>0</v>
      </c>
      <c r="N17" s="49">
        <f>[4]Ene!N17</f>
        <v>0</v>
      </c>
      <c r="O17" s="50">
        <f>[4]May!O17</f>
        <v>0</v>
      </c>
      <c r="P17" s="49">
        <f>[4]Ene!P17</f>
        <v>0</v>
      </c>
      <c r="Q17" s="50">
        <v>0</v>
      </c>
      <c r="R17" s="49">
        <f>[4]Ene!R17</f>
        <v>1000</v>
      </c>
      <c r="S17" s="48"/>
      <c r="T17" s="49">
        <f>[4]Ene!T17</f>
        <v>1000</v>
      </c>
      <c r="U17" s="48"/>
      <c r="V17" s="49">
        <f>[4]Ene!V17</f>
        <v>1000</v>
      </c>
      <c r="W17" s="48"/>
      <c r="X17" s="49">
        <f>[4]Ene!X17</f>
        <v>1000</v>
      </c>
      <c r="Y17" s="48"/>
      <c r="Z17" s="49">
        <f>[4]Ene!Z17</f>
        <v>1000</v>
      </c>
      <c r="AA17" s="48"/>
      <c r="AB17" s="49">
        <f>[4]Ene!AB17</f>
        <v>1000</v>
      </c>
      <c r="AC17" s="48"/>
      <c r="AD17" s="52">
        <f t="shared" si="0"/>
        <v>6000</v>
      </c>
      <c r="AE17" s="52">
        <f t="shared" si="0"/>
        <v>1500</v>
      </c>
      <c r="AF17" s="53">
        <f t="shared" si="1"/>
        <v>0.25</v>
      </c>
      <c r="AG17" s="53">
        <f t="shared" si="2"/>
        <v>0.75</v>
      </c>
      <c r="AH17" s="57"/>
      <c r="AI17" s="58"/>
    </row>
    <row r="18" spans="1:35" s="56" customFormat="1" ht="20.100000000000001" customHeight="1" x14ac:dyDescent="0.2">
      <c r="A18" s="45" t="str">
        <f>'[4]Ficha Anual 2025'!A18</f>
        <v>C1A3</v>
      </c>
      <c r="B18" s="46" t="str">
        <f>'[4]Ficha Anual 2025'!B18</f>
        <v>DAR VIALIDAD EN LA CALLES DEL MUNICIPIO</v>
      </c>
      <c r="C18" s="46"/>
      <c r="D18" s="47" t="str">
        <f>'[4]Ficha Anual 2025'!E18</f>
        <v>TALLERES</v>
      </c>
      <c r="E18" s="48">
        <f t="shared" si="3"/>
        <v>24</v>
      </c>
      <c r="F18" s="49">
        <f>[4]Ene!F18</f>
        <v>2</v>
      </c>
      <c r="G18" s="50">
        <f>[4]Ene!G18</f>
        <v>2</v>
      </c>
      <c r="H18" s="49">
        <f>[4]Ene!H18</f>
        <v>2</v>
      </c>
      <c r="I18" s="50">
        <f>[4]Feb!I18</f>
        <v>2</v>
      </c>
      <c r="J18" s="49">
        <f>[4]Ene!J18</f>
        <v>2</v>
      </c>
      <c r="K18" s="50">
        <f>[4]Mar!K18</f>
        <v>2</v>
      </c>
      <c r="L18" s="49">
        <f>[4]Ene!L18</f>
        <v>2</v>
      </c>
      <c r="M18" s="50">
        <f>[4]Abr!M18</f>
        <v>2</v>
      </c>
      <c r="N18" s="49">
        <f>[4]Ene!N18</f>
        <v>2</v>
      </c>
      <c r="O18" s="50">
        <f>[4]May!O18</f>
        <v>2</v>
      </c>
      <c r="P18" s="49">
        <f>[4]Ene!P18</f>
        <v>2</v>
      </c>
      <c r="Q18" s="50">
        <v>2</v>
      </c>
      <c r="R18" s="49">
        <f>[4]Ene!R18</f>
        <v>2</v>
      </c>
      <c r="S18" s="48"/>
      <c r="T18" s="49">
        <f>[4]Ene!T18</f>
        <v>2</v>
      </c>
      <c r="U18" s="48"/>
      <c r="V18" s="49">
        <f>[4]Ene!V18</f>
        <v>2</v>
      </c>
      <c r="W18" s="48"/>
      <c r="X18" s="49">
        <f>[4]Ene!X18</f>
        <v>2</v>
      </c>
      <c r="Y18" s="48"/>
      <c r="Z18" s="49">
        <f>[4]Ene!Z18</f>
        <v>2</v>
      </c>
      <c r="AA18" s="48"/>
      <c r="AB18" s="49">
        <f>[4]Ene!AB18</f>
        <v>2</v>
      </c>
      <c r="AC18" s="48"/>
      <c r="AD18" s="52">
        <f t="shared" si="0"/>
        <v>24</v>
      </c>
      <c r="AE18" s="52">
        <f t="shared" si="0"/>
        <v>12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customHeight="1" x14ac:dyDescent="0.2">
      <c r="A19" s="45" t="str">
        <f>'[4]Ficha Anual 2025'!A19</f>
        <v>C1A4</v>
      </c>
      <c r="B19" s="46" t="str">
        <f>'[4]Ficha Anual 2025'!B19</f>
        <v>ATENDER LLAMADAS DE EMERGENCIA DE LA POBLACION</v>
      </c>
      <c r="C19" s="46"/>
      <c r="D19" s="47" t="str">
        <f>'[4]Ficha Anual 2025'!E19</f>
        <v>POBLACION</v>
      </c>
      <c r="E19" s="48">
        <f t="shared" si="3"/>
        <v>4211</v>
      </c>
      <c r="F19" s="49">
        <f>[4]Ene!F19</f>
        <v>0</v>
      </c>
      <c r="G19" s="50">
        <f>[4]Ene!G19</f>
        <v>300</v>
      </c>
      <c r="H19" s="49">
        <f>[4]Ene!H19</f>
        <v>0</v>
      </c>
      <c r="I19" s="50">
        <f>[4]Feb!I19</f>
        <v>350</v>
      </c>
      <c r="J19" s="49">
        <f>[4]Ene!J19</f>
        <v>0</v>
      </c>
      <c r="K19" s="50">
        <f>[4]Mar!K19</f>
        <v>320</v>
      </c>
      <c r="L19" s="49">
        <f>[4]Ene!L19</f>
        <v>0</v>
      </c>
      <c r="M19" s="50">
        <f>[4]Abr!M19</f>
        <v>300</v>
      </c>
      <c r="N19" s="49">
        <f>[4]Ene!N19</f>
        <v>0</v>
      </c>
      <c r="O19" s="50">
        <f>[4]May!O19</f>
        <v>300</v>
      </c>
      <c r="P19" s="49">
        <f>[4]Ene!P19</f>
        <v>601</v>
      </c>
      <c r="Q19" s="50">
        <v>601</v>
      </c>
      <c r="R19" s="49">
        <f>[4]Ene!R19</f>
        <v>602</v>
      </c>
      <c r="S19" s="48"/>
      <c r="T19" s="49">
        <f>[4]Ene!T19</f>
        <v>602</v>
      </c>
      <c r="U19" s="48"/>
      <c r="V19" s="49">
        <f>[4]Ene!V19</f>
        <v>602</v>
      </c>
      <c r="W19" s="48"/>
      <c r="X19" s="49">
        <f>[4]Ene!X19</f>
        <v>602</v>
      </c>
      <c r="Y19" s="48"/>
      <c r="Z19" s="49">
        <f>[4]Ene!Z19</f>
        <v>601</v>
      </c>
      <c r="AA19" s="48"/>
      <c r="AB19" s="49">
        <f>[4]Ene!AB19</f>
        <v>601</v>
      </c>
      <c r="AC19" s="48"/>
      <c r="AD19" s="52">
        <f t="shared" si="0"/>
        <v>4211</v>
      </c>
      <c r="AE19" s="52">
        <f t="shared" si="0"/>
        <v>2171</v>
      </c>
      <c r="AF19" s="53">
        <f t="shared" si="1"/>
        <v>0.5155545001187366</v>
      </c>
      <c r="AG19" s="53">
        <f t="shared" si="2"/>
        <v>0.4844454998812634</v>
      </c>
      <c r="AH19" s="57"/>
      <c r="AI19" s="58"/>
    </row>
    <row r="20" spans="1:35" s="56" customFormat="1" ht="20.100000000000001" customHeight="1" x14ac:dyDescent="0.2">
      <c r="A20" s="45" t="str">
        <f>'[4]Ficha Anual 2025'!A20</f>
        <v>C1A5</v>
      </c>
      <c r="B20" s="46" t="str">
        <f>'[4]Ficha Anual 2025'!B20</f>
        <v xml:space="preserve">REALIZAR CAMPAÑAS SOBRE LA PREVENCION DEL DELITO </v>
      </c>
      <c r="C20" s="46"/>
      <c r="D20" s="47" t="str">
        <f>'[4]Ficha Anual 2025'!E20</f>
        <v>CAMPAÑAS</v>
      </c>
      <c r="E20" s="48">
        <f t="shared" si="3"/>
        <v>2</v>
      </c>
      <c r="F20" s="49">
        <f>[4]Ene!F20</f>
        <v>0</v>
      </c>
      <c r="G20" s="50">
        <f>[4]Ene!G20</f>
        <v>0</v>
      </c>
      <c r="H20" s="49">
        <f>[4]Ene!H20</f>
        <v>1</v>
      </c>
      <c r="I20" s="50">
        <f>[4]Feb!I20</f>
        <v>0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f>[4]Abr!M20</f>
        <v>0</v>
      </c>
      <c r="N20" s="49">
        <f>[4]Ene!N20</f>
        <v>0</v>
      </c>
      <c r="O20" s="50">
        <f>[4]May!O20</f>
        <v>0</v>
      </c>
      <c r="P20" s="49">
        <f>[4]Ene!P20</f>
        <v>0</v>
      </c>
      <c r="Q20" s="50">
        <v>1</v>
      </c>
      <c r="R20" s="49">
        <f>[4]Ene!R20</f>
        <v>1</v>
      </c>
      <c r="S20" s="48"/>
      <c r="T20" s="49">
        <f>[4]Ene!T20</f>
        <v>0</v>
      </c>
      <c r="U20" s="48"/>
      <c r="V20" s="49">
        <f>[4]Ene!V20</f>
        <v>0</v>
      </c>
      <c r="W20" s="48"/>
      <c r="X20" s="49">
        <f>[4]Ene!X20</f>
        <v>0</v>
      </c>
      <c r="Y20" s="48"/>
      <c r="Z20" s="49">
        <f>[4]Ene!Z20</f>
        <v>0</v>
      </c>
      <c r="AA20" s="48"/>
      <c r="AB20" s="49">
        <f>[4]Ene!AB20</f>
        <v>0</v>
      </c>
      <c r="AC20" s="48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5.5" customHeight="1" x14ac:dyDescent="0.2">
      <c r="A21" s="45" t="str">
        <f>'[4]Ficha Anual 2025'!A21</f>
        <v>C1A6</v>
      </c>
      <c r="B21" s="46" t="str">
        <f>'[4]Ficha Anual 2025'!B21</f>
        <v>SALVAGUARADAR LOS INTERESES Y MANTENER EL ORDEN DE LA POBLACION</v>
      </c>
      <c r="C21" s="46"/>
      <c r="D21" s="47" t="str">
        <f>'[4]Ficha Anual 2025'!E21</f>
        <v>PERSONAS</v>
      </c>
      <c r="E21" s="48">
        <f t="shared" si="3"/>
        <v>4</v>
      </c>
      <c r="F21" s="49">
        <f>[4]Ene!F21</f>
        <v>0</v>
      </c>
      <c r="G21" s="50">
        <f>[4]Ene!G21</f>
        <v>1</v>
      </c>
      <c r="H21" s="49">
        <f>[4]Ene!H21</f>
        <v>0</v>
      </c>
      <c r="I21" s="50">
        <f>[4]Feb!I21</f>
        <v>1</v>
      </c>
      <c r="J21" s="49">
        <f>[4]Ene!J21</f>
        <v>1</v>
      </c>
      <c r="K21" s="50">
        <f>[4]Mar!K21</f>
        <v>1</v>
      </c>
      <c r="L21" s="49">
        <f>[4]Ene!L21</f>
        <v>0</v>
      </c>
      <c r="M21" s="50">
        <f>[4]Abr!M21</f>
        <v>0</v>
      </c>
      <c r="N21" s="49">
        <f>[4]Ene!N21</f>
        <v>0</v>
      </c>
      <c r="O21" s="50">
        <f>[4]May!O21</f>
        <v>0</v>
      </c>
      <c r="P21" s="49">
        <f>[4]Ene!P21</f>
        <v>1</v>
      </c>
      <c r="Q21" s="50">
        <v>1</v>
      </c>
      <c r="R21" s="49">
        <f>[4]Ene!R21</f>
        <v>0</v>
      </c>
      <c r="S21" s="48"/>
      <c r="T21" s="49">
        <f>[4]Ene!T21</f>
        <v>0</v>
      </c>
      <c r="U21" s="48"/>
      <c r="V21" s="49">
        <f>[4]Ene!V21</f>
        <v>1</v>
      </c>
      <c r="W21" s="48"/>
      <c r="X21" s="49">
        <f>[4]Ene!X21</f>
        <v>0</v>
      </c>
      <c r="Y21" s="48"/>
      <c r="Z21" s="49">
        <f>[4]Ene!Z21</f>
        <v>0</v>
      </c>
      <c r="AA21" s="48"/>
      <c r="AB21" s="49">
        <f>[4]Ene!AB21</f>
        <v>1</v>
      </c>
      <c r="AC21" s="48"/>
      <c r="AD21" s="52">
        <f t="shared" si="0"/>
        <v>4</v>
      </c>
      <c r="AE21" s="52">
        <f t="shared" si="0"/>
        <v>4</v>
      </c>
      <c r="AF21" s="53">
        <f t="shared" si="1"/>
        <v>1</v>
      </c>
      <c r="AG21" s="53">
        <f t="shared" si="2"/>
        <v>0</v>
      </c>
      <c r="AH21" s="57"/>
      <c r="AI21" s="58"/>
    </row>
    <row r="22" spans="1:35" s="56" customFormat="1" ht="20.100000000000001" hidden="1" customHeight="1" x14ac:dyDescent="0.2">
      <c r="A22" s="45">
        <f>'[4]Ficha Anual 2025'!A22</f>
        <v>0</v>
      </c>
      <c r="B22" s="59">
        <f>'[4]Ficha Anual 2025'!B22</f>
        <v>0</v>
      </c>
      <c r="C22" s="59"/>
      <c r="D22" s="47">
        <f>'[4]Ficha Anual 2025'!E22</f>
        <v>0</v>
      </c>
      <c r="E22" s="48">
        <f t="shared" si="3"/>
        <v>0</v>
      </c>
      <c r="F22" s="51">
        <f>[4]Ene!F22</f>
        <v>0</v>
      </c>
      <c r="G22" s="48">
        <f>[4]Ene!G22</f>
        <v>0</v>
      </c>
      <c r="H22" s="51">
        <f>[4]Ene!H22</f>
        <v>0</v>
      </c>
      <c r="I22" s="48">
        <f>[4]Feb!I22</f>
        <v>0</v>
      </c>
      <c r="J22" s="51">
        <f>[4]Ene!J22</f>
        <v>0</v>
      </c>
      <c r="K22" s="48">
        <f>[4]Mar!K22</f>
        <v>0</v>
      </c>
      <c r="L22" s="51">
        <f>[4]Ene!L22</f>
        <v>0</v>
      </c>
      <c r="M22" s="48">
        <f>[4]Abr!M22</f>
        <v>0</v>
      </c>
      <c r="N22" s="51">
        <f>[4]Ene!N22</f>
        <v>0</v>
      </c>
      <c r="O22" s="48">
        <f>[4]May!O22</f>
        <v>0</v>
      </c>
      <c r="P22" s="51">
        <f>[4]Ene!P22</f>
        <v>0</v>
      </c>
      <c r="Q22" s="50"/>
      <c r="R22" s="51">
        <f>[4]Ene!R22</f>
        <v>0</v>
      </c>
      <c r="S22" s="51"/>
      <c r="T22" s="51">
        <f>[4]Ene!T22</f>
        <v>0</v>
      </c>
      <c r="U22" s="51"/>
      <c r="V22" s="51">
        <f>[4]Ene!V22</f>
        <v>0</v>
      </c>
      <c r="W22" s="51"/>
      <c r="X22" s="51">
        <f>[4]Ene!X22</f>
        <v>0</v>
      </c>
      <c r="Y22" s="51"/>
      <c r="Z22" s="51">
        <f>[4]Ene!Z22</f>
        <v>0</v>
      </c>
      <c r="AA22" s="51"/>
      <c r="AB22" s="51">
        <f>[4]Ene!AB22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'[4]Ficha Anual 2025'!A23</f>
        <v>0</v>
      </c>
      <c r="B23" s="59">
        <f>'[4]Ficha Anual 2025'!B23</f>
        <v>0</v>
      </c>
      <c r="C23" s="59"/>
      <c r="D23" s="47">
        <f>'[4]Ficha Anual 2025'!E23</f>
        <v>0</v>
      </c>
      <c r="E23" s="48">
        <f t="shared" si="3"/>
        <v>0</v>
      </c>
      <c r="F23" s="51">
        <f>[4]Ene!F23</f>
        <v>0</v>
      </c>
      <c r="G23" s="48">
        <f>[4]Ene!G23</f>
        <v>0</v>
      </c>
      <c r="H23" s="51">
        <f>[4]Ene!H23</f>
        <v>0</v>
      </c>
      <c r="I23" s="48">
        <f>[4]Feb!I23</f>
        <v>0</v>
      </c>
      <c r="J23" s="51">
        <f>[4]Ene!J23</f>
        <v>0</v>
      </c>
      <c r="K23" s="48">
        <f>[4]Mar!K23</f>
        <v>0</v>
      </c>
      <c r="L23" s="51">
        <f>[4]Ene!L23</f>
        <v>0</v>
      </c>
      <c r="M23" s="48">
        <f>[4]Abr!M23</f>
        <v>0</v>
      </c>
      <c r="N23" s="51">
        <f>[4]Ene!N23</f>
        <v>0</v>
      </c>
      <c r="O23" s="48">
        <f>[4]May!O23</f>
        <v>0</v>
      </c>
      <c r="P23" s="51">
        <f>[4]Ene!P23</f>
        <v>0</v>
      </c>
      <c r="Q23" s="50"/>
      <c r="R23" s="51">
        <f>[4]Ene!R23</f>
        <v>0</v>
      </c>
      <c r="S23" s="51"/>
      <c r="T23" s="51">
        <f>[4]Ene!T23</f>
        <v>0</v>
      </c>
      <c r="U23" s="51"/>
      <c r="V23" s="51">
        <f>[4]Ene!V23</f>
        <v>0</v>
      </c>
      <c r="W23" s="51"/>
      <c r="X23" s="51">
        <f>[4]Ene!X23</f>
        <v>0</v>
      </c>
      <c r="Y23" s="51"/>
      <c r="Z23" s="51">
        <f>[4]Ene!Z23</f>
        <v>0</v>
      </c>
      <c r="AA23" s="51"/>
      <c r="AB23" s="51">
        <f>[4]Ene!AB23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'[4]Ficha Anual 2025'!A24</f>
        <v>0</v>
      </c>
      <c r="B24" s="59">
        <f>'[4]Ficha Anual 2025'!B24</f>
        <v>0</v>
      </c>
      <c r="C24" s="59"/>
      <c r="D24" s="47">
        <f>'[4]Ficha Anual 2025'!E24</f>
        <v>0</v>
      </c>
      <c r="E24" s="48">
        <f t="shared" si="3"/>
        <v>0</v>
      </c>
      <c r="F24" s="51">
        <f>[4]Ene!F24</f>
        <v>0</v>
      </c>
      <c r="G24" s="48">
        <f>[4]Ene!G24</f>
        <v>0</v>
      </c>
      <c r="H24" s="51">
        <f>[4]Ene!H24</f>
        <v>0</v>
      </c>
      <c r="I24" s="48">
        <f>[4]Feb!I24</f>
        <v>0</v>
      </c>
      <c r="J24" s="51">
        <f>[4]Ene!J24</f>
        <v>0</v>
      </c>
      <c r="K24" s="48">
        <f>[4]Mar!K24</f>
        <v>0</v>
      </c>
      <c r="L24" s="51">
        <f>[4]Ene!L24</f>
        <v>0</v>
      </c>
      <c r="M24" s="48">
        <f>[4]Abr!M24</f>
        <v>0</v>
      </c>
      <c r="N24" s="51">
        <f>[4]Ene!N24</f>
        <v>0</v>
      </c>
      <c r="O24" s="48">
        <f>[4]May!O24</f>
        <v>0</v>
      </c>
      <c r="P24" s="51">
        <f>[4]Ene!P24</f>
        <v>0</v>
      </c>
      <c r="Q24" s="50"/>
      <c r="R24" s="51">
        <f>[4]Ene!R24</f>
        <v>0</v>
      </c>
      <c r="S24" s="51"/>
      <c r="T24" s="51">
        <f>[4]Ene!T24</f>
        <v>0</v>
      </c>
      <c r="U24" s="51"/>
      <c r="V24" s="51">
        <f>[4]Ene!V24</f>
        <v>0</v>
      </c>
      <c r="W24" s="51"/>
      <c r="X24" s="51">
        <f>[4]Ene!X24</f>
        <v>0</v>
      </c>
      <c r="Y24" s="51"/>
      <c r="Z24" s="51">
        <f>[4]Ene!Z24</f>
        <v>0</v>
      </c>
      <c r="AA24" s="51"/>
      <c r="AB24" s="51">
        <f>[4]Ene!AB24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59">
        <f>'[4]Ficha Anual 2025'!B25</f>
        <v>0</v>
      </c>
      <c r="C25" s="59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48">
        <f>[4]May!O25</f>
        <v>0</v>
      </c>
      <c r="P25" s="51">
        <f>[4]Ene!P25</f>
        <v>0</v>
      </c>
      <c r="Q25" s="50"/>
      <c r="R25" s="51">
        <f>[4]Ene!R25</f>
        <v>0</v>
      </c>
      <c r="S25" s="51"/>
      <c r="T25" s="51">
        <f>[4]Ene!T25</f>
        <v>0</v>
      </c>
      <c r="U25" s="51"/>
      <c r="V25" s="51">
        <f>[4]Ene!V25</f>
        <v>0</v>
      </c>
      <c r="W25" s="51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59">
        <f>'[4]Ficha Anual 2025'!B26</f>
        <v>0</v>
      </c>
      <c r="C26" s="59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48">
        <f>[4]May!O26</f>
        <v>0</v>
      </c>
      <c r="P26" s="51">
        <f>[4]Ene!P26</f>
        <v>0</v>
      </c>
      <c r="Q26" s="50"/>
      <c r="R26" s="51">
        <f>[4]Ene!R26</f>
        <v>0</v>
      </c>
      <c r="S26" s="51"/>
      <c r="T26" s="51">
        <f>[4]Ene!T26</f>
        <v>0</v>
      </c>
      <c r="U26" s="51"/>
      <c r="V26" s="51">
        <f>[4]Ene!V26</f>
        <v>0</v>
      </c>
      <c r="W26" s="51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59">
        <f>'[4]Ficha Anual 2025'!B27</f>
        <v>0</v>
      </c>
      <c r="C27" s="59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48">
        <f>[4]May!O27</f>
        <v>0</v>
      </c>
      <c r="P27" s="51">
        <f>[4]Ene!P27</f>
        <v>0</v>
      </c>
      <c r="Q27" s="50"/>
      <c r="R27" s="51">
        <f>[4]Ene!R27</f>
        <v>0</v>
      </c>
      <c r="S27" s="48"/>
      <c r="T27" s="51">
        <f>[4]Ene!T27</f>
        <v>0</v>
      </c>
      <c r="U27" s="48"/>
      <c r="V27" s="51">
        <f>[4]Ene!V27</f>
        <v>0</v>
      </c>
      <c r="W27" s="48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'[4]Ficha Anual 2025'!A28</f>
        <v>C 2</v>
      </c>
      <c r="B28" s="61" t="str">
        <f>'[4]Ficha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'[4]Ficha Anual 2025'!A29</f>
        <v>C2A1</v>
      </c>
      <c r="B29" s="46" t="str">
        <f>'[4]Ficha Anual 2025'!B29</f>
        <v>DAR MANTENIMIENTO A  LOS CENTROS DE DETENCION MUNICIPAL</v>
      </c>
      <c r="C29" s="46"/>
      <c r="D29" s="47" t="str">
        <f>'[4]Ficha Anual 2025'!E29</f>
        <v>MANTENIMIENTO</v>
      </c>
      <c r="E29" s="48">
        <f t="shared" si="3"/>
        <v>1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v>0</v>
      </c>
      <c r="R29" s="49">
        <f>[4]Ene!R29</f>
        <v>0</v>
      </c>
      <c r="S29" s="48"/>
      <c r="T29" s="49">
        <f>[4]Ene!T29</f>
        <v>0</v>
      </c>
      <c r="U29" s="48"/>
      <c r="V29" s="49">
        <f>[4]Ene!V29</f>
        <v>0</v>
      </c>
      <c r="W29" s="48"/>
      <c r="X29" s="49">
        <f>[4]Ene!X29</f>
        <v>0</v>
      </c>
      <c r="Y29" s="48"/>
      <c r="Z29" s="49">
        <f>[4]Ene!Z29</f>
        <v>0</v>
      </c>
      <c r="AA29" s="48"/>
      <c r="AB29" s="49">
        <f>[4]Ene!AB29</f>
        <v>0</v>
      </c>
      <c r="AC29" s="48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4.75" customHeight="1" x14ac:dyDescent="0.2">
      <c r="A30" s="45" t="str">
        <f>'[4]Ficha Anual 2025'!A30</f>
        <v>C2A2</v>
      </c>
      <c r="B30" s="46" t="str">
        <f>'[4]Ficha Anual 2025'!B30</f>
        <v xml:space="preserve">TENER EN BUEN ESTADO EL PARQUE VEHICULAR DE SEGURIDAD PUBLICA DEL MUNICIPIO </v>
      </c>
      <c r="C30" s="46"/>
      <c r="D30" s="47" t="str">
        <f>'[4]Ficha Anual 2025'!E30</f>
        <v>MANTENIMIENTO</v>
      </c>
      <c r="E30" s="48">
        <f t="shared" si="3"/>
        <v>12</v>
      </c>
      <c r="F30" s="49">
        <f>[4]Ene!F30</f>
        <v>1</v>
      </c>
      <c r="G30" s="50">
        <f>[4]Ene!G30</f>
        <v>0</v>
      </c>
      <c r="H30" s="49">
        <f>[4]Ene!H30</f>
        <v>1</v>
      </c>
      <c r="I30" s="50">
        <f>[4]Feb!I30</f>
        <v>0</v>
      </c>
      <c r="J30" s="49">
        <f>[4]Ene!J30</f>
        <v>1</v>
      </c>
      <c r="K30" s="50">
        <f>[4]Mar!K30</f>
        <v>1</v>
      </c>
      <c r="L30" s="49">
        <f>[4]Ene!L30</f>
        <v>1</v>
      </c>
      <c r="M30" s="50">
        <f>[4]Abr!M30</f>
        <v>1</v>
      </c>
      <c r="N30" s="49">
        <f>[4]Ene!N30</f>
        <v>1</v>
      </c>
      <c r="O30" s="50">
        <f>[4]May!O30</f>
        <v>1</v>
      </c>
      <c r="P30" s="49">
        <f>[4]Ene!P30</f>
        <v>1</v>
      </c>
      <c r="Q30" s="50">
        <v>1</v>
      </c>
      <c r="R30" s="49">
        <f>[4]Ene!R30</f>
        <v>1</v>
      </c>
      <c r="S30" s="48"/>
      <c r="T30" s="49">
        <f>[4]Ene!T30</f>
        <v>1</v>
      </c>
      <c r="U30" s="48"/>
      <c r="V30" s="49">
        <f>[4]Ene!V30</f>
        <v>1</v>
      </c>
      <c r="W30" s="48"/>
      <c r="X30" s="49">
        <f>[4]Ene!X30</f>
        <v>1</v>
      </c>
      <c r="Y30" s="48"/>
      <c r="Z30" s="49">
        <f>[4]Ene!Z30</f>
        <v>1</v>
      </c>
      <c r="AA30" s="48"/>
      <c r="AB30" s="49">
        <f>[4]Ene!AB30</f>
        <v>1</v>
      </c>
      <c r="AC30" s="48"/>
      <c r="AD30" s="52">
        <f t="shared" si="0"/>
        <v>12</v>
      </c>
      <c r="AE30" s="52">
        <f t="shared" si="0"/>
        <v>4</v>
      </c>
      <c r="AF30" s="53">
        <f t="shared" si="1"/>
        <v>0.33333333333333331</v>
      </c>
      <c r="AG30" s="53">
        <f t="shared" si="2"/>
        <v>0.66666666666666674</v>
      </c>
      <c r="AH30" s="54"/>
      <c r="AI30" s="55"/>
    </row>
    <row r="31" spans="1:35" s="56" customFormat="1" ht="24.75" customHeight="1" x14ac:dyDescent="0.2">
      <c r="A31" s="45" t="str">
        <f>'[4]Ficha Anual 2025'!A31</f>
        <v>C2A3</v>
      </c>
      <c r="B31" s="46" t="str">
        <f>'[4]Ficha Anual 2025'!B31</f>
        <v>CONTAR CON EL EQUIPO ADECUADO PARA LA PROTECCION DL PERSONAL DE SGURIDAD</v>
      </c>
      <c r="C31" s="46"/>
      <c r="D31" s="47" t="str">
        <f>'[4]Ficha Anual 2025'!E31</f>
        <v>EQUIPO</v>
      </c>
      <c r="E31" s="48">
        <f t="shared" si="3"/>
        <v>12</v>
      </c>
      <c r="F31" s="49">
        <f>[4]Ene!F31</f>
        <v>1</v>
      </c>
      <c r="G31" s="50">
        <f>[4]Ene!G31</f>
        <v>0</v>
      </c>
      <c r="H31" s="49">
        <f>[4]Ene!H31</f>
        <v>1</v>
      </c>
      <c r="I31" s="50">
        <f>[4]Feb!I31</f>
        <v>0</v>
      </c>
      <c r="J31" s="49">
        <f>[4]Ene!J31</f>
        <v>1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1</v>
      </c>
      <c r="O31" s="50">
        <f>[4]May!O31</f>
        <v>1</v>
      </c>
      <c r="P31" s="49">
        <f>[4]Ene!P31</f>
        <v>1</v>
      </c>
      <c r="Q31" s="50">
        <v>1</v>
      </c>
      <c r="R31" s="49">
        <f>[4]Ene!R31</f>
        <v>1</v>
      </c>
      <c r="S31" s="48"/>
      <c r="T31" s="49">
        <f>[4]Ene!T31</f>
        <v>1</v>
      </c>
      <c r="U31" s="48"/>
      <c r="V31" s="49">
        <f>[4]Ene!V31</f>
        <v>1</v>
      </c>
      <c r="W31" s="48"/>
      <c r="X31" s="49">
        <f>[4]Ene!X31</f>
        <v>1</v>
      </c>
      <c r="Y31" s="48"/>
      <c r="Z31" s="49">
        <f>[4]Ene!Z31</f>
        <v>1</v>
      </c>
      <c r="AA31" s="48"/>
      <c r="AB31" s="49">
        <f>[4]Ene!AB31</f>
        <v>1</v>
      </c>
      <c r="AC31" s="48"/>
      <c r="AD31" s="52">
        <f t="shared" si="0"/>
        <v>12</v>
      </c>
      <c r="AE31" s="52">
        <f t="shared" si="0"/>
        <v>3</v>
      </c>
      <c r="AF31" s="53">
        <f t="shared" si="1"/>
        <v>0.25</v>
      </c>
      <c r="AG31" s="53">
        <f t="shared" si="2"/>
        <v>0.75</v>
      </c>
      <c r="AH31" s="57"/>
      <c r="AI31" s="58"/>
    </row>
    <row r="32" spans="1:35" s="56" customFormat="1" ht="20.100000000000001" customHeight="1" x14ac:dyDescent="0.2">
      <c r="A32" s="45" t="str">
        <f>'[4]Ficha Anual 2025'!A32</f>
        <v>C2A4</v>
      </c>
      <c r="B32" s="46" t="str">
        <f>'[4]Ficha Anual 2025'!B32</f>
        <v>OTORGAR SERVICIOS  DE SEGURIDAD A LA POBLACION</v>
      </c>
      <c r="C32" s="46"/>
      <c r="D32" s="47" t="str">
        <f>'[4]Ficha Anual 2025'!E32</f>
        <v>ELEMENTOS</v>
      </c>
      <c r="E32" s="48">
        <f t="shared" si="3"/>
        <v>12</v>
      </c>
      <c r="F32" s="49">
        <f>[4]Ene!F32</f>
        <v>1</v>
      </c>
      <c r="G32" s="50">
        <f>[4]Ene!G32</f>
        <v>1</v>
      </c>
      <c r="H32" s="49">
        <f>[4]Ene!H32</f>
        <v>1</v>
      </c>
      <c r="I32" s="50">
        <f>[4]Feb!I32</f>
        <v>1</v>
      </c>
      <c r="J32" s="49">
        <f>[4]Ene!J32</f>
        <v>1</v>
      </c>
      <c r="K32" s="50">
        <f>[4]Mar!K32</f>
        <v>1</v>
      </c>
      <c r="L32" s="49">
        <f>[4]Ene!L32</f>
        <v>1</v>
      </c>
      <c r="M32" s="50">
        <f>[4]Abr!M32</f>
        <v>1</v>
      </c>
      <c r="N32" s="49">
        <f>[4]Ene!N32</f>
        <v>1</v>
      </c>
      <c r="O32" s="50">
        <f>[4]May!O32</f>
        <v>1</v>
      </c>
      <c r="P32" s="49">
        <f>[4]Ene!P32</f>
        <v>1</v>
      </c>
      <c r="Q32" s="50">
        <v>1</v>
      </c>
      <c r="R32" s="49">
        <f>[4]Ene!R32</f>
        <v>1</v>
      </c>
      <c r="S32" s="48"/>
      <c r="T32" s="49">
        <f>[4]Ene!T32</f>
        <v>1</v>
      </c>
      <c r="U32" s="48"/>
      <c r="V32" s="49">
        <f>[4]Ene!V32</f>
        <v>1</v>
      </c>
      <c r="W32" s="48"/>
      <c r="X32" s="49">
        <f>[4]Ene!X32</f>
        <v>1</v>
      </c>
      <c r="Y32" s="48"/>
      <c r="Z32" s="49">
        <f>[4]Ene!Z32</f>
        <v>1</v>
      </c>
      <c r="AA32" s="48"/>
      <c r="AB32" s="49">
        <f>[4]Ene!AB32</f>
        <v>1</v>
      </c>
      <c r="AC32" s="48"/>
      <c r="AD32" s="52">
        <f t="shared" si="0"/>
        <v>12</v>
      </c>
      <c r="AE32" s="52">
        <f t="shared" si="0"/>
        <v>6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 t="str">
        <f>'[4]Ficha Anual 2025'!A33</f>
        <v>C2A5</v>
      </c>
      <c r="B33" s="46" t="str">
        <f>'[4]Ficha Anual 2025'!B33</f>
        <v>DAR MANTENIMIENTO ADECUADO A LOS RADIOS PORTATILES DE COMUNICACIÓN</v>
      </c>
      <c r="C33" s="46"/>
      <c r="D33" s="47" t="str">
        <f>'[4]Ficha Anual 2025'!E33</f>
        <v>MANTENIMIENTO</v>
      </c>
      <c r="E33" s="48">
        <f t="shared" si="3"/>
        <v>1</v>
      </c>
      <c r="F33" s="49">
        <f>[4]Ene!F33</f>
        <v>0</v>
      </c>
      <c r="G33" s="50">
        <f>[4]Ene!G33</f>
        <v>0</v>
      </c>
      <c r="H33" s="49">
        <f>[4]Ene!H33</f>
        <v>0</v>
      </c>
      <c r="I33" s="50">
        <f>[4]Feb!I33</f>
        <v>0</v>
      </c>
      <c r="J33" s="49">
        <f>[4]Ene!J33</f>
        <v>0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0</v>
      </c>
      <c r="O33" s="50">
        <f>[4]May!O33</f>
        <v>0</v>
      </c>
      <c r="P33" s="49">
        <f>[4]Ene!P33</f>
        <v>1</v>
      </c>
      <c r="Q33" s="50">
        <v>1</v>
      </c>
      <c r="R33" s="49">
        <f>[4]Ene!R33</f>
        <v>0</v>
      </c>
      <c r="S33" s="48"/>
      <c r="T33" s="49">
        <f>[4]Ene!T33</f>
        <v>0</v>
      </c>
      <c r="U33" s="48"/>
      <c r="V33" s="49">
        <f>[4]Ene!V33</f>
        <v>0</v>
      </c>
      <c r="W33" s="48"/>
      <c r="X33" s="49">
        <f>[4]Ene!X33</f>
        <v>0</v>
      </c>
      <c r="Y33" s="48"/>
      <c r="Z33" s="49">
        <f>[4]Ene!Z33</f>
        <v>0</v>
      </c>
      <c r="AA33" s="48"/>
      <c r="AB33" s="49">
        <f>[4]Ene!AB33</f>
        <v>0</v>
      </c>
      <c r="AC33" s="48"/>
      <c r="AD33" s="52">
        <f t="shared" si="0"/>
        <v>1</v>
      </c>
      <c r="AE33" s="52">
        <f t="shared" si="0"/>
        <v>1</v>
      </c>
      <c r="AF33" s="53">
        <f t="shared" si="1"/>
        <v>1</v>
      </c>
      <c r="AG33" s="53">
        <f t="shared" si="2"/>
        <v>0</v>
      </c>
      <c r="AH33" s="54"/>
      <c r="AI33" s="55"/>
    </row>
    <row r="34" spans="1:35" s="56" customFormat="1" ht="20.100000000000001" hidden="1" customHeight="1" x14ac:dyDescent="0.2">
      <c r="A34" s="45">
        <f>'[4]Ficha Anual 2025'!A34</f>
        <v>0</v>
      </c>
      <c r="B34" s="59">
        <f>'[4]Ficha Anual 2025'!B34</f>
        <v>0</v>
      </c>
      <c r="C34" s="59"/>
      <c r="D34" s="47">
        <f>'[4]Ficha Anual 2025'!E34</f>
        <v>0</v>
      </c>
      <c r="E34" s="48">
        <f t="shared" si="3"/>
        <v>0</v>
      </c>
      <c r="F34" s="51">
        <f>[4]Ene!F34</f>
        <v>0</v>
      </c>
      <c r="G34" s="48">
        <f>[4]Ene!G34</f>
        <v>0</v>
      </c>
      <c r="H34" s="51">
        <f>[4]Ene!H34</f>
        <v>0</v>
      </c>
      <c r="I34" s="48">
        <f>[4]Feb!I34</f>
        <v>0</v>
      </c>
      <c r="J34" s="51">
        <f>[4]Ene!J34</f>
        <v>0</v>
      </c>
      <c r="K34" s="48">
        <f>[4]Mar!K34</f>
        <v>0</v>
      </c>
      <c r="L34" s="51">
        <f>[4]Ene!L34</f>
        <v>0</v>
      </c>
      <c r="M34" s="48">
        <f>[4]Abr!M34</f>
        <v>0</v>
      </c>
      <c r="N34" s="51">
        <f>[4]Ene!N34</f>
        <v>0</v>
      </c>
      <c r="O34" s="48">
        <f>[4]May!O34</f>
        <v>0</v>
      </c>
      <c r="P34" s="51">
        <f>[4]Ene!P34</f>
        <v>0</v>
      </c>
      <c r="Q34" s="50"/>
      <c r="R34" s="51">
        <f>[4]Ene!R34</f>
        <v>0</v>
      </c>
      <c r="S34" s="51"/>
      <c r="T34" s="51">
        <f>[4]Ene!T34</f>
        <v>0</v>
      </c>
      <c r="U34" s="51"/>
      <c r="V34" s="51">
        <f>[4]Ene!V34</f>
        <v>0</v>
      </c>
      <c r="W34" s="51"/>
      <c r="X34" s="51">
        <f>[4]Ene!X34</f>
        <v>0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59">
        <f>'[4]Ficha Anual 2025'!B35</f>
        <v>0</v>
      </c>
      <c r="C35" s="59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48">
        <f>[4]May!O35</f>
        <v>0</v>
      </c>
      <c r="P35" s="51">
        <f>[4]Ene!P35</f>
        <v>0</v>
      </c>
      <c r="Q35" s="50"/>
      <c r="R35" s="51">
        <f>[4]Ene!R35</f>
        <v>0</v>
      </c>
      <c r="S35" s="51"/>
      <c r="T35" s="51">
        <f>[4]Ene!T35</f>
        <v>0</v>
      </c>
      <c r="U35" s="51"/>
      <c r="V35" s="51">
        <f>[4]Ene!V35</f>
        <v>0</v>
      </c>
      <c r="W35" s="51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59">
        <f>'[4]Ficha Anual 2025'!B36</f>
        <v>0</v>
      </c>
      <c r="C36" s="59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48">
        <f>[4]May!O36</f>
        <v>0</v>
      </c>
      <c r="P36" s="51">
        <f>[4]Ene!P36</f>
        <v>0</v>
      </c>
      <c r="Q36" s="50"/>
      <c r="R36" s="51">
        <f>[4]Ene!R36</f>
        <v>0</v>
      </c>
      <c r="S36" s="51"/>
      <c r="T36" s="51">
        <f>[4]Ene!T36</f>
        <v>0</v>
      </c>
      <c r="U36" s="51"/>
      <c r="V36" s="51">
        <f>[4]Ene!V36</f>
        <v>0</v>
      </c>
      <c r="W36" s="51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59">
        <f>'[4]Ficha Anual 2025'!B37</f>
        <v>0</v>
      </c>
      <c r="C37" s="59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48">
        <f>[4]May!O37</f>
        <v>0</v>
      </c>
      <c r="P37" s="51">
        <f>[4]Ene!P37</f>
        <v>0</v>
      </c>
      <c r="Q37" s="50"/>
      <c r="R37" s="51">
        <f>[4]Ene!R37</f>
        <v>0</v>
      </c>
      <c r="S37" s="51"/>
      <c r="T37" s="51">
        <f>[4]Ene!T37</f>
        <v>0</v>
      </c>
      <c r="U37" s="51"/>
      <c r="V37" s="51">
        <f>[4]Ene!V37</f>
        <v>0</v>
      </c>
      <c r="W37" s="51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59">
        <f>'[4]Ficha Anual 2025'!B38</f>
        <v>0</v>
      </c>
      <c r="C38" s="59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48">
        <f>[4]May!O38</f>
        <v>0</v>
      </c>
      <c r="P38" s="51">
        <f>[4]Ene!P38</f>
        <v>0</v>
      </c>
      <c r="Q38" s="50"/>
      <c r="R38" s="51">
        <f>[4]Ene!R38</f>
        <v>0</v>
      </c>
      <c r="S38" s="51"/>
      <c r="T38" s="51">
        <f>[4]Ene!T38</f>
        <v>0</v>
      </c>
      <c r="U38" s="51"/>
      <c r="V38" s="51">
        <f>[4]Ene!V38</f>
        <v>0</v>
      </c>
      <c r="W38" s="51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59">
        <f>'[4]Ficha Anual 2025'!B39</f>
        <v>0</v>
      </c>
      <c r="C39" s="59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48">
        <f>[4]May!O39</f>
        <v>0</v>
      </c>
      <c r="P39" s="51">
        <f>[4]Ene!P39</f>
        <v>0</v>
      </c>
      <c r="Q39" s="50"/>
      <c r="R39" s="51">
        <f>[4]Ene!R39</f>
        <v>0</v>
      </c>
      <c r="S39" s="51"/>
      <c r="T39" s="51">
        <f>[4]Ene!T39</f>
        <v>0</v>
      </c>
      <c r="U39" s="51"/>
      <c r="V39" s="51">
        <f>[4]Ene!V39</f>
        <v>0</v>
      </c>
      <c r="W39" s="51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68">
        <f>'[4]Ficha Anual 2025'!B40</f>
        <v>0</v>
      </c>
      <c r="C40" s="68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48">
        <f>[4]May!O40</f>
        <v>0</v>
      </c>
      <c r="P40" s="51">
        <f>[4]Ene!P40</f>
        <v>0</v>
      </c>
      <c r="Q40" s="70"/>
      <c r="R40" s="51">
        <f>[4]Ene!R40</f>
        <v>0</v>
      </c>
      <c r="S40" s="71"/>
      <c r="T40" s="51">
        <f>[4]Ene!T40</f>
        <v>0</v>
      </c>
      <c r="U40" s="71"/>
      <c r="V40" s="51">
        <f>[4]Ene!V40</f>
        <v>0</v>
      </c>
      <c r="W40" s="71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'[4]Ficha Anual 2025'!A41</f>
        <v>C 3</v>
      </c>
      <c r="B41" s="75" t="str">
        <f>'[4]Ficha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7.75" customHeight="1" x14ac:dyDescent="0.2">
      <c r="A42" s="81" t="str">
        <f>'[4]Ficha Anual 2025'!A42</f>
        <v>C3A1</v>
      </c>
      <c r="B42" s="46" t="str">
        <f>'[4]Ficha Anual 2025'!B42</f>
        <v>CAPACITAR AL PERSONAL DE SEGURIDAD PUBLICA, PARA QUE CONOZCA LOS REGLAMENTOS, EL BANDO DE POLIC</v>
      </c>
      <c r="C42" s="46"/>
      <c r="D42" s="83" t="str">
        <f>'[4]Ficha Anual 2025'!E42</f>
        <v>CAPACITACIONES</v>
      </c>
      <c r="E42" s="48">
        <f t="shared" si="3"/>
        <v>17</v>
      </c>
      <c r="F42" s="49">
        <f>[4]Ene!F42</f>
        <v>0</v>
      </c>
      <c r="G42" s="50">
        <f>[4]Ene!G42</f>
        <v>0</v>
      </c>
      <c r="H42" s="49">
        <f>[4]Ene!H42</f>
        <v>0</v>
      </c>
      <c r="I42" s="50">
        <f>[4]Feb!I42</f>
        <v>0</v>
      </c>
      <c r="J42" s="49">
        <f>[4]Ene!J42</f>
        <v>0</v>
      </c>
      <c r="K42" s="50">
        <f>[4]Mar!K42</f>
        <v>1</v>
      </c>
      <c r="L42" s="49">
        <f>[4]Ene!L42</f>
        <v>0</v>
      </c>
      <c r="M42" s="50">
        <f>[4]Abr!M42</f>
        <v>1</v>
      </c>
      <c r="N42" s="49">
        <f>[4]Ene!N42</f>
        <v>0</v>
      </c>
      <c r="O42" s="50">
        <f>[4]May!O42</f>
        <v>3</v>
      </c>
      <c r="P42" s="49">
        <f>[4]Ene!P42</f>
        <v>3</v>
      </c>
      <c r="Q42" s="91">
        <v>3</v>
      </c>
      <c r="R42" s="49">
        <f>[4]Ene!R42</f>
        <v>3</v>
      </c>
      <c r="S42" s="93"/>
      <c r="T42" s="49">
        <f>[4]Ene!T42</f>
        <v>3</v>
      </c>
      <c r="U42" s="93"/>
      <c r="V42" s="49">
        <f>[4]Ene!V42</f>
        <v>3</v>
      </c>
      <c r="W42" s="93"/>
      <c r="X42" s="49">
        <f>[4]Ene!X42</f>
        <v>3</v>
      </c>
      <c r="Y42" s="93"/>
      <c r="Z42" s="49">
        <f>[4]Ene!Z42</f>
        <v>2</v>
      </c>
      <c r="AA42" s="93"/>
      <c r="AB42" s="49">
        <f>[4]Ene!AB42</f>
        <v>0</v>
      </c>
      <c r="AC42" s="93"/>
      <c r="AD42" s="52">
        <f t="shared" si="0"/>
        <v>17</v>
      </c>
      <c r="AE42" s="52">
        <f t="shared" si="0"/>
        <v>8</v>
      </c>
      <c r="AF42" s="53">
        <f t="shared" si="1"/>
        <v>0.47058823529411764</v>
      </c>
      <c r="AG42" s="53">
        <f t="shared" si="2"/>
        <v>0.52941176470588236</v>
      </c>
      <c r="AH42" s="84"/>
      <c r="AI42" s="85"/>
    </row>
    <row r="43" spans="1:35" s="56" customFormat="1" ht="24.75" customHeight="1" x14ac:dyDescent="0.2">
      <c r="A43" s="81" t="str">
        <f>'[4]Ficha Anual 2025'!A43</f>
        <v>C3A2</v>
      </c>
      <c r="B43" s="46" t="str">
        <f>'[4]Ficha Anual 2025'!B43</f>
        <v>APROBAR LAS PRUEBAS Y EXAMENES DE CONTROL DE CONFIANZA QUE SE LE APLIQUEN A LOS ELEMENTOS</v>
      </c>
      <c r="C43" s="46"/>
      <c r="D43" s="83" t="str">
        <f>'[4]Ficha Anual 2025'!E43</f>
        <v>PERFIL</v>
      </c>
      <c r="E43" s="48">
        <f t="shared" si="3"/>
        <v>17</v>
      </c>
      <c r="F43" s="49">
        <f>[4]Ene!F43</f>
        <v>0</v>
      </c>
      <c r="G43" s="50">
        <f>[4]Ene!G43</f>
        <v>0</v>
      </c>
      <c r="H43" s="49">
        <f>[4]Ene!H43</f>
        <v>0</v>
      </c>
      <c r="I43" s="50">
        <f>[4]Feb!I43</f>
        <v>0</v>
      </c>
      <c r="J43" s="49">
        <f>[4]Ene!J43</f>
        <v>0</v>
      </c>
      <c r="K43" s="50">
        <f>[4]Mar!K43</f>
        <v>0</v>
      </c>
      <c r="L43" s="49">
        <f>[4]Ene!L43</f>
        <v>0</v>
      </c>
      <c r="M43" s="50">
        <f>[4]Abr!M43</f>
        <v>0</v>
      </c>
      <c r="N43" s="49">
        <f>[4]Ene!N43</f>
        <v>0</v>
      </c>
      <c r="O43" s="50">
        <f>[4]May!O43</f>
        <v>3</v>
      </c>
      <c r="P43" s="49">
        <f>[4]Ene!P43</f>
        <v>3</v>
      </c>
      <c r="Q43" s="91">
        <v>3</v>
      </c>
      <c r="R43" s="49">
        <f>[4]Ene!R43</f>
        <v>3</v>
      </c>
      <c r="S43" s="93"/>
      <c r="T43" s="49">
        <f>[4]Ene!T43</f>
        <v>3</v>
      </c>
      <c r="U43" s="93"/>
      <c r="V43" s="49">
        <f>[4]Ene!V43</f>
        <v>3</v>
      </c>
      <c r="W43" s="93"/>
      <c r="X43" s="49">
        <f>[4]Ene!X43</f>
        <v>3</v>
      </c>
      <c r="Y43" s="93"/>
      <c r="Z43" s="49">
        <f>[4]Ene!Z43</f>
        <v>2</v>
      </c>
      <c r="AA43" s="93"/>
      <c r="AB43" s="49">
        <f>[4]Ene!AB43</f>
        <v>0</v>
      </c>
      <c r="AC43" s="93"/>
      <c r="AD43" s="52">
        <f t="shared" si="0"/>
        <v>17</v>
      </c>
      <c r="AE43" s="52">
        <f t="shared" si="0"/>
        <v>6</v>
      </c>
      <c r="AF43" s="53">
        <f t="shared" si="1"/>
        <v>0.35294117647058826</v>
      </c>
      <c r="AG43" s="53">
        <f t="shared" si="2"/>
        <v>0.64705882352941169</v>
      </c>
      <c r="AH43" s="86"/>
      <c r="AI43" s="87"/>
    </row>
    <row r="44" spans="1:35" s="56" customFormat="1" ht="25.5" customHeight="1" x14ac:dyDescent="0.2">
      <c r="A44" s="81" t="str">
        <f>'[4]Ficha Anual 2025'!A44</f>
        <v>C3A3</v>
      </c>
      <c r="B44" s="46" t="str">
        <f>'[4]Ficha Anual 2025'!B44</f>
        <v>LLEVAR A CABO ACTIVACION FISICA ENTRE LOS ELEMENTOS DE SEGURIDAD PUBLICA</v>
      </c>
      <c r="C44" s="46"/>
      <c r="D44" s="83" t="str">
        <f>'[4]Ficha Anual 2025'!E44</f>
        <v>CERTIFICACIONES</v>
      </c>
      <c r="E44" s="48">
        <f t="shared" si="3"/>
        <v>15</v>
      </c>
      <c r="F44" s="49">
        <f>[4]Ene!F44</f>
        <v>0</v>
      </c>
      <c r="G44" s="50">
        <f>[4]Ene!G44</f>
        <v>3</v>
      </c>
      <c r="H44" s="49">
        <f>[4]Ene!H44</f>
        <v>0</v>
      </c>
      <c r="I44" s="50">
        <f>[4]Feb!I44</f>
        <v>3</v>
      </c>
      <c r="J44" s="49">
        <f>[4]Ene!J44</f>
        <v>0</v>
      </c>
      <c r="K44" s="50">
        <f>[4]Mar!K44</f>
        <v>3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9</v>
      </c>
      <c r="P44" s="49">
        <f>[4]Ene!P44</f>
        <v>15</v>
      </c>
      <c r="Q44" s="91">
        <v>0</v>
      </c>
      <c r="R44" s="49">
        <f>[4]Ene!R44</f>
        <v>0</v>
      </c>
      <c r="S44" s="93"/>
      <c r="T44" s="49">
        <f>[4]Ene!T44</f>
        <v>0</v>
      </c>
      <c r="U44" s="93"/>
      <c r="V44" s="49">
        <f>[4]Ene!V44</f>
        <v>0</v>
      </c>
      <c r="W44" s="93"/>
      <c r="X44" s="49">
        <f>[4]Ene!X44</f>
        <v>0</v>
      </c>
      <c r="Y44" s="93"/>
      <c r="Z44" s="49">
        <f>[4]Ene!Z44</f>
        <v>0</v>
      </c>
      <c r="AA44" s="93"/>
      <c r="AB44" s="49">
        <f>[4]Ene!AB44</f>
        <v>0</v>
      </c>
      <c r="AC44" s="93"/>
      <c r="AD44" s="52">
        <f t="shared" si="0"/>
        <v>15</v>
      </c>
      <c r="AE44" s="52">
        <f t="shared" si="0"/>
        <v>18</v>
      </c>
      <c r="AF44" s="53">
        <f t="shared" si="1"/>
        <v>1.2</v>
      </c>
      <c r="AG44" s="53">
        <f t="shared" si="2"/>
        <v>-0.19999999999999996</v>
      </c>
      <c r="AH44" s="88"/>
      <c r="AI44" s="89"/>
    </row>
    <row r="45" spans="1:35" s="56" customFormat="1" ht="28.5" customHeight="1" x14ac:dyDescent="0.2">
      <c r="A45" s="81" t="str">
        <f>'[4]Ficha Anual 2025'!A45</f>
        <v>C3A4</v>
      </c>
      <c r="B45" s="46" t="str">
        <f>'[4]Ficha Anual 2025'!B45</f>
        <v>REALIZAR PARTE DE NOVEDADES DE LAS ACTIVIDADES EJECUTADAS</v>
      </c>
      <c r="C45" s="46"/>
      <c r="D45" s="83" t="str">
        <f>'[4]Ficha Anual 2025'!E45</f>
        <v>REPORTES</v>
      </c>
      <c r="E45" s="48">
        <f t="shared" si="3"/>
        <v>365</v>
      </c>
      <c r="F45" s="49">
        <f>[4]Ene!F45</f>
        <v>31</v>
      </c>
      <c r="G45" s="50">
        <f>[4]Ene!G45</f>
        <v>31</v>
      </c>
      <c r="H45" s="49">
        <f>[4]Ene!H45</f>
        <v>28</v>
      </c>
      <c r="I45" s="50">
        <f>[4]Feb!I45</f>
        <v>28</v>
      </c>
      <c r="J45" s="49">
        <f>[4]Ene!J45</f>
        <v>31</v>
      </c>
      <c r="K45" s="50">
        <f>[4]Mar!K45</f>
        <v>31</v>
      </c>
      <c r="L45" s="49">
        <f>[4]Ene!L45</f>
        <v>30</v>
      </c>
      <c r="M45" s="50">
        <f>[4]Abr!M45</f>
        <v>30</v>
      </c>
      <c r="N45" s="49">
        <f>[4]Ene!N45</f>
        <v>31</v>
      </c>
      <c r="O45" s="50">
        <f>[4]May!O45</f>
        <v>31</v>
      </c>
      <c r="P45" s="49">
        <f>[4]Ene!P45</f>
        <v>30</v>
      </c>
      <c r="Q45" s="91">
        <v>30</v>
      </c>
      <c r="R45" s="49">
        <f>[4]Ene!R45</f>
        <v>31</v>
      </c>
      <c r="S45" s="93"/>
      <c r="T45" s="49">
        <f>[4]Ene!T45</f>
        <v>31</v>
      </c>
      <c r="U45" s="93"/>
      <c r="V45" s="49">
        <f>[4]Ene!V45</f>
        <v>30</v>
      </c>
      <c r="W45" s="93"/>
      <c r="X45" s="49">
        <f>[4]Ene!X45</f>
        <v>31</v>
      </c>
      <c r="Y45" s="93"/>
      <c r="Z45" s="49">
        <f>[4]Ene!Z45</f>
        <v>30</v>
      </c>
      <c r="AA45" s="93"/>
      <c r="AB45" s="49">
        <f>[4]Ene!AB45</f>
        <v>31</v>
      </c>
      <c r="AC45" s="93"/>
      <c r="AD45" s="52">
        <f t="shared" si="0"/>
        <v>365</v>
      </c>
      <c r="AE45" s="52">
        <f t="shared" si="0"/>
        <v>181</v>
      </c>
      <c r="AF45" s="53">
        <f t="shared" si="1"/>
        <v>0.49589041095890413</v>
      </c>
      <c r="AG45" s="53">
        <f t="shared" si="2"/>
        <v>0.50410958904109582</v>
      </c>
      <c r="AH45" s="88"/>
      <c r="AI45" s="89"/>
    </row>
    <row r="46" spans="1:35" s="56" customFormat="1" ht="20.100000000000001" hidden="1" customHeight="1" x14ac:dyDescent="0.2">
      <c r="A46" s="81" t="str">
        <f>'[4]Ficha Anual 2025'!A46</f>
        <v>C3A5</v>
      </c>
      <c r="B46" s="46" t="str">
        <f>'[4]Ficha Anual 2025'!B46</f>
        <v>REALIZAR PARTE DE NOVEDADES DE LAS ACTIVIDADES EJECUTADAS</v>
      </c>
      <c r="C46" s="46"/>
      <c r="D46" s="83" t="str">
        <f>'[4]Ficha Anual 2025'!E46</f>
        <v>REPORTES</v>
      </c>
      <c r="E46" s="48">
        <f t="shared" si="3"/>
        <v>365</v>
      </c>
      <c r="F46" s="49">
        <f>[4]Ene!F46</f>
        <v>31</v>
      </c>
      <c r="G46" s="50">
        <f>[4]Ene!G46</f>
        <v>0</v>
      </c>
      <c r="H46" s="49">
        <f>[4]Ene!H46</f>
        <v>28</v>
      </c>
      <c r="I46" s="50">
        <f>[4]Feb!I46</f>
        <v>28</v>
      </c>
      <c r="J46" s="49">
        <f>[4]Ene!J46</f>
        <v>31</v>
      </c>
      <c r="K46" s="50">
        <f>[4]Mar!K46</f>
        <v>31</v>
      </c>
      <c r="L46" s="49">
        <f>[4]Ene!L46</f>
        <v>30</v>
      </c>
      <c r="M46" s="50">
        <f>[4]Abr!M46</f>
        <v>30</v>
      </c>
      <c r="N46" s="49">
        <f>[4]Ene!N46</f>
        <v>31</v>
      </c>
      <c r="O46" s="50">
        <f>[4]May!O46</f>
        <v>31</v>
      </c>
      <c r="P46" s="49">
        <f>[4]Ene!P46</f>
        <v>30</v>
      </c>
      <c r="Q46" s="91">
        <v>30</v>
      </c>
      <c r="R46" s="49">
        <f>[4]Ene!R46</f>
        <v>31</v>
      </c>
      <c r="S46" s="93"/>
      <c r="T46" s="49">
        <f>[4]Ene!T46</f>
        <v>31</v>
      </c>
      <c r="U46" s="93"/>
      <c r="V46" s="49">
        <f>[4]Ene!V46</f>
        <v>30</v>
      </c>
      <c r="W46" s="93"/>
      <c r="X46" s="49">
        <f>[4]Ene!X46</f>
        <v>31</v>
      </c>
      <c r="Y46" s="93"/>
      <c r="Z46" s="49">
        <f>[4]Ene!Z46</f>
        <v>30</v>
      </c>
      <c r="AA46" s="93"/>
      <c r="AB46" s="49">
        <f>[4]Ene!AB46</f>
        <v>31</v>
      </c>
      <c r="AC46" s="93"/>
      <c r="AD46" s="52">
        <f t="shared" si="0"/>
        <v>365</v>
      </c>
      <c r="AE46" s="52">
        <f t="shared" si="0"/>
        <v>150</v>
      </c>
      <c r="AF46" s="53">
        <f t="shared" si="1"/>
        <v>0.41095890410958902</v>
      </c>
      <c r="AG46" s="53">
        <f t="shared" si="2"/>
        <v>0.58904109589041098</v>
      </c>
      <c r="AH46" s="88"/>
      <c r="AI46" s="89"/>
    </row>
    <row r="47" spans="1:35" s="56" customFormat="1" ht="20.100000000000001" hidden="1" customHeight="1" x14ac:dyDescent="0.2">
      <c r="A47" s="81" t="str">
        <f>'[4]Ficha Anual 2025'!A47</f>
        <v>C3A6</v>
      </c>
      <c r="B47" s="82">
        <f>'[4]Ficha Anual 2025'!B47</f>
        <v>0</v>
      </c>
      <c r="C47" s="82"/>
      <c r="D47" s="83" t="str">
        <f>'[4]Ficha Anual 2025'!E47</f>
        <v>DOCUMENTO</v>
      </c>
      <c r="E47" s="48">
        <f t="shared" si="3"/>
        <v>12</v>
      </c>
      <c r="F47" s="49">
        <f>[4]Ene!F47</f>
        <v>1</v>
      </c>
      <c r="G47" s="50">
        <f>[4]Ene!G47</f>
        <v>0</v>
      </c>
      <c r="H47" s="49">
        <f>[4]Ene!H47</f>
        <v>1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1</v>
      </c>
      <c r="M47" s="50">
        <f>[4]Abr!M47</f>
        <v>0</v>
      </c>
      <c r="N47" s="49">
        <f>[4]Ene!N47</f>
        <v>1</v>
      </c>
      <c r="O47" s="50">
        <f>[4]May!O47</f>
        <v>0</v>
      </c>
      <c r="P47" s="49">
        <f>[4]Ene!P47</f>
        <v>1</v>
      </c>
      <c r="Q47" s="91">
        <v>0</v>
      </c>
      <c r="R47" s="49">
        <f>[4]Ene!R47</f>
        <v>1</v>
      </c>
      <c r="S47" s="91"/>
      <c r="T47" s="49">
        <f>[4]Ene!T47</f>
        <v>1</v>
      </c>
      <c r="U47" s="91"/>
      <c r="V47" s="49">
        <f>[4]Ene!V47</f>
        <v>1</v>
      </c>
      <c r="W47" s="91"/>
      <c r="X47" s="49">
        <f>[4]Ene!X47</f>
        <v>1</v>
      </c>
      <c r="Y47" s="91"/>
      <c r="Z47" s="49">
        <f>[4]Ene!Z47</f>
        <v>1</v>
      </c>
      <c r="AA47" s="91"/>
      <c r="AB47" s="49">
        <f>[4]Ene!AB47</f>
        <v>1</v>
      </c>
      <c r="AC47" s="91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88"/>
      <c r="AI47" s="89"/>
    </row>
    <row r="48" spans="1:35" s="56" customFormat="1" ht="20.100000000000001" hidden="1" customHeight="1" x14ac:dyDescent="0.2">
      <c r="A48" s="81">
        <f>'[4]Ficha Anual 2025'!A48</f>
        <v>0</v>
      </c>
      <c r="B48" s="90">
        <f>'[4]Ficha Anual 2025'!B48</f>
        <v>0</v>
      </c>
      <c r="C48" s="90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48">
        <f>[4]May!O48</f>
        <v>0</v>
      </c>
      <c r="P48" s="51">
        <f>[4]Ene!P48</f>
        <v>0</v>
      </c>
      <c r="Q48" s="91"/>
      <c r="R48" s="51">
        <f>[4]Ene!R48</f>
        <v>0</v>
      </c>
      <c r="S48" s="92"/>
      <c r="T48" s="51">
        <f>[4]Ene!T48</f>
        <v>0</v>
      </c>
      <c r="U48" s="92"/>
      <c r="V48" s="51">
        <f>[4]Ene!V48</f>
        <v>0</v>
      </c>
      <c r="W48" s="92"/>
      <c r="X48" s="51">
        <f>[4]Ene!X48</f>
        <v>0</v>
      </c>
      <c r="Y48" s="92"/>
      <c r="Z48" s="51">
        <f>[4]Ene!Z48</f>
        <v>0</v>
      </c>
      <c r="AA48" s="92"/>
      <c r="AB48" s="51">
        <f>[4]Ene!AB48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'[4]Ficha Anual 2025'!A49</f>
        <v>0</v>
      </c>
      <c r="B49" s="90">
        <f>'[4]Ficha Anual 2025'!B49</f>
        <v>0</v>
      </c>
      <c r="C49" s="90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48">
        <f>[4]May!O49</f>
        <v>0</v>
      </c>
      <c r="P49" s="51">
        <f>[4]Ene!P49</f>
        <v>0</v>
      </c>
      <c r="Q49" s="91"/>
      <c r="R49" s="51">
        <f>[4]Ene!R49</f>
        <v>0</v>
      </c>
      <c r="S49" s="92"/>
      <c r="T49" s="51">
        <f>[4]Ene!T49</f>
        <v>0</v>
      </c>
      <c r="U49" s="92"/>
      <c r="V49" s="51">
        <f>[4]Ene!V49</f>
        <v>0</v>
      </c>
      <c r="W49" s="92"/>
      <c r="X49" s="51">
        <f>[4]Ene!X49</f>
        <v>0</v>
      </c>
      <c r="Y49" s="92"/>
      <c r="Z49" s="51">
        <f>[4]Ene!Z49</f>
        <v>0</v>
      </c>
      <c r="AA49" s="92"/>
      <c r="AB49" s="51">
        <f>[4]Ene!AB49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'[4]Ficha Anual 2025'!A50</f>
        <v>0</v>
      </c>
      <c r="B50" s="90">
        <f>'[4]Ficha Anual 2025'!B50</f>
        <v>0</v>
      </c>
      <c r="C50" s="90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48">
        <f>[4]May!O50</f>
        <v>0</v>
      </c>
      <c r="P50" s="51">
        <f>[4]Ene!P50</f>
        <v>0</v>
      </c>
      <c r="Q50" s="91"/>
      <c r="R50" s="51">
        <f>[4]Ene!R50</f>
        <v>0</v>
      </c>
      <c r="S50" s="92"/>
      <c r="T50" s="51">
        <f>[4]Ene!T50</f>
        <v>0</v>
      </c>
      <c r="U50" s="92"/>
      <c r="V50" s="51">
        <f>[4]Ene!V50</f>
        <v>0</v>
      </c>
      <c r="W50" s="92"/>
      <c r="X50" s="51">
        <f>[4]Ene!X50</f>
        <v>0</v>
      </c>
      <c r="Y50" s="92"/>
      <c r="Z50" s="51">
        <f>[4]Ene!Z50</f>
        <v>0</v>
      </c>
      <c r="AA50" s="92"/>
      <c r="AB50" s="51">
        <f>[4]Ene!AB50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'[4]Ficha Anual 2025'!A51</f>
        <v>0</v>
      </c>
      <c r="B51" s="90">
        <f>'[4]Ficha Anual 2025'!B51</f>
        <v>0</v>
      </c>
      <c r="C51" s="90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48">
        <f>[4]May!O51</f>
        <v>0</v>
      </c>
      <c r="P51" s="51">
        <f>[4]Ene!P51</f>
        <v>0</v>
      </c>
      <c r="Q51" s="91"/>
      <c r="R51" s="51">
        <f>[4]Ene!R51</f>
        <v>0</v>
      </c>
      <c r="S51" s="92"/>
      <c r="T51" s="51">
        <f>[4]Ene!T51</f>
        <v>0</v>
      </c>
      <c r="U51" s="92"/>
      <c r="V51" s="51">
        <f>[4]Ene!V51</f>
        <v>0</v>
      </c>
      <c r="W51" s="92"/>
      <c r="X51" s="51">
        <f>[4]Ene!X51</f>
        <v>0</v>
      </c>
      <c r="Y51" s="92"/>
      <c r="Z51" s="51">
        <f>[4]Ene!Z51</f>
        <v>0</v>
      </c>
      <c r="AA51" s="92"/>
      <c r="AB51" s="51">
        <f>[4]Ene!AB51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'[4]Ficha Anual 2025'!A52</f>
        <v>0</v>
      </c>
      <c r="B52" s="90">
        <f>'[4]Ficha Anual 2025'!B52</f>
        <v>0</v>
      </c>
      <c r="C52" s="90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48">
        <f>[4]May!O52</f>
        <v>0</v>
      </c>
      <c r="P52" s="51">
        <f>[4]Ene!P52</f>
        <v>0</v>
      </c>
      <c r="Q52" s="91"/>
      <c r="R52" s="51">
        <f>[4]Ene!R52</f>
        <v>0</v>
      </c>
      <c r="S52" s="93"/>
      <c r="T52" s="51">
        <f>[4]Ene!T52</f>
        <v>0</v>
      </c>
      <c r="U52" s="93"/>
      <c r="V52" s="51">
        <f>[4]Ene!V52</f>
        <v>0</v>
      </c>
      <c r="W52" s="93"/>
      <c r="X52" s="51">
        <f>[4]Ene!X52</f>
        <v>0</v>
      </c>
      <c r="Y52" s="93"/>
      <c r="Z52" s="51">
        <f>[4]Ene!Z52</f>
        <v>0</v>
      </c>
      <c r="AA52" s="93"/>
      <c r="AB52" s="51">
        <f>[4]Ene!AB52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'[4]Ficha Anual 2025'!A53</f>
        <v>0</v>
      </c>
      <c r="B53" s="90">
        <f>'[4]Ficha Anual 2025'!B53</f>
        <v>0</v>
      </c>
      <c r="C53" s="90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48">
        <f>[4]May!O53</f>
        <v>0</v>
      </c>
      <c r="P53" s="51">
        <f>[4]Ene!P53</f>
        <v>0</v>
      </c>
      <c r="Q53" s="91"/>
      <c r="R53" s="51">
        <f>[4]Ene!R53</f>
        <v>0</v>
      </c>
      <c r="S53" s="93"/>
      <c r="T53" s="51">
        <f>[4]Ene!T53</f>
        <v>0</v>
      </c>
      <c r="U53" s="93"/>
      <c r="V53" s="51">
        <f>[4]Ene!V53</f>
        <v>0</v>
      </c>
      <c r="W53" s="93"/>
      <c r="X53" s="51">
        <f>[4]Ene!X53</f>
        <v>0</v>
      </c>
      <c r="Y53" s="93"/>
      <c r="Z53" s="51">
        <f>[4]Ene!Z53</f>
        <v>0</v>
      </c>
      <c r="AA53" s="93"/>
      <c r="AB53" s="51">
        <f>[4]Ene!AB53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'[4]Ficha Anual 2025'!A54</f>
        <v>C 4</v>
      </c>
      <c r="B54" s="75" t="str">
        <f>'[4]Ficha Anual 2025'!B54</f>
        <v>PROTEGER A LAS PERSONAS, LOS BIENES, Y EL MEDIO AMBIENTE ANTE DESASTRES NATURALES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7.75" customHeight="1" x14ac:dyDescent="0.2">
      <c r="A55" s="81" t="str">
        <f>'[4]Ficha Anual 2025'!A55</f>
        <v>C4A1</v>
      </c>
      <c r="B55" s="46" t="str">
        <f>'[4]Ficha Anual 2025'!B55</f>
        <v xml:space="preserve">VIGILAR QUE LOS ESTABLECIMIENTOS CUENTES CON LAS MEDIDAS DE PREVENCION </v>
      </c>
      <c r="C55" s="46"/>
      <c r="D55" s="83" t="str">
        <f>'[4]Ficha Anual 2025'!E55</f>
        <v>REVISION</v>
      </c>
      <c r="E55" s="93">
        <f t="shared" ref="E55:E66" si="4">F55+H55+J55+L55+N55+P55++R55+T55+V55+X55+Z55+AB55</f>
        <v>1</v>
      </c>
      <c r="F55" s="49">
        <f>[4]Ene!F55</f>
        <v>0</v>
      </c>
      <c r="G55" s="50">
        <f>[4]Ene!G55</f>
        <v>0</v>
      </c>
      <c r="H55" s="49">
        <f>[4]Ene!H55</f>
        <v>1</v>
      </c>
      <c r="I55" s="50">
        <f>[4]Feb!I55</f>
        <v>1</v>
      </c>
      <c r="J55" s="49">
        <f>[4]Ene!J55</f>
        <v>0</v>
      </c>
      <c r="K55" s="50">
        <f>[4]Mar!K55</f>
        <v>0</v>
      </c>
      <c r="L55" s="49">
        <f>[4]Ene!L55</f>
        <v>0</v>
      </c>
      <c r="M55" s="50">
        <f>[4]Abr!M55</f>
        <v>0</v>
      </c>
      <c r="N55" s="49">
        <f>[4]Ene!N55</f>
        <v>0</v>
      </c>
      <c r="O55" s="50">
        <f>[4]May!O55</f>
        <v>0</v>
      </c>
      <c r="P55" s="49">
        <f>[4]Ene!P55</f>
        <v>0</v>
      </c>
      <c r="Q55" s="50">
        <v>0</v>
      </c>
      <c r="R55" s="49">
        <f>[4]Ene!R55</f>
        <v>0</v>
      </c>
      <c r="S55" s="48"/>
      <c r="T55" s="49">
        <f>[4]Ene!T55</f>
        <v>0</v>
      </c>
      <c r="U55" s="48"/>
      <c r="V55" s="49">
        <f>[4]Ene!V55</f>
        <v>0</v>
      </c>
      <c r="W55" s="48"/>
      <c r="X55" s="49">
        <f>[4]Ene!X55</f>
        <v>0</v>
      </c>
      <c r="Y55" s="48"/>
      <c r="Z55" s="49">
        <f>[4]Ene!Z55</f>
        <v>0</v>
      </c>
      <c r="AA55" s="48"/>
      <c r="AB55" s="49">
        <f>[4]Ene!AB55</f>
        <v>0</v>
      </c>
      <c r="AC55" s="48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88"/>
      <c r="AI55" s="89"/>
    </row>
    <row r="56" spans="1:35" s="56" customFormat="1" ht="22.5" customHeight="1" x14ac:dyDescent="0.2">
      <c r="A56" s="81" t="str">
        <f>'[4]Ficha Anual 2025'!A56</f>
        <v>C4A2</v>
      </c>
      <c r="B56" s="46" t="str">
        <f>'[4]Ficha Anual 2025'!B56</f>
        <v xml:space="preserve">REVISAR Y PROTEGER LOS BIENES INMUBLES DEL MUNICIPIO Y PERSONAS  ANTE SINIESTROS NATURALES </v>
      </c>
      <c r="C56" s="46"/>
      <c r="D56" s="83" t="str">
        <f>'[4]Ficha Anual 2025'!E56</f>
        <v>OPERATIVOS</v>
      </c>
      <c r="E56" s="93">
        <f t="shared" si="4"/>
        <v>24</v>
      </c>
      <c r="F56" s="49">
        <f>[4]Ene!F56</f>
        <v>2</v>
      </c>
      <c r="G56" s="50">
        <f>[4]Ene!G56</f>
        <v>2</v>
      </c>
      <c r="H56" s="49">
        <f>[4]Ene!H56</f>
        <v>2</v>
      </c>
      <c r="I56" s="50">
        <f>[4]Feb!I56</f>
        <v>2</v>
      </c>
      <c r="J56" s="49">
        <f>[4]Ene!J56</f>
        <v>2</v>
      </c>
      <c r="K56" s="50">
        <f>[4]Mar!K56</f>
        <v>2</v>
      </c>
      <c r="L56" s="49">
        <f>[4]Ene!L56</f>
        <v>2</v>
      </c>
      <c r="M56" s="50">
        <f>[4]Abr!M56</f>
        <v>2</v>
      </c>
      <c r="N56" s="49">
        <f>[4]Ene!N56</f>
        <v>2</v>
      </c>
      <c r="O56" s="50">
        <f>[4]May!O56</f>
        <v>2</v>
      </c>
      <c r="P56" s="49">
        <f>[4]Ene!P56</f>
        <v>2</v>
      </c>
      <c r="Q56" s="50">
        <v>2</v>
      </c>
      <c r="R56" s="49">
        <f>[4]Ene!R56</f>
        <v>2</v>
      </c>
      <c r="S56" s="48"/>
      <c r="T56" s="49">
        <f>[4]Ene!T56</f>
        <v>2</v>
      </c>
      <c r="U56" s="48"/>
      <c r="V56" s="49">
        <f>[4]Ene!V56</f>
        <v>2</v>
      </c>
      <c r="W56" s="48"/>
      <c r="X56" s="49">
        <f>[4]Ene!X56</f>
        <v>2</v>
      </c>
      <c r="Y56" s="48"/>
      <c r="Z56" s="49">
        <f>[4]Ene!Z56</f>
        <v>2</v>
      </c>
      <c r="AA56" s="48"/>
      <c r="AB56" s="49">
        <f>[4]Ene!AB56</f>
        <v>2</v>
      </c>
      <c r="AC56" s="48"/>
      <c r="AD56" s="52">
        <f t="shared" si="0"/>
        <v>24</v>
      </c>
      <c r="AE56" s="52">
        <f t="shared" si="0"/>
        <v>12</v>
      </c>
      <c r="AF56" s="53">
        <f t="shared" si="1"/>
        <v>0.5</v>
      </c>
      <c r="AG56" s="53">
        <f t="shared" si="2"/>
        <v>0.5</v>
      </c>
      <c r="AH56" s="88"/>
      <c r="AI56" s="89"/>
    </row>
    <row r="57" spans="1:35" s="56" customFormat="1" ht="21.75" customHeight="1" x14ac:dyDescent="0.2">
      <c r="A57" s="81" t="str">
        <f>'[4]Ficha Anual 2025'!A57</f>
        <v>C4A3</v>
      </c>
      <c r="B57" s="46" t="str">
        <f>'[4]Ficha Anual 2025'!B57</f>
        <v>REALIZAR CAMPAÑAS DE PREVENCION ANTE CUALQUIER SINIESTRO PROVOCADO POR EL HUMANO Y LA NATURALEZA</v>
      </c>
      <c r="C57" s="46"/>
      <c r="D57" s="83" t="str">
        <f>'[4]Ficha Anual 2025'!E57</f>
        <v>CAMPAÑAS</v>
      </c>
      <c r="E57" s="93">
        <f t="shared" si="4"/>
        <v>2190</v>
      </c>
      <c r="F57" s="49">
        <f>[4]Ene!F57</f>
        <v>186</v>
      </c>
      <c r="G57" s="50">
        <f>[4]Ene!G57</f>
        <v>180</v>
      </c>
      <c r="H57" s="49">
        <f>[4]Ene!H57</f>
        <v>168</v>
      </c>
      <c r="I57" s="50">
        <f>[4]Feb!I57</f>
        <v>168</v>
      </c>
      <c r="J57" s="49">
        <f>[4]Ene!J57</f>
        <v>186</v>
      </c>
      <c r="K57" s="50">
        <f>[4]Mar!K57</f>
        <v>192</v>
      </c>
      <c r="L57" s="49">
        <f>[4]Ene!L57</f>
        <v>180</v>
      </c>
      <c r="M57" s="50">
        <f>[4]Abr!M57</f>
        <v>180</v>
      </c>
      <c r="N57" s="49">
        <f>[4]Ene!N57</f>
        <v>186</v>
      </c>
      <c r="O57" s="50">
        <f>[4]May!O57</f>
        <v>186</v>
      </c>
      <c r="P57" s="49">
        <f>[4]Ene!P57</f>
        <v>180</v>
      </c>
      <c r="Q57" s="50">
        <v>180</v>
      </c>
      <c r="R57" s="49">
        <f>[4]Ene!R57</f>
        <v>186</v>
      </c>
      <c r="S57" s="48"/>
      <c r="T57" s="49">
        <f>[4]Ene!T57</f>
        <v>186</v>
      </c>
      <c r="U57" s="48"/>
      <c r="V57" s="49">
        <f>[4]Ene!V57</f>
        <v>186</v>
      </c>
      <c r="W57" s="48"/>
      <c r="X57" s="49">
        <f>[4]Ene!X57</f>
        <v>186</v>
      </c>
      <c r="Y57" s="48"/>
      <c r="Z57" s="49">
        <f>[4]Ene!Z57</f>
        <v>180</v>
      </c>
      <c r="AA57" s="48"/>
      <c r="AB57" s="49">
        <f>[4]Ene!AB57</f>
        <v>180</v>
      </c>
      <c r="AC57" s="48"/>
      <c r="AD57" s="52">
        <f t="shared" si="0"/>
        <v>2190</v>
      </c>
      <c r="AE57" s="52">
        <f t="shared" si="0"/>
        <v>1086</v>
      </c>
      <c r="AF57" s="53">
        <f t="shared" si="1"/>
        <v>0.49589041095890413</v>
      </c>
      <c r="AG57" s="53">
        <f t="shared" si="2"/>
        <v>0.50410958904109582</v>
      </c>
      <c r="AH57" s="88"/>
      <c r="AI57" s="89"/>
    </row>
    <row r="58" spans="1:35" s="56" customFormat="1" ht="20.100000000000001" customHeight="1" x14ac:dyDescent="0.2">
      <c r="A58" s="81" t="str">
        <f>'[4]Ficha Anual 2025'!A58</f>
        <v>C4A4</v>
      </c>
      <c r="B58" s="46" t="str">
        <f>'[4]Ficha Anual 2025'!B58</f>
        <v>IDENTIFICAR ZONAS DE RIESGO</v>
      </c>
      <c r="C58" s="46"/>
      <c r="D58" s="83" t="str">
        <f>'[4]Ficha Anual 2025'!E58</f>
        <v>SUPERVISION</v>
      </c>
      <c r="E58" s="93">
        <f t="shared" si="4"/>
        <v>365</v>
      </c>
      <c r="F58" s="49">
        <f>[4]Ene!F58</f>
        <v>31</v>
      </c>
      <c r="G58" s="50">
        <f>[4]Ene!G58</f>
        <v>31</v>
      </c>
      <c r="H58" s="49">
        <f>[4]Ene!H58</f>
        <v>28</v>
      </c>
      <c r="I58" s="50">
        <f>[4]Feb!I58</f>
        <v>28</v>
      </c>
      <c r="J58" s="49">
        <f>[4]Ene!J58</f>
        <v>31</v>
      </c>
      <c r="K58" s="50">
        <f>[4]Mar!K58</f>
        <v>31</v>
      </c>
      <c r="L58" s="49">
        <f>[4]Ene!L58</f>
        <v>30</v>
      </c>
      <c r="M58" s="50">
        <f>[4]Abr!M58</f>
        <v>30</v>
      </c>
      <c r="N58" s="49">
        <f>[4]Ene!N58</f>
        <v>31</v>
      </c>
      <c r="O58" s="50">
        <f>[4]May!O58</f>
        <v>31</v>
      </c>
      <c r="P58" s="49">
        <f>[4]Ene!P58</f>
        <v>30</v>
      </c>
      <c r="Q58" s="50">
        <v>30</v>
      </c>
      <c r="R58" s="49">
        <f>[4]Ene!R58</f>
        <v>31</v>
      </c>
      <c r="S58" s="48"/>
      <c r="T58" s="49">
        <f>[4]Ene!T58</f>
        <v>31</v>
      </c>
      <c r="U58" s="48"/>
      <c r="V58" s="49">
        <f>[4]Ene!V58</f>
        <v>30</v>
      </c>
      <c r="W58" s="48"/>
      <c r="X58" s="49">
        <f>[4]Ene!X58</f>
        <v>31</v>
      </c>
      <c r="Y58" s="48"/>
      <c r="Z58" s="49">
        <f>[4]Ene!Z58</f>
        <v>30</v>
      </c>
      <c r="AA58" s="48"/>
      <c r="AB58" s="49">
        <f>[4]Ene!AB58</f>
        <v>31</v>
      </c>
      <c r="AC58" s="48"/>
      <c r="AD58" s="52">
        <f t="shared" si="0"/>
        <v>365</v>
      </c>
      <c r="AE58" s="52">
        <f t="shared" si="0"/>
        <v>181</v>
      </c>
      <c r="AF58" s="53">
        <f t="shared" si="1"/>
        <v>0.49589041095890413</v>
      </c>
      <c r="AG58" s="53">
        <f t="shared" si="2"/>
        <v>0.50410958904109582</v>
      </c>
      <c r="AH58" s="88"/>
      <c r="AI58" s="89"/>
    </row>
    <row r="59" spans="1:35" s="56" customFormat="1" ht="20.100000000000001" customHeight="1" x14ac:dyDescent="0.2">
      <c r="A59" s="81" t="str">
        <f>'[4]Ficha Anual 2025'!A59</f>
        <v>C4A5</v>
      </c>
      <c r="B59" s="46" t="str">
        <f>'[4]Ficha Anual 2025'!B59</f>
        <v xml:space="preserve">RELIZAR TRASLADOS A PERSONAS QUE NECESITEN EL APOYO </v>
      </c>
      <c r="C59" s="46"/>
      <c r="D59" s="83" t="str">
        <f>'[4]Ficha Anual 2025'!E59</f>
        <v>PETICIONES</v>
      </c>
      <c r="E59" s="93">
        <f t="shared" si="4"/>
        <v>36</v>
      </c>
      <c r="F59" s="49">
        <f>[4]Ene!F59</f>
        <v>3</v>
      </c>
      <c r="G59" s="50">
        <f>[4]Ene!G59</f>
        <v>3</v>
      </c>
      <c r="H59" s="49">
        <f>[4]Ene!H59</f>
        <v>3</v>
      </c>
      <c r="I59" s="50">
        <f>[4]Feb!I59</f>
        <v>2</v>
      </c>
      <c r="J59" s="49">
        <f>[4]Ene!J59</f>
        <v>3</v>
      </c>
      <c r="K59" s="50">
        <f>[4]Mar!K59</f>
        <v>2</v>
      </c>
      <c r="L59" s="49">
        <f>[4]Ene!L59</f>
        <v>3</v>
      </c>
      <c r="M59" s="50">
        <f>[4]Abr!M59</f>
        <v>3</v>
      </c>
      <c r="N59" s="49">
        <f>[4]Ene!N59</f>
        <v>3</v>
      </c>
      <c r="O59" s="50">
        <f>[4]May!O59</f>
        <v>3</v>
      </c>
      <c r="P59" s="49">
        <f>[4]Ene!P59</f>
        <v>3</v>
      </c>
      <c r="Q59" s="50">
        <v>3</v>
      </c>
      <c r="R59" s="49">
        <f>[4]Ene!R59</f>
        <v>3</v>
      </c>
      <c r="S59" s="48"/>
      <c r="T59" s="49">
        <f>[4]Ene!T59</f>
        <v>3</v>
      </c>
      <c r="U59" s="48"/>
      <c r="V59" s="49">
        <f>[4]Ene!V59</f>
        <v>3</v>
      </c>
      <c r="W59" s="48"/>
      <c r="X59" s="49">
        <f>[4]Ene!X59</f>
        <v>3</v>
      </c>
      <c r="Y59" s="48"/>
      <c r="Z59" s="49">
        <f>[4]Ene!Z59</f>
        <v>3</v>
      </c>
      <c r="AA59" s="48"/>
      <c r="AB59" s="49">
        <f>[4]Ene!AB59</f>
        <v>3</v>
      </c>
      <c r="AC59" s="48"/>
      <c r="AD59" s="52">
        <f t="shared" si="0"/>
        <v>36</v>
      </c>
      <c r="AE59" s="52">
        <f t="shared" si="0"/>
        <v>16</v>
      </c>
      <c r="AF59" s="53">
        <f t="shared" si="1"/>
        <v>0.44444444444444442</v>
      </c>
      <c r="AG59" s="53">
        <f t="shared" si="2"/>
        <v>0.55555555555555558</v>
      </c>
      <c r="AH59" s="88"/>
      <c r="AI59" s="89"/>
    </row>
    <row r="60" spans="1:35" s="56" customFormat="1" ht="23.25" customHeight="1" x14ac:dyDescent="0.2">
      <c r="A60" s="81" t="str">
        <f>'[4]Ficha Anual 2025'!A60</f>
        <v>C4A6</v>
      </c>
      <c r="B60" s="46" t="str">
        <f>'[4]Ficha Anual 2025'!B60</f>
        <v xml:space="preserve">RESPONDER ANTE LLAMADOS DE EMERGENCIA A LA POBLACION </v>
      </c>
      <c r="C60" s="46"/>
      <c r="D60" s="83" t="str">
        <f>'[4]Ficha Anual 2025'!E60</f>
        <v>APOYO</v>
      </c>
      <c r="E60" s="93">
        <f t="shared" si="4"/>
        <v>365</v>
      </c>
      <c r="F60" s="49">
        <f>[4]Ene!F60</f>
        <v>31</v>
      </c>
      <c r="G60" s="50">
        <f>[4]Ene!G60</f>
        <v>31</v>
      </c>
      <c r="H60" s="49">
        <f>[4]Ene!H60</f>
        <v>28</v>
      </c>
      <c r="I60" s="50">
        <f>[4]Feb!I60</f>
        <v>28</v>
      </c>
      <c r="J60" s="49">
        <f>[4]Ene!J60</f>
        <v>31</v>
      </c>
      <c r="K60" s="50">
        <f>[4]Mar!K60</f>
        <v>31</v>
      </c>
      <c r="L60" s="49">
        <f>[4]Ene!L60</f>
        <v>30</v>
      </c>
      <c r="M60" s="50">
        <f>[4]Abr!M60</f>
        <v>30</v>
      </c>
      <c r="N60" s="49">
        <f>[4]Ene!N60</f>
        <v>31</v>
      </c>
      <c r="O60" s="50">
        <f>[4]May!O60</f>
        <v>31</v>
      </c>
      <c r="P60" s="49">
        <f>[4]Ene!P60</f>
        <v>30</v>
      </c>
      <c r="Q60" s="50">
        <v>30</v>
      </c>
      <c r="R60" s="49">
        <f>[4]Ene!R60</f>
        <v>31</v>
      </c>
      <c r="S60" s="48"/>
      <c r="T60" s="49">
        <f>[4]Ene!T60</f>
        <v>31</v>
      </c>
      <c r="U60" s="48"/>
      <c r="V60" s="49">
        <f>[4]Ene!V60</f>
        <v>30</v>
      </c>
      <c r="W60" s="48"/>
      <c r="X60" s="49">
        <f>[4]Ene!X60</f>
        <v>31</v>
      </c>
      <c r="Y60" s="48"/>
      <c r="Z60" s="49">
        <f>[4]Ene!Z60</f>
        <v>30</v>
      </c>
      <c r="AA60" s="48"/>
      <c r="AB60" s="49">
        <f>[4]Ene!AB60</f>
        <v>31</v>
      </c>
      <c r="AC60" s="48"/>
      <c r="AD60" s="52">
        <f t="shared" si="0"/>
        <v>365</v>
      </c>
      <c r="AE60" s="52">
        <f t="shared" si="0"/>
        <v>181</v>
      </c>
      <c r="AF60" s="53">
        <f t="shared" si="1"/>
        <v>0.49589041095890413</v>
      </c>
      <c r="AG60" s="53">
        <f t="shared" si="2"/>
        <v>0.50410958904109582</v>
      </c>
      <c r="AH60" s="88"/>
      <c r="AI60" s="89"/>
    </row>
    <row r="61" spans="1:35" s="56" customFormat="1" ht="20.100000000000001" hidden="1" customHeight="1" x14ac:dyDescent="0.2">
      <c r="A61" s="81">
        <f>'[4]Ficha Anual 2025'!A61</f>
        <v>0</v>
      </c>
      <c r="B61" s="90">
        <f>'[4]Ficha Anual 2025'!B61</f>
        <v>0</v>
      </c>
      <c r="C61" s="90"/>
      <c r="D61" s="83">
        <f>'[4]Ficha Anual 2025'!E61</f>
        <v>0</v>
      </c>
      <c r="E61" s="93">
        <f t="shared" si="4"/>
        <v>0</v>
      </c>
      <c r="F61" s="51">
        <f>[4]Ene!F61</f>
        <v>0</v>
      </c>
      <c r="G61" s="48">
        <f>[4]Ene!G61</f>
        <v>0</v>
      </c>
      <c r="H61" s="51">
        <f>[4]Ene!H61</f>
        <v>0</v>
      </c>
      <c r="I61" s="48">
        <f>[4]Feb!I61</f>
        <v>0</v>
      </c>
      <c r="J61" s="51">
        <f>[4]Ene!J61</f>
        <v>0</v>
      </c>
      <c r="K61" s="48">
        <f>[4]Mar!K61</f>
        <v>0</v>
      </c>
      <c r="L61" s="51">
        <f>[4]Ene!L61</f>
        <v>0</v>
      </c>
      <c r="M61" s="48">
        <f>[4]Abr!M61</f>
        <v>0</v>
      </c>
      <c r="N61" s="51">
        <f>[4]Ene!N61</f>
        <v>0</v>
      </c>
      <c r="O61" s="48">
        <f>[4]May!O61</f>
        <v>0</v>
      </c>
      <c r="P61" s="51">
        <f>[4]Ene!P61</f>
        <v>0</v>
      </c>
      <c r="Q61" s="91"/>
      <c r="R61" s="51">
        <f>[4]Ene!R61</f>
        <v>0</v>
      </c>
      <c r="S61" s="93"/>
      <c r="T61" s="51">
        <f>[4]Ene!T61</f>
        <v>0</v>
      </c>
      <c r="U61" s="93"/>
      <c r="V61" s="51">
        <f>[4]Ene!V61</f>
        <v>0</v>
      </c>
      <c r="W61" s="93"/>
      <c r="X61" s="51">
        <f>[4]Ene!X61</f>
        <v>0</v>
      </c>
      <c r="Y61" s="93"/>
      <c r="Z61" s="51">
        <f>[4]Ene!Z61</f>
        <v>0</v>
      </c>
      <c r="AA61" s="93"/>
      <c r="AB61" s="51">
        <f>[4]Ene!AB61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'[4]Ficha Anual 2025'!A62</f>
        <v>0</v>
      </c>
      <c r="B62" s="90">
        <f>'[4]Ficha Anual 2025'!B62</f>
        <v>0</v>
      </c>
      <c r="C62" s="90"/>
      <c r="D62" s="83">
        <f>'[4]Ficha Anual 2025'!E62</f>
        <v>0</v>
      </c>
      <c r="E62" s="93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48">
        <f>[4]May!O62</f>
        <v>0</v>
      </c>
      <c r="P62" s="51">
        <f>[4]Ene!P62</f>
        <v>0</v>
      </c>
      <c r="Q62" s="91"/>
      <c r="R62" s="51">
        <f>[4]Ene!R62</f>
        <v>0</v>
      </c>
      <c r="S62" s="93"/>
      <c r="T62" s="51">
        <f>[4]Ene!T62</f>
        <v>0</v>
      </c>
      <c r="U62" s="93"/>
      <c r="V62" s="51">
        <f>[4]Ene!V62</f>
        <v>0</v>
      </c>
      <c r="W62" s="93"/>
      <c r="X62" s="51">
        <f>[4]Ene!X62</f>
        <v>0</v>
      </c>
      <c r="Y62" s="93"/>
      <c r="Z62" s="51">
        <f>[4]Ene!Z62</f>
        <v>0</v>
      </c>
      <c r="AA62" s="93"/>
      <c r="AB62" s="51">
        <f>[4]Ene!AB62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'[4]Ficha Anual 2025'!A63</f>
        <v>0</v>
      </c>
      <c r="B63" s="90">
        <f>'[4]Ficha Anual 2025'!B63</f>
        <v>0</v>
      </c>
      <c r="C63" s="90"/>
      <c r="D63" s="83">
        <f>'[4]Ficha Anual 2025'!E63</f>
        <v>0</v>
      </c>
      <c r="E63" s="93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48">
        <f>[4]May!O63</f>
        <v>0</v>
      </c>
      <c r="P63" s="51">
        <f>[4]Ene!P63</f>
        <v>0</v>
      </c>
      <c r="Q63" s="91"/>
      <c r="R63" s="51">
        <f>[4]Ene!R63</f>
        <v>0</v>
      </c>
      <c r="S63" s="93"/>
      <c r="T63" s="51">
        <f>[4]Ene!T63</f>
        <v>0</v>
      </c>
      <c r="U63" s="93"/>
      <c r="V63" s="51">
        <f>[4]Ene!V63</f>
        <v>0</v>
      </c>
      <c r="W63" s="93"/>
      <c r="X63" s="51">
        <f>[4]Ene!X63</f>
        <v>0</v>
      </c>
      <c r="Y63" s="93"/>
      <c r="Z63" s="51">
        <f>[4]Ene!Z63</f>
        <v>0</v>
      </c>
      <c r="AA63" s="93"/>
      <c r="AB63" s="51">
        <f>[4]Ene!AB63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'[4]Ficha Anual 2025'!A64</f>
        <v>0</v>
      </c>
      <c r="B64" s="90">
        <f>'[4]Ficha Anual 2025'!B64</f>
        <v>0</v>
      </c>
      <c r="C64" s="90"/>
      <c r="D64" s="83">
        <f>'[4]Ficha Anual 2025'!E64</f>
        <v>0</v>
      </c>
      <c r="E64" s="93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48">
        <f>[4]May!O64</f>
        <v>0</v>
      </c>
      <c r="P64" s="51">
        <f>[4]Ene!P64</f>
        <v>0</v>
      </c>
      <c r="Q64" s="91"/>
      <c r="R64" s="51">
        <f>[4]Ene!R64</f>
        <v>0</v>
      </c>
      <c r="S64" s="93"/>
      <c r="T64" s="51">
        <f>[4]Ene!T64</f>
        <v>0</v>
      </c>
      <c r="U64" s="93"/>
      <c r="V64" s="51">
        <f>[4]Ene!V64</f>
        <v>0</v>
      </c>
      <c r="W64" s="93"/>
      <c r="X64" s="51">
        <f>[4]Ene!X64</f>
        <v>0</v>
      </c>
      <c r="Y64" s="93"/>
      <c r="Z64" s="51">
        <f>[4]Ene!Z64</f>
        <v>0</v>
      </c>
      <c r="AA64" s="93"/>
      <c r="AB64" s="51">
        <f>[4]Ene!AB64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'[4]Ficha Anual 2025'!A65</f>
        <v>0</v>
      </c>
      <c r="B65" s="90">
        <f>'[4]Ficha Anual 2025'!B65</f>
        <v>0</v>
      </c>
      <c r="C65" s="90"/>
      <c r="D65" s="83">
        <f>'[4]Ficha Anual 2025'!E65</f>
        <v>0</v>
      </c>
      <c r="E65" s="93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48">
        <f>[4]May!O65</f>
        <v>0</v>
      </c>
      <c r="P65" s="51">
        <f>[4]Ene!P65</f>
        <v>0</v>
      </c>
      <c r="Q65" s="91"/>
      <c r="R65" s="51">
        <f>[4]Ene!R65</f>
        <v>0</v>
      </c>
      <c r="S65" s="93"/>
      <c r="T65" s="51">
        <f>[4]Ene!T65</f>
        <v>0</v>
      </c>
      <c r="U65" s="93"/>
      <c r="V65" s="51">
        <f>[4]Ene!V65</f>
        <v>0</v>
      </c>
      <c r="W65" s="93"/>
      <c r="X65" s="51">
        <f>[4]Ene!X65</f>
        <v>0</v>
      </c>
      <c r="Y65" s="93"/>
      <c r="Z65" s="51">
        <f>[4]Ene!Z65</f>
        <v>0</v>
      </c>
      <c r="AA65" s="93"/>
      <c r="AB65" s="51">
        <f>[4]Ene!AB65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'[4]Ficha Anual 2025'!A66</f>
        <v>0</v>
      </c>
      <c r="B66" s="101">
        <f>'[4]Ficha Anual 2025'!B66</f>
        <v>0</v>
      </c>
      <c r="C66" s="101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5">
        <f>[4]May!O66</f>
        <v>0</v>
      </c>
      <c r="P66" s="104">
        <f>[4]Ene!P66</f>
        <v>0</v>
      </c>
      <c r="Q66" s="106"/>
      <c r="R66" s="104">
        <f>[4]Ene!R66</f>
        <v>0</v>
      </c>
      <c r="S66" s="103"/>
      <c r="T66" s="104">
        <f>[4]Ene!T66</f>
        <v>0</v>
      </c>
      <c r="U66" s="103"/>
      <c r="V66" s="104">
        <f>[4]Ene!V66</f>
        <v>0</v>
      </c>
      <c r="W66" s="103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'[4]Ficha Anual 2025'!A72</f>
        <v>Elaboró</v>
      </c>
      <c r="C80" s="130"/>
      <c r="E80" s="131"/>
      <c r="F80" s="131"/>
      <c r="G80" s="131"/>
      <c r="H80" s="131"/>
      <c r="J80" s="129" t="str">
        <f>'[4]Ficha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'[4]Ficha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'[4]Ficha Anual 2025'!A75</f>
        <v>0</v>
      </c>
      <c r="C83" s="140"/>
      <c r="E83" s="127"/>
      <c r="F83" s="127"/>
      <c r="H83" s="127"/>
      <c r="J83" s="138" t="str">
        <f>'[4]Ficha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'[4]Ficha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'[4]Ficha Anual 2025'!A76</f>
        <v>ENCARGADO DE SEGURIDAD PÚBLICA</v>
      </c>
      <c r="C84" s="142"/>
      <c r="E84" s="2"/>
      <c r="F84" s="2"/>
      <c r="G84" s="2"/>
      <c r="H84" s="2"/>
      <c r="J84" s="143" t="str">
        <f>'[4]Ficha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'[4]Ficha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96EE-DEBE-489A-961C-CFD811420D1E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D18" sqref="D1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.75" customHeight="1" x14ac:dyDescent="0.2">
      <c r="A16" s="45" t="str">
        <f>'[5]Ficha Anual 2025'!A16</f>
        <v>C1A1</v>
      </c>
      <c r="B16" s="155" t="str">
        <f>'[5]Ficha Anual 2025'!B16</f>
        <v>REALIZAR MANTENIMIENTO EN LOS POZOS DE ABASTECIMIENTO DE AGUA</v>
      </c>
      <c r="C16" s="155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v>1</v>
      </c>
      <c r="R16" s="49">
        <f>[5]Ene!R16</f>
        <v>0</v>
      </c>
      <c r="S16" s="51"/>
      <c r="T16" s="49">
        <f>[5]Ene!T16</f>
        <v>1</v>
      </c>
      <c r="U16" s="51"/>
      <c r="V16" s="49">
        <f>[5]Ene!V16</f>
        <v>0</v>
      </c>
      <c r="W16" s="51"/>
      <c r="X16" s="49">
        <f>[5]Ene!X16</f>
        <v>0</v>
      </c>
      <c r="Y16" s="51"/>
      <c r="Z16" s="49">
        <f>[5]Ene!Z16</f>
        <v>1</v>
      </c>
      <c r="AA16" s="51"/>
      <c r="AB16" s="49">
        <f>[5]Ene!AB16</f>
        <v>0</v>
      </c>
      <c r="AC16" s="51"/>
      <c r="AD16" s="52">
        <f t="shared" ref="AD16:AE66" si="0">F16+H16+J16+L16+N16+P16+R16+T16+V16+X16+Z16+AB16</f>
        <v>4</v>
      </c>
      <c r="AE16" s="52">
        <f t="shared" si="0"/>
        <v>1</v>
      </c>
      <c r="AF16" s="53">
        <f t="shared" ref="AF16:AF66" si="1">+AE16/E16</f>
        <v>0.25</v>
      </c>
      <c r="AG16" s="53">
        <f t="shared" ref="AG16:AG66" si="2">100%-AF16</f>
        <v>0.75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155" t="str">
        <f>'[5]Ficha Anual 2025'!B17</f>
        <v>REHABILITAR LAS REDES DE CONDUCCIÓN DE AGUA POTABLE</v>
      </c>
      <c r="C17" s="155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v>1</v>
      </c>
      <c r="R17" s="49">
        <f>[5]Ene!R17</f>
        <v>0</v>
      </c>
      <c r="S17" s="51"/>
      <c r="T17" s="49">
        <f>[5]Ene!T17</f>
        <v>0</v>
      </c>
      <c r="U17" s="51"/>
      <c r="V17" s="49">
        <f>[5]Ene!V17</f>
        <v>250</v>
      </c>
      <c r="W17" s="51"/>
      <c r="X17" s="49">
        <f>[5]Ene!X17</f>
        <v>250</v>
      </c>
      <c r="Y17" s="51"/>
      <c r="Z17" s="49">
        <f>[5]Ene!Z17</f>
        <v>250</v>
      </c>
      <c r="AA17" s="51"/>
      <c r="AB17" s="49">
        <f>[5]Ene!AB17</f>
        <v>250</v>
      </c>
      <c r="AC17" s="51"/>
      <c r="AD17" s="52">
        <f t="shared" si="0"/>
        <v>1000</v>
      </c>
      <c r="AE17" s="52">
        <f t="shared" si="0"/>
        <v>1</v>
      </c>
      <c r="AF17" s="53">
        <f t="shared" si="1"/>
        <v>1E-3</v>
      </c>
      <c r="AG17" s="53">
        <f t="shared" si="2"/>
        <v>0.999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155" t="str">
        <f>'[5]Ficha Anual 2025'!B18</f>
        <v>AMPLIAR LAS REDES DE CONDUCCION DE AGUA POTABLE</v>
      </c>
      <c r="C18" s="155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v>0</v>
      </c>
      <c r="R18" s="49">
        <f>[5]Ene!R18</f>
        <v>0</v>
      </c>
      <c r="S18" s="51"/>
      <c r="T18" s="49">
        <f>[5]Ene!T18</f>
        <v>0</v>
      </c>
      <c r="U18" s="51"/>
      <c r="V18" s="49">
        <f>[5]Ene!V18</f>
        <v>0</v>
      </c>
      <c r="W18" s="51"/>
      <c r="X18" s="49">
        <f>[5]Ene!X18</f>
        <v>0</v>
      </c>
      <c r="Y18" s="51"/>
      <c r="Z18" s="49">
        <f>[5]Ene!Z18</f>
        <v>1</v>
      </c>
      <c r="AA18" s="51"/>
      <c r="AB18" s="49">
        <f>[5]Ene!AB18</f>
        <v>0</v>
      </c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7.75" customHeight="1" x14ac:dyDescent="0.2">
      <c r="A19" s="45" t="str">
        <f>'[5]Ficha Anual 2025'!A19</f>
        <v>C1A4</v>
      </c>
      <c r="B19" s="155" t="str">
        <f>'[5]Ficha Anual 2025'!B19</f>
        <v>CONSTRUCCION DE FUENTES DE ALMACENAMIENTO DE AGUA POTABLE</v>
      </c>
      <c r="C19" s="155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v>0</v>
      </c>
      <c r="R19" s="49">
        <f>[5]Ene!R19</f>
        <v>0</v>
      </c>
      <c r="S19" s="51"/>
      <c r="T19" s="49">
        <f>[5]Ene!T19</f>
        <v>0</v>
      </c>
      <c r="U19" s="51"/>
      <c r="V19" s="49">
        <f>[5]Ene!V19</f>
        <v>0</v>
      </c>
      <c r="W19" s="51"/>
      <c r="X19" s="49">
        <f>[5]Ene!X19</f>
        <v>0</v>
      </c>
      <c r="Y19" s="51"/>
      <c r="Z19" s="49">
        <f>[5]Ene!Z19</f>
        <v>1</v>
      </c>
      <c r="AA19" s="51"/>
      <c r="AB19" s="49">
        <f>[5]Ene!AB19</f>
        <v>0</v>
      </c>
      <c r="AC19" s="51"/>
      <c r="AD19" s="52">
        <f t="shared" si="0"/>
        <v>1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155" t="str">
        <f>'[5]Ficha Anual 2025'!B20</f>
        <v>REALIZAR OBRAS DE MANTENIMIENTO EN LOS POZOS DE ABASTECIMIENTO DE AGUA</v>
      </c>
      <c r="C20" s="155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v>0</v>
      </c>
      <c r="R20" s="49">
        <f>[5]Ene!R20</f>
        <v>0</v>
      </c>
      <c r="S20" s="51"/>
      <c r="T20" s="49">
        <f>[5]Ene!T20</f>
        <v>1</v>
      </c>
      <c r="U20" s="51"/>
      <c r="V20" s="49">
        <f>[5]Ene!V20</f>
        <v>0</v>
      </c>
      <c r="W20" s="51"/>
      <c r="X20" s="49">
        <f>[5]Ene!X20</f>
        <v>0</v>
      </c>
      <c r="Y20" s="51"/>
      <c r="Z20" s="49">
        <f>[5]Ene!Z20</f>
        <v>0</v>
      </c>
      <c r="AA20" s="51"/>
      <c r="AB20" s="49">
        <f>[5]Ene!AB20</f>
        <v>0</v>
      </c>
      <c r="AC20" s="51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155" t="str">
        <f>'[5]Ficha Anual 2025'!B21</f>
        <v>REHABILITAR LAS REDES DE CONDUCCION DE AGUA POTABLE</v>
      </c>
      <c r="C21" s="155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v>300</v>
      </c>
      <c r="R21" s="49">
        <f>[5]Ene!R21</f>
        <v>0</v>
      </c>
      <c r="S21" s="51"/>
      <c r="T21" s="49">
        <f>[5]Ene!T21</f>
        <v>0</v>
      </c>
      <c r="U21" s="51"/>
      <c r="V21" s="49">
        <f>[5]Ene!V21</f>
        <v>0</v>
      </c>
      <c r="W21" s="51"/>
      <c r="X21" s="49">
        <f>[5]Ene!X21</f>
        <v>300</v>
      </c>
      <c r="Y21" s="51"/>
      <c r="Z21" s="49">
        <f>[5]Ene!Z21</f>
        <v>300</v>
      </c>
      <c r="AA21" s="51"/>
      <c r="AB21" s="49">
        <f>[5]Ene!AB21</f>
        <v>0</v>
      </c>
      <c r="AC21" s="51"/>
      <c r="AD21" s="52">
        <f t="shared" si="0"/>
        <v>1200</v>
      </c>
      <c r="AE21" s="52">
        <f t="shared" si="0"/>
        <v>600</v>
      </c>
      <c r="AF21" s="53">
        <f t="shared" si="1"/>
        <v>0.5</v>
      </c>
      <c r="AG21" s="53">
        <f t="shared" si="2"/>
        <v>0.5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155" t="str">
        <f>'[5]Ficha Anual 2025'!B22</f>
        <v>AMPLIAR LAS REDES DE CONDUCCION DE AGUA POTABLE</v>
      </c>
      <c r="C22" s="155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v>0</v>
      </c>
      <c r="R22" s="49">
        <f>[5]Ene!R22</f>
        <v>250</v>
      </c>
      <c r="S22" s="51"/>
      <c r="T22" s="49">
        <f>[5]Ene!T22</f>
        <v>0</v>
      </c>
      <c r="U22" s="51"/>
      <c r="V22" s="49">
        <f>[5]Ene!V22</f>
        <v>0</v>
      </c>
      <c r="W22" s="51"/>
      <c r="X22" s="49">
        <f>[5]Ene!X22</f>
        <v>0</v>
      </c>
      <c r="Y22" s="51"/>
      <c r="Z22" s="49">
        <f>[5]Ene!Z22</f>
        <v>250</v>
      </c>
      <c r="AA22" s="51"/>
      <c r="AB22" s="49">
        <f>[5]Ene!AB22</f>
        <v>0</v>
      </c>
      <c r="AC22" s="51"/>
      <c r="AD22" s="52">
        <f t="shared" si="0"/>
        <v>500</v>
      </c>
      <c r="AE22" s="52">
        <f t="shared" si="0"/>
        <v>0</v>
      </c>
      <c r="AF22" s="53">
        <f t="shared" si="1"/>
        <v>0</v>
      </c>
      <c r="AG22" s="53">
        <f t="shared" si="2"/>
        <v>1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155" t="str">
        <f>'[5]Ficha Anual 2025'!B23</f>
        <v>CONSTRUCCION DE FUENTES DE ALMACENAMIENTO DE AGUA POTABLE</v>
      </c>
      <c r="C23" s="155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v>0</v>
      </c>
      <c r="R23" s="49">
        <f>[5]Ene!R23</f>
        <v>0</v>
      </c>
      <c r="S23" s="51"/>
      <c r="T23" s="49">
        <f>[5]Ene!T23</f>
        <v>0</v>
      </c>
      <c r="U23" s="51"/>
      <c r="V23" s="49">
        <f>[5]Ene!V23</f>
        <v>0</v>
      </c>
      <c r="W23" s="51"/>
      <c r="X23" s="49">
        <f>[5]Ene!X23</f>
        <v>0</v>
      </c>
      <c r="Y23" s="51"/>
      <c r="Z23" s="49">
        <f>[5]Ene!Z23</f>
        <v>1</v>
      </c>
      <c r="AA23" s="51"/>
      <c r="AB23" s="49">
        <f>[5]Ene!AB23</f>
        <v>0</v>
      </c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155">
        <f>'[5]Ficha Anual 2025'!B24</f>
        <v>0</v>
      </c>
      <c r="C24" s="155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48">
        <f>[5]May!O24</f>
        <v>0</v>
      </c>
      <c r="P24" s="51">
        <f>[5]Ene!P24</f>
        <v>0</v>
      </c>
      <c r="Q24" s="50"/>
      <c r="R24" s="51">
        <f>[5]Ene!R24</f>
        <v>0</v>
      </c>
      <c r="S24" s="51"/>
      <c r="T24" s="51">
        <f>[5]Ene!T24</f>
        <v>0</v>
      </c>
      <c r="U24" s="51"/>
      <c r="V24" s="51">
        <f>[5]Ene!V24</f>
        <v>0</v>
      </c>
      <c r="W24" s="51"/>
      <c r="X24" s="51">
        <f>[5]Ene!X24</f>
        <v>0</v>
      </c>
      <c r="Y24" s="51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155">
        <f>'[5]Ficha Anual 2025'!B25</f>
        <v>0</v>
      </c>
      <c r="C25" s="155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48">
        <f>[5]May!O25</f>
        <v>0</v>
      </c>
      <c r="P25" s="51">
        <f>[5]Ene!P25</f>
        <v>0</v>
      </c>
      <c r="Q25" s="50"/>
      <c r="R25" s="51">
        <f>[5]Ene!R25</f>
        <v>0</v>
      </c>
      <c r="S25" s="51"/>
      <c r="T25" s="51">
        <f>[5]Ene!T25</f>
        <v>0</v>
      </c>
      <c r="U25" s="51"/>
      <c r="V25" s="51">
        <f>[5]Ene!V25</f>
        <v>0</v>
      </c>
      <c r="W25" s="51"/>
      <c r="X25" s="51">
        <f>[5]Ene!X25</f>
        <v>0</v>
      </c>
      <c r="Y25" s="51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155">
        <f>'[5]Ficha Anual 2025'!B26</f>
        <v>0</v>
      </c>
      <c r="C26" s="155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48">
        <f>[5]May!O26</f>
        <v>0</v>
      </c>
      <c r="P26" s="51">
        <f>[5]Ene!P26</f>
        <v>0</v>
      </c>
      <c r="Q26" s="50"/>
      <c r="R26" s="51">
        <f>[5]Ene!R26</f>
        <v>0</v>
      </c>
      <c r="S26" s="51"/>
      <c r="T26" s="51">
        <f>[5]Ene!T26</f>
        <v>0</v>
      </c>
      <c r="U26" s="51"/>
      <c r="V26" s="51">
        <f>[5]Ene!V26</f>
        <v>0</v>
      </c>
      <c r="W26" s="51"/>
      <c r="X26" s="51">
        <f>[5]Ene!X26</f>
        <v>0</v>
      </c>
      <c r="Y26" s="51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155">
        <f>'[5]Ficha Anual 2025'!B27</f>
        <v>0</v>
      </c>
      <c r="C27" s="155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48">
        <f>[5]May!O27</f>
        <v>0</v>
      </c>
      <c r="P27" s="51">
        <f>[5]Ene!P27</f>
        <v>0</v>
      </c>
      <c r="Q27" s="50"/>
      <c r="R27" s="51">
        <f>[5]Ene!R27</f>
        <v>0</v>
      </c>
      <c r="S27" s="48"/>
      <c r="T27" s="51">
        <f>[5]Ene!T27</f>
        <v>0</v>
      </c>
      <c r="U27" s="48"/>
      <c r="V27" s="51">
        <f>[5]Ene!V27</f>
        <v>0</v>
      </c>
      <c r="W27" s="48"/>
      <c r="X27" s="51">
        <f>[5]Ene!X27</f>
        <v>0</v>
      </c>
      <c r="Y27" s="48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8.5" customHeight="1" x14ac:dyDescent="0.2">
      <c r="A29" s="45" t="str">
        <f>'[5]Ficha Anual 2025'!A29</f>
        <v>C2A1</v>
      </c>
      <c r="B29" s="155" t="str">
        <f>'[5]Ficha Anual 2025'!B29</f>
        <v>INCREMENTAR LA CONSTRUCCIÓN DE PAVIMENTACIÓN EN VÍAS DE COMUNICACIÓN</v>
      </c>
      <c r="C29" s="155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v>0</v>
      </c>
      <c r="R29" s="49">
        <f>[5]Ene!R29</f>
        <v>0</v>
      </c>
      <c r="S29" s="48"/>
      <c r="T29" s="49">
        <f>[5]Ene!T29</f>
        <v>0</v>
      </c>
      <c r="U29" s="48"/>
      <c r="V29" s="49">
        <f>[5]Ene!V29</f>
        <v>0</v>
      </c>
      <c r="W29" s="48"/>
      <c r="X29" s="49">
        <f>[5]Ene!X29</f>
        <v>0</v>
      </c>
      <c r="Y29" s="48"/>
      <c r="Z29" s="49">
        <f>[5]Ene!Z29</f>
        <v>0.3</v>
      </c>
      <c r="AA29" s="48"/>
      <c r="AB29" s="49">
        <f>[5]Ene!AB29</f>
        <v>0</v>
      </c>
      <c r="AC29" s="48"/>
      <c r="AD29" s="52">
        <f t="shared" si="0"/>
        <v>0.3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8.5" customHeight="1" x14ac:dyDescent="0.2">
      <c r="A30" s="45" t="str">
        <f>'[5]Ficha Anual 2025'!A30</f>
        <v>C2A2</v>
      </c>
      <c r="B30" s="155" t="str">
        <f>'[5]Ficha Anual 2025'!B30</f>
        <v>AMPLIAR LA INFRAESTRUCTURA PUBLICA DE ENERGÍA ELÉCTRICA</v>
      </c>
      <c r="C30" s="155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v>0</v>
      </c>
      <c r="R30" s="49">
        <f>[5]Ene!R30</f>
        <v>0</v>
      </c>
      <c r="S30" s="51"/>
      <c r="T30" s="49">
        <f>[5]Ene!T30</f>
        <v>0</v>
      </c>
      <c r="U30" s="51"/>
      <c r="V30" s="49">
        <f>[5]Ene!V30</f>
        <v>0</v>
      </c>
      <c r="W30" s="51"/>
      <c r="X30" s="49">
        <f>[5]Ene!X30</f>
        <v>0</v>
      </c>
      <c r="Y30" s="51"/>
      <c r="Z30" s="49">
        <f>[5]Ene!Z30</f>
        <v>50</v>
      </c>
      <c r="AA30" s="51"/>
      <c r="AB30" s="49">
        <f>[5]Ene!AB30</f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6.25" customHeight="1" x14ac:dyDescent="0.2">
      <c r="A31" s="45" t="str">
        <f>'[5]Ficha Anual 2025'!A31</f>
        <v>C2A3</v>
      </c>
      <c r="B31" s="155" t="str">
        <f>'[5]Ficha Anual 2025'!B31</f>
        <v>AMPLIAR LA INFRAESTRUCTURA VIAL PARA LOS PEATONES CON GUARNICIONES</v>
      </c>
      <c r="C31" s="155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v>0</v>
      </c>
      <c r="R31" s="49">
        <f>[5]Ene!R31</f>
        <v>0</v>
      </c>
      <c r="S31" s="51"/>
      <c r="T31" s="49">
        <f>[5]Ene!T31</f>
        <v>100</v>
      </c>
      <c r="U31" s="51"/>
      <c r="V31" s="49">
        <f>[5]Ene!V31</f>
        <v>100</v>
      </c>
      <c r="W31" s="51"/>
      <c r="X31" s="49">
        <f>[5]Ene!X31</f>
        <v>100</v>
      </c>
      <c r="Y31" s="51"/>
      <c r="Z31" s="49">
        <f>[5]Ene!Z31</f>
        <v>100</v>
      </c>
      <c r="AA31" s="51"/>
      <c r="AB31" s="49">
        <f>[5]Ene!AB31</f>
        <v>100</v>
      </c>
      <c r="AC31" s="51"/>
      <c r="AD31" s="52">
        <f t="shared" si="0"/>
        <v>1000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55" t="str">
        <f>'[5]Ficha Anual 2025'!B32</f>
        <v>AMPLIAR LA INFRAESTRUCTURA VIAL PARA LOS PEATONES CON GUARNICIONES</v>
      </c>
      <c r="C32" s="155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v>100</v>
      </c>
      <c r="R32" s="49">
        <f>[5]Ene!R32</f>
        <v>100</v>
      </c>
      <c r="S32" s="51"/>
      <c r="T32" s="49">
        <f>[5]Ene!T32</f>
        <v>100</v>
      </c>
      <c r="U32" s="51"/>
      <c r="V32" s="49">
        <f>[5]Ene!V32</f>
        <v>0</v>
      </c>
      <c r="W32" s="51"/>
      <c r="X32" s="49">
        <f>[5]Ene!X32</f>
        <v>0</v>
      </c>
      <c r="Y32" s="51"/>
      <c r="Z32" s="49">
        <f>[5]Ene!Z32</f>
        <v>0</v>
      </c>
      <c r="AA32" s="51"/>
      <c r="AB32" s="49">
        <f>[5]Ene!AB32</f>
        <v>0</v>
      </c>
      <c r="AC32" s="51"/>
      <c r="AD32" s="52">
        <f t="shared" si="0"/>
        <v>300</v>
      </c>
      <c r="AE32" s="52">
        <f t="shared" si="0"/>
        <v>100</v>
      </c>
      <c r="AF32" s="53">
        <f t="shared" si="1"/>
        <v>0.33333333333333331</v>
      </c>
      <c r="AG32" s="53">
        <f t="shared" si="2"/>
        <v>0.66666666666666674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55" t="str">
        <f>'[5]Ficha Anual 2025'!B33</f>
        <v>GESTIONAR ANTE LAS DEPENDENCIAS FEDERALES Y ESTATALES INFRAESTRUCTURA PUBLICA</v>
      </c>
      <c r="C33" s="155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v>0</v>
      </c>
      <c r="R33" s="49">
        <f>[5]Ene!R33</f>
        <v>0</v>
      </c>
      <c r="S33" s="51"/>
      <c r="T33" s="49">
        <f>[5]Ene!T33</f>
        <v>0</v>
      </c>
      <c r="U33" s="51"/>
      <c r="V33" s="49">
        <f>[5]Ene!V33</f>
        <v>0</v>
      </c>
      <c r="W33" s="51"/>
      <c r="X33" s="49">
        <f>[5]Ene!X33</f>
        <v>0</v>
      </c>
      <c r="Y33" s="51"/>
      <c r="Z33" s="49">
        <f>[5]Ene!Z33</f>
        <v>1</v>
      </c>
      <c r="AA33" s="51"/>
      <c r="AB33" s="49">
        <f>[5]Ene!AB33</f>
        <v>1</v>
      </c>
      <c r="AC33" s="51"/>
      <c r="AD33" s="52">
        <f t="shared" si="0"/>
        <v>2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55" t="str">
        <f>'[5]Ficha Anual 2025'!B34</f>
        <v>GESTIONAR LA CONSTRUCCION DE NUEVOS ESPACIOS DEPORTIVOS QUE CONSTITUYAN AL DESARROLLO FISICO DE LOS HABITANTES DEL MUNICIPIO</v>
      </c>
      <c r="C34" s="155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v>0</v>
      </c>
      <c r="R34" s="49">
        <f>[5]Ene!R34</f>
        <v>0</v>
      </c>
      <c r="S34" s="51"/>
      <c r="T34" s="49">
        <f>[5]Ene!T34</f>
        <v>0</v>
      </c>
      <c r="U34" s="51"/>
      <c r="V34" s="49">
        <f>[5]Ene!V34</f>
        <v>0</v>
      </c>
      <c r="W34" s="51"/>
      <c r="X34" s="49">
        <f>[5]Ene!X34</f>
        <v>0</v>
      </c>
      <c r="Y34" s="51"/>
      <c r="Z34" s="49">
        <f>[5]Ene!Z34</f>
        <v>1</v>
      </c>
      <c r="AA34" s="51"/>
      <c r="AB34" s="49">
        <f>[5]Ene!AB34</f>
        <v>0</v>
      </c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55" t="str">
        <f>'[5]Ficha Anual 2025'!B35</f>
        <v>REALIZAR OBRAS DE INFRAESTRUCTURA EDUCATIVA</v>
      </c>
      <c r="C35" s="155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v>0</v>
      </c>
      <c r="R35" s="49">
        <f>[5]Ene!R35</f>
        <v>0</v>
      </c>
      <c r="S35" s="51"/>
      <c r="T35" s="49">
        <f>[5]Ene!T35</f>
        <v>0</v>
      </c>
      <c r="U35" s="51"/>
      <c r="V35" s="49">
        <f>[5]Ene!V35</f>
        <v>0</v>
      </c>
      <c r="W35" s="51"/>
      <c r="X35" s="49">
        <f>[5]Ene!X35</f>
        <v>0</v>
      </c>
      <c r="Y35" s="51"/>
      <c r="Z35" s="49">
        <f>[5]Ene!Z35</f>
        <v>0</v>
      </c>
      <c r="AA35" s="51"/>
      <c r="AB35" s="49">
        <f>[5]Ene!AB35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55" t="str">
        <f>'[5]Ficha Anual 2025'!B36</f>
        <v>REALIZAR OBRAS DE PAVIMENTACION DE CALLES</v>
      </c>
      <c r="C36" s="155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v>1000</v>
      </c>
      <c r="R36" s="49">
        <f>[5]Ene!R36</f>
        <v>1100</v>
      </c>
      <c r="S36" s="51"/>
      <c r="T36" s="49">
        <f>[5]Ene!T36</f>
        <v>600</v>
      </c>
      <c r="U36" s="51"/>
      <c r="V36" s="49">
        <f>[5]Ene!V36</f>
        <v>700</v>
      </c>
      <c r="W36" s="51"/>
      <c r="X36" s="49">
        <f>[5]Ene!X36</f>
        <v>650</v>
      </c>
      <c r="Y36" s="51"/>
      <c r="Z36" s="49">
        <f>[5]Ene!Z36</f>
        <v>950</v>
      </c>
      <c r="AA36" s="51"/>
      <c r="AB36" s="49">
        <f>[5]Ene!AB36</f>
        <v>1200</v>
      </c>
      <c r="AC36" s="51"/>
      <c r="AD36" s="52">
        <f t="shared" si="0"/>
        <v>8500</v>
      </c>
      <c r="AE36" s="52">
        <f t="shared" si="0"/>
        <v>3504</v>
      </c>
      <c r="AF36" s="53">
        <f t="shared" si="1"/>
        <v>0.41223529411764703</v>
      </c>
      <c r="AG36" s="53">
        <f t="shared" si="2"/>
        <v>0.58776470588235297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55" t="str">
        <f>'[5]Ficha Anual 2025'!B37</f>
        <v xml:space="preserve">REALIZAR OBRAS DE CONSTRUCCION DE GUARNICIONES </v>
      </c>
      <c r="C37" s="155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v>100</v>
      </c>
      <c r="R37" s="49">
        <f>[5]Ene!R37</f>
        <v>0</v>
      </c>
      <c r="S37" s="51"/>
      <c r="T37" s="49">
        <f>[5]Ene!T37</f>
        <v>0</v>
      </c>
      <c r="U37" s="51"/>
      <c r="V37" s="49">
        <f>[5]Ene!V37</f>
        <v>0</v>
      </c>
      <c r="W37" s="51"/>
      <c r="X37" s="49">
        <f>[5]Ene!X37</f>
        <v>200</v>
      </c>
      <c r="Y37" s="51"/>
      <c r="Z37" s="49">
        <f>[5]Ene!Z37</f>
        <v>0</v>
      </c>
      <c r="AA37" s="51"/>
      <c r="AB37" s="49">
        <f>[5]Ene!AB37</f>
        <v>0</v>
      </c>
      <c r="AC37" s="51"/>
      <c r="AD37" s="52">
        <f t="shared" si="0"/>
        <v>400</v>
      </c>
      <c r="AE37" s="52">
        <f t="shared" si="0"/>
        <v>700</v>
      </c>
      <c r="AF37" s="53">
        <f t="shared" si="1"/>
        <v>1.75</v>
      </c>
      <c r="AG37" s="53">
        <f t="shared" si="2"/>
        <v>-0.75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55" t="str">
        <f>'[5]Ficha Anual 2025'!B38</f>
        <v>REALIZAR OBRAS DE CONSTRUCCION DE BANQUETAS</v>
      </c>
      <c r="C38" s="155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v>0</v>
      </c>
      <c r="R38" s="49">
        <f>[5]Ene!R38</f>
        <v>0</v>
      </c>
      <c r="S38" s="51"/>
      <c r="T38" s="49">
        <f>[5]Ene!T38</f>
        <v>0</v>
      </c>
      <c r="U38" s="51"/>
      <c r="V38" s="49">
        <f>[5]Ene!V38</f>
        <v>0</v>
      </c>
      <c r="W38" s="51"/>
      <c r="X38" s="49">
        <f>[5]Ene!X38</f>
        <v>200</v>
      </c>
      <c r="Y38" s="51"/>
      <c r="Z38" s="49">
        <f>[5]Ene!Z38</f>
        <v>0</v>
      </c>
      <c r="AA38" s="51"/>
      <c r="AB38" s="49">
        <f>[5]Ene!AB38</f>
        <v>0</v>
      </c>
      <c r="AC38" s="51"/>
      <c r="AD38" s="52">
        <f t="shared" si="0"/>
        <v>400</v>
      </c>
      <c r="AE38" s="52">
        <f t="shared" si="0"/>
        <v>190</v>
      </c>
      <c r="AF38" s="53">
        <f t="shared" si="1"/>
        <v>0.47499999999999998</v>
      </c>
      <c r="AG38" s="53">
        <f t="shared" si="2"/>
        <v>0.52500000000000002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55" t="str">
        <f>'[5]Ficha Anual 2025'!B39</f>
        <v>INFORMAR A LA CIUDADANIA DEL FOMENTO DE LA VIVIENDA DIGNA</v>
      </c>
      <c r="C39" s="155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v>0</v>
      </c>
      <c r="R39" s="49">
        <f>[5]Ene!R39</f>
        <v>0</v>
      </c>
      <c r="S39" s="51"/>
      <c r="T39" s="49">
        <f>[5]Ene!T39</f>
        <v>0</v>
      </c>
      <c r="U39" s="51"/>
      <c r="V39" s="49">
        <f>[5]Ene!V39</f>
        <v>0</v>
      </c>
      <c r="W39" s="51"/>
      <c r="X39" s="49">
        <f>[5]Ene!X39</f>
        <v>0</v>
      </c>
      <c r="Y39" s="51"/>
      <c r="Z39" s="49">
        <f>[5]Ene!Z39</f>
        <v>1</v>
      </c>
      <c r="AA39" s="51"/>
      <c r="AB39" s="49">
        <f>[5]Ene!AB39</f>
        <v>0</v>
      </c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56" t="str">
        <f>'[5]Ficha Anual 2025'!B40</f>
        <v>CONSTRUIR PANTEON MUNICIPAL</v>
      </c>
      <c r="C40" s="156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70">
        <v>0</v>
      </c>
      <c r="R40" s="49">
        <f>[5]Ene!R40</f>
        <v>0</v>
      </c>
      <c r="S40" s="71"/>
      <c r="T40" s="49">
        <f>[5]Ene!T40</f>
        <v>0</v>
      </c>
      <c r="U40" s="71"/>
      <c r="V40" s="49">
        <f>[5]Ene!V40</f>
        <v>0</v>
      </c>
      <c r="W40" s="71"/>
      <c r="X40" s="49">
        <f>[5]Ene!X40</f>
        <v>0</v>
      </c>
      <c r="Y40" s="71"/>
      <c r="Z40" s="49">
        <f>[5]Ene!Z40</f>
        <v>0</v>
      </c>
      <c r="AA40" s="71"/>
      <c r="AB40" s="49">
        <f>[5]Ene!AB40</f>
        <v>1</v>
      </c>
      <c r="AC40" s="71"/>
      <c r="AD40" s="52">
        <f t="shared" si="0"/>
        <v>1</v>
      </c>
      <c r="AE40" s="52">
        <f t="shared" si="0"/>
        <v>0</v>
      </c>
      <c r="AF40" s="53">
        <f t="shared" si="1"/>
        <v>0</v>
      </c>
      <c r="AG40" s="53">
        <f t="shared" si="2"/>
        <v>1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v>0</v>
      </c>
      <c r="R42" s="49">
        <f>[5]Ene!R42</f>
        <v>500</v>
      </c>
      <c r="S42" s="93"/>
      <c r="T42" s="49">
        <f>[5]Ene!T42</f>
        <v>790</v>
      </c>
      <c r="U42" s="93"/>
      <c r="V42" s="49">
        <f>[5]Ene!V42</f>
        <v>0</v>
      </c>
      <c r="W42" s="93"/>
      <c r="X42" s="49">
        <f>[5]Ene!X42</f>
        <v>0</v>
      </c>
      <c r="Y42" s="93"/>
      <c r="Z42" s="49">
        <f>[5]Ene!Z42</f>
        <v>0</v>
      </c>
      <c r="AA42" s="93"/>
      <c r="AB42" s="49">
        <f>[5]Ene!AB42</f>
        <v>0</v>
      </c>
      <c r="AC42" s="93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4"/>
      <c r="AI42" s="85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v>10</v>
      </c>
      <c r="R43" s="49">
        <f>[5]Ene!R43</f>
        <v>100</v>
      </c>
      <c r="S43" s="92"/>
      <c r="T43" s="49">
        <f>[5]Ene!T43</f>
        <v>200</v>
      </c>
      <c r="U43" s="92"/>
      <c r="V43" s="49">
        <f>[5]Ene!V43</f>
        <v>0</v>
      </c>
      <c r="W43" s="92"/>
      <c r="X43" s="49">
        <f>[5]Ene!X43</f>
        <v>0</v>
      </c>
      <c r="Y43" s="92"/>
      <c r="Z43" s="49">
        <f>[5]Ene!Z43</f>
        <v>0</v>
      </c>
      <c r="AA43" s="92"/>
      <c r="AB43" s="49">
        <f>[5]Ene!AB43</f>
        <v>0</v>
      </c>
      <c r="AC43" s="92"/>
      <c r="AD43" s="52">
        <f t="shared" si="0"/>
        <v>500</v>
      </c>
      <c r="AE43" s="52">
        <f t="shared" si="0"/>
        <v>20</v>
      </c>
      <c r="AF43" s="53">
        <f t="shared" si="1"/>
        <v>0.04</v>
      </c>
      <c r="AG43" s="53">
        <f t="shared" si="2"/>
        <v>0.96</v>
      </c>
      <c r="AH43" s="86"/>
      <c r="AI43" s="87"/>
    </row>
    <row r="44" spans="1:35" s="56" customFormat="1" ht="27.75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v>1</v>
      </c>
      <c r="R44" s="49">
        <f>[5]Ene!R44</f>
        <v>0</v>
      </c>
      <c r="S44" s="92"/>
      <c r="T44" s="49">
        <f>[5]Ene!T44</f>
        <v>0</v>
      </c>
      <c r="U44" s="92"/>
      <c r="V44" s="49">
        <f>[5]Ene!V44</f>
        <v>0</v>
      </c>
      <c r="W44" s="92"/>
      <c r="X44" s="49">
        <f>[5]Ene!X44</f>
        <v>0</v>
      </c>
      <c r="Y44" s="92"/>
      <c r="Z44" s="49">
        <f>[5]Ene!Z44</f>
        <v>1</v>
      </c>
      <c r="AA44" s="92"/>
      <c r="AB44" s="49">
        <f>[5]Ene!AB44</f>
        <v>0</v>
      </c>
      <c r="AC44" s="92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88"/>
      <c r="AI44" s="89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v>0</v>
      </c>
      <c r="R45" s="49">
        <f>[5]Ene!R45</f>
        <v>1</v>
      </c>
      <c r="S45" s="92"/>
      <c r="T45" s="49">
        <f>[5]Ene!T45</f>
        <v>0</v>
      </c>
      <c r="U45" s="92"/>
      <c r="V45" s="49">
        <f>[5]Ene!V45</f>
        <v>0</v>
      </c>
      <c r="W45" s="92"/>
      <c r="X45" s="49">
        <f>[5]Ene!X45</f>
        <v>1</v>
      </c>
      <c r="Y45" s="92"/>
      <c r="Z45" s="49">
        <f>[5]Ene!Z45</f>
        <v>0</v>
      </c>
      <c r="AA45" s="92"/>
      <c r="AB45" s="49">
        <f>[5]Ene!AB45</f>
        <v>0</v>
      </c>
      <c r="AC45" s="92"/>
      <c r="AD45" s="52">
        <f t="shared" si="0"/>
        <v>4</v>
      </c>
      <c r="AE45" s="52">
        <f t="shared" si="0"/>
        <v>2</v>
      </c>
      <c r="AF45" s="53">
        <f t="shared" si="1"/>
        <v>0.5</v>
      </c>
      <c r="AG45" s="53">
        <f t="shared" si="2"/>
        <v>0.5</v>
      </c>
      <c r="AH45" s="88"/>
      <c r="AI45" s="89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v>0</v>
      </c>
      <c r="R46" s="49">
        <f>[5]Ene!R46</f>
        <v>0</v>
      </c>
      <c r="S46" s="92"/>
      <c r="T46" s="49">
        <f>[5]Ene!T46</f>
        <v>0</v>
      </c>
      <c r="U46" s="92"/>
      <c r="V46" s="49">
        <f>[5]Ene!V46</f>
        <v>0</v>
      </c>
      <c r="W46" s="92"/>
      <c r="X46" s="49">
        <f>[5]Ene!X46</f>
        <v>0</v>
      </c>
      <c r="Y46" s="92"/>
      <c r="Z46" s="49">
        <f>[5]Ene!Z46</f>
        <v>0</v>
      </c>
      <c r="AA46" s="92"/>
      <c r="AB46" s="49">
        <f>[5]Ene!AB46</f>
        <v>1</v>
      </c>
      <c r="AC46" s="92"/>
      <c r="AD46" s="52">
        <f t="shared" si="0"/>
        <v>1</v>
      </c>
      <c r="AE46" s="52">
        <f t="shared" si="0"/>
        <v>0</v>
      </c>
      <c r="AF46" s="53">
        <f t="shared" si="1"/>
        <v>0</v>
      </c>
      <c r="AG46" s="53">
        <f t="shared" si="2"/>
        <v>1</v>
      </c>
      <c r="AH46" s="88"/>
      <c r="AI46" s="89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48">
        <f>[5]May!O47</f>
        <v>0</v>
      </c>
      <c r="P47" s="51">
        <f>[5]Ene!P47</f>
        <v>0</v>
      </c>
      <c r="Q47" s="91">
        <v>0</v>
      </c>
      <c r="R47" s="51">
        <f>[5]Ene!R47</f>
        <v>0</v>
      </c>
      <c r="S47" s="92"/>
      <c r="T47" s="51">
        <f>[5]Ene!T47</f>
        <v>0</v>
      </c>
      <c r="U47" s="92"/>
      <c r="V47" s="51">
        <f>[5]Ene!V47</f>
        <v>0</v>
      </c>
      <c r="W47" s="92"/>
      <c r="X47" s="51">
        <f>[5]Ene!X47</f>
        <v>0</v>
      </c>
      <c r="Y47" s="92"/>
      <c r="Z47" s="51">
        <f>[5]Ene!Z47</f>
        <v>0</v>
      </c>
      <c r="AA47" s="92"/>
      <c r="AB47" s="51">
        <f>[5]Ene!AB47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48">
        <f>[5]May!O48</f>
        <v>0</v>
      </c>
      <c r="P48" s="51">
        <f>[5]Ene!P48</f>
        <v>0</v>
      </c>
      <c r="Q48" s="91">
        <v>0</v>
      </c>
      <c r="R48" s="51">
        <f>[5]Ene!R48</f>
        <v>0</v>
      </c>
      <c r="S48" s="92"/>
      <c r="T48" s="51">
        <f>[5]Ene!T48</f>
        <v>0</v>
      </c>
      <c r="U48" s="92"/>
      <c r="V48" s="51">
        <f>[5]Ene!V48</f>
        <v>0</v>
      </c>
      <c r="W48" s="92"/>
      <c r="X48" s="51">
        <f>[5]Ene!X48</f>
        <v>0</v>
      </c>
      <c r="Y48" s="92"/>
      <c r="Z48" s="51">
        <f>[5]Ene!Z48</f>
        <v>0</v>
      </c>
      <c r="AA48" s="92"/>
      <c r="AB48" s="51">
        <f>[5]Ene!AB48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48">
        <f>[5]May!O49</f>
        <v>0</v>
      </c>
      <c r="P49" s="51">
        <f>[5]Ene!P49</f>
        <v>0</v>
      </c>
      <c r="Q49" s="91">
        <v>0</v>
      </c>
      <c r="R49" s="51">
        <f>[5]Ene!R49</f>
        <v>0</v>
      </c>
      <c r="S49" s="92"/>
      <c r="T49" s="51">
        <f>[5]Ene!T49</f>
        <v>0</v>
      </c>
      <c r="U49" s="92"/>
      <c r="V49" s="51">
        <f>[5]Ene!V49</f>
        <v>0</v>
      </c>
      <c r="W49" s="92"/>
      <c r="X49" s="51">
        <f>[5]Ene!X49</f>
        <v>0</v>
      </c>
      <c r="Y49" s="92"/>
      <c r="Z49" s="51">
        <f>[5]Ene!Z49</f>
        <v>0</v>
      </c>
      <c r="AA49" s="92"/>
      <c r="AB49" s="51">
        <f>[5]Ene!AB49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48">
        <f>[5]May!O50</f>
        <v>0</v>
      </c>
      <c r="P50" s="51">
        <f>[5]Ene!P50</f>
        <v>0</v>
      </c>
      <c r="Q50" s="91">
        <v>0</v>
      </c>
      <c r="R50" s="51">
        <f>[5]Ene!R50</f>
        <v>0</v>
      </c>
      <c r="S50" s="92"/>
      <c r="T50" s="51">
        <f>[5]Ene!T50</f>
        <v>0</v>
      </c>
      <c r="U50" s="92"/>
      <c r="V50" s="51">
        <f>[5]Ene!V50</f>
        <v>0</v>
      </c>
      <c r="W50" s="92"/>
      <c r="X50" s="51">
        <f>[5]Ene!X50</f>
        <v>0</v>
      </c>
      <c r="Y50" s="92"/>
      <c r="Z50" s="51">
        <f>[5]Ene!Z50</f>
        <v>0</v>
      </c>
      <c r="AA50" s="92"/>
      <c r="AB50" s="51">
        <f>[5]Ene!AB50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48">
        <f>[5]May!O51</f>
        <v>0</v>
      </c>
      <c r="P51" s="51">
        <f>[5]Ene!P51</f>
        <v>0</v>
      </c>
      <c r="Q51" s="91">
        <v>0</v>
      </c>
      <c r="R51" s="51">
        <f>[5]Ene!R51</f>
        <v>0</v>
      </c>
      <c r="S51" s="92"/>
      <c r="T51" s="51">
        <f>[5]Ene!T51</f>
        <v>0</v>
      </c>
      <c r="U51" s="92"/>
      <c r="V51" s="51">
        <f>[5]Ene!V51</f>
        <v>0</v>
      </c>
      <c r="W51" s="92"/>
      <c r="X51" s="51">
        <f>[5]Ene!X51</f>
        <v>0</v>
      </c>
      <c r="Y51" s="92"/>
      <c r="Z51" s="51">
        <f>[5]Ene!Z51</f>
        <v>0</v>
      </c>
      <c r="AA51" s="92"/>
      <c r="AB51" s="51">
        <f>[5]Ene!AB51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48">
        <f>[5]May!O52</f>
        <v>0</v>
      </c>
      <c r="P52" s="51">
        <f>[5]Ene!P52</f>
        <v>0</v>
      </c>
      <c r="Q52" s="91">
        <v>0</v>
      </c>
      <c r="R52" s="51">
        <f>[5]Ene!R52</f>
        <v>0</v>
      </c>
      <c r="S52" s="93"/>
      <c r="T52" s="51">
        <f>[5]Ene!T52</f>
        <v>0</v>
      </c>
      <c r="U52" s="93"/>
      <c r="V52" s="51">
        <f>[5]Ene!V52</f>
        <v>0</v>
      </c>
      <c r="W52" s="93"/>
      <c r="X52" s="51">
        <f>[5]Ene!X52</f>
        <v>0</v>
      </c>
      <c r="Y52" s="93"/>
      <c r="Z52" s="51">
        <f>[5]Ene!Z52</f>
        <v>0</v>
      </c>
      <c r="AA52" s="93"/>
      <c r="AB52" s="51">
        <f>[5]Ene!AB52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48">
        <f>[5]May!O53</f>
        <v>0</v>
      </c>
      <c r="P53" s="51">
        <f>[5]Ene!P53</f>
        <v>0</v>
      </c>
      <c r="Q53" s="91">
        <v>0</v>
      </c>
      <c r="R53" s="51">
        <f>[5]Ene!R53</f>
        <v>0</v>
      </c>
      <c r="S53" s="93"/>
      <c r="T53" s="51">
        <f>[5]Ene!T53</f>
        <v>0</v>
      </c>
      <c r="U53" s="93"/>
      <c r="V53" s="51">
        <f>[5]Ene!V53</f>
        <v>0</v>
      </c>
      <c r="W53" s="93"/>
      <c r="X53" s="51">
        <f>[5]Ene!X53</f>
        <v>0</v>
      </c>
      <c r="Y53" s="93"/>
      <c r="Z53" s="51">
        <f>[5]Ene!Z53</f>
        <v>0</v>
      </c>
      <c r="AA53" s="93"/>
      <c r="AB53" s="51">
        <f>[5]Ene!AB53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93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v>7</v>
      </c>
      <c r="R55" s="49">
        <f>[5]Ene!R55</f>
        <v>1</v>
      </c>
      <c r="S55" s="93"/>
      <c r="T55" s="49">
        <f>[5]Ene!T55</f>
        <v>1</v>
      </c>
      <c r="U55" s="93"/>
      <c r="V55" s="49">
        <f>[5]Ene!V55</f>
        <v>0</v>
      </c>
      <c r="W55" s="93"/>
      <c r="X55" s="49">
        <f>[5]Ene!X55</f>
        <v>0</v>
      </c>
      <c r="Y55" s="93"/>
      <c r="Z55" s="49">
        <f>[5]Ene!Z55</f>
        <v>1</v>
      </c>
      <c r="AA55" s="93"/>
      <c r="AB55" s="49">
        <f>[5]Ene!AB55</f>
        <v>0</v>
      </c>
      <c r="AC55" s="93"/>
      <c r="AD55" s="52">
        <f t="shared" si="0"/>
        <v>3</v>
      </c>
      <c r="AE55" s="52">
        <f t="shared" si="0"/>
        <v>16</v>
      </c>
      <c r="AF55" s="53">
        <f t="shared" si="1"/>
        <v>5.333333333333333</v>
      </c>
      <c r="AG55" s="53">
        <f t="shared" si="2"/>
        <v>-4.333333333333333</v>
      </c>
      <c r="AH55" s="88"/>
      <c r="AI55" s="89"/>
    </row>
    <row r="56" spans="1:35" s="56" customFormat="1" ht="24.75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93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v>0</v>
      </c>
      <c r="R56" s="49">
        <f>[5]Ene!R56</f>
        <v>10</v>
      </c>
      <c r="S56" s="93"/>
      <c r="T56" s="49">
        <f>[5]Ene!T56</f>
        <v>3</v>
      </c>
      <c r="U56" s="93"/>
      <c r="V56" s="49">
        <f>[5]Ene!V56</f>
        <v>0</v>
      </c>
      <c r="W56" s="93"/>
      <c r="X56" s="49">
        <f>[5]Ene!X56</f>
        <v>0</v>
      </c>
      <c r="Y56" s="93"/>
      <c r="Z56" s="49">
        <f>[5]Ene!Z56</f>
        <v>0</v>
      </c>
      <c r="AA56" s="93"/>
      <c r="AB56" s="49">
        <f>[5]Ene!AB56</f>
        <v>0</v>
      </c>
      <c r="AC56" s="92"/>
      <c r="AD56" s="52">
        <f t="shared" si="0"/>
        <v>23</v>
      </c>
      <c r="AE56" s="52">
        <f t="shared" si="0"/>
        <v>2</v>
      </c>
      <c r="AF56" s="53">
        <f t="shared" si="1"/>
        <v>8.6956521739130432E-2</v>
      </c>
      <c r="AG56" s="53">
        <f t="shared" si="2"/>
        <v>0.91304347826086962</v>
      </c>
      <c r="AH56" s="88"/>
      <c r="AI56" s="89"/>
    </row>
    <row r="57" spans="1:35" s="56" customFormat="1" ht="32.25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93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v>7</v>
      </c>
      <c r="R57" s="49">
        <f>[5]Ene!R57</f>
        <v>0</v>
      </c>
      <c r="S57" s="93"/>
      <c r="T57" s="49">
        <f>[5]Ene!T57</f>
        <v>0</v>
      </c>
      <c r="U57" s="93"/>
      <c r="V57" s="49">
        <f>[5]Ene!V57</f>
        <v>0</v>
      </c>
      <c r="W57" s="93"/>
      <c r="X57" s="49">
        <f>[5]Ene!X57</f>
        <v>0</v>
      </c>
      <c r="Y57" s="93"/>
      <c r="Z57" s="49">
        <f>[5]Ene!Z57</f>
        <v>0</v>
      </c>
      <c r="AA57" s="93"/>
      <c r="AB57" s="49">
        <f>[5]Ene!AB57</f>
        <v>0</v>
      </c>
      <c r="AC57" s="92"/>
      <c r="AD57" s="52">
        <f t="shared" si="0"/>
        <v>1</v>
      </c>
      <c r="AE57" s="52">
        <f t="shared" si="0"/>
        <v>13</v>
      </c>
      <c r="AF57" s="53">
        <f t="shared" si="1"/>
        <v>13</v>
      </c>
      <c r="AG57" s="53">
        <f t="shared" si="2"/>
        <v>-12</v>
      </c>
      <c r="AH57" s="88"/>
      <c r="AI57" s="89"/>
    </row>
    <row r="58" spans="1:35" s="56" customFormat="1" ht="25.5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93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v>20</v>
      </c>
      <c r="R58" s="49">
        <f>[5]Ene!R58</f>
        <v>10</v>
      </c>
      <c r="S58" s="93"/>
      <c r="T58" s="49">
        <f>[5]Ene!T58</f>
        <v>10</v>
      </c>
      <c r="U58" s="93"/>
      <c r="V58" s="49">
        <f>[5]Ene!V58</f>
        <v>10</v>
      </c>
      <c r="W58" s="93"/>
      <c r="X58" s="49">
        <f>[5]Ene!X58</f>
        <v>10</v>
      </c>
      <c r="Y58" s="93"/>
      <c r="Z58" s="49">
        <f>[5]Ene!Z58</f>
        <v>10</v>
      </c>
      <c r="AA58" s="93"/>
      <c r="AB58" s="49">
        <f>[5]Ene!AB58</f>
        <v>10</v>
      </c>
      <c r="AC58" s="92"/>
      <c r="AD58" s="52">
        <f t="shared" si="0"/>
        <v>120</v>
      </c>
      <c r="AE58" s="52">
        <f t="shared" si="0"/>
        <v>90</v>
      </c>
      <c r="AF58" s="53">
        <f t="shared" si="1"/>
        <v>0.75</v>
      </c>
      <c r="AG58" s="53">
        <f t="shared" si="2"/>
        <v>0.25</v>
      </c>
      <c r="AH58" s="88"/>
      <c r="AI58" s="89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93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v>10</v>
      </c>
      <c r="R59" s="49">
        <f>[5]Ene!R59</f>
        <v>10</v>
      </c>
      <c r="S59" s="93"/>
      <c r="T59" s="49">
        <f>[5]Ene!T59</f>
        <v>3</v>
      </c>
      <c r="U59" s="93"/>
      <c r="V59" s="49">
        <f>[5]Ene!V59</f>
        <v>0</v>
      </c>
      <c r="W59" s="93"/>
      <c r="X59" s="49">
        <f>[5]Ene!X59</f>
        <v>0</v>
      </c>
      <c r="Y59" s="93"/>
      <c r="Z59" s="49">
        <f>[5]Ene!Z59</f>
        <v>0</v>
      </c>
      <c r="AA59" s="93"/>
      <c r="AB59" s="49">
        <f>[5]Ene!AB59</f>
        <v>0</v>
      </c>
      <c r="AC59" s="92"/>
      <c r="AD59" s="52">
        <f t="shared" si="0"/>
        <v>23</v>
      </c>
      <c r="AE59" s="52">
        <f t="shared" si="0"/>
        <v>10</v>
      </c>
      <c r="AF59" s="53">
        <f t="shared" si="1"/>
        <v>0.43478260869565216</v>
      </c>
      <c r="AG59" s="53">
        <f t="shared" si="2"/>
        <v>0.56521739130434789</v>
      </c>
      <c r="AH59" s="88"/>
      <c r="AI59" s="89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93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v>1</v>
      </c>
      <c r="R60" s="49">
        <f>[5]Ene!R60</f>
        <v>0</v>
      </c>
      <c r="S60" s="93"/>
      <c r="T60" s="49">
        <f>[5]Ene!T60</f>
        <v>0</v>
      </c>
      <c r="U60" s="93"/>
      <c r="V60" s="49">
        <f>[5]Ene!V60</f>
        <v>0</v>
      </c>
      <c r="W60" s="93"/>
      <c r="X60" s="49">
        <f>[5]Ene!X60</f>
        <v>0</v>
      </c>
      <c r="Y60" s="93"/>
      <c r="Z60" s="49">
        <f>[5]Ene!Z60</f>
        <v>1</v>
      </c>
      <c r="AA60" s="93"/>
      <c r="AB60" s="49">
        <f>[5]Ene!AB60</f>
        <v>1</v>
      </c>
      <c r="AC60" s="92"/>
      <c r="AD60" s="52">
        <f t="shared" si="0"/>
        <v>4</v>
      </c>
      <c r="AE60" s="52">
        <f t="shared" si="0"/>
        <v>2</v>
      </c>
      <c r="AF60" s="53">
        <f t="shared" si="1"/>
        <v>0.5</v>
      </c>
      <c r="AG60" s="53">
        <f t="shared" si="2"/>
        <v>0.5</v>
      </c>
      <c r="AH60" s="88"/>
      <c r="AI60" s="89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93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v>10</v>
      </c>
      <c r="R61" s="49">
        <f>[5]Ene!R61</f>
        <v>10</v>
      </c>
      <c r="S61" s="93"/>
      <c r="T61" s="49">
        <f>[5]Ene!T61</f>
        <v>3</v>
      </c>
      <c r="U61" s="93"/>
      <c r="V61" s="49">
        <f>[5]Ene!V61</f>
        <v>0</v>
      </c>
      <c r="W61" s="93"/>
      <c r="X61" s="49">
        <f>[5]Ene!X61</f>
        <v>0</v>
      </c>
      <c r="Y61" s="93"/>
      <c r="Z61" s="49">
        <f>[5]Ene!Z61</f>
        <v>0</v>
      </c>
      <c r="AA61" s="93"/>
      <c r="AB61" s="49">
        <f>[5]Ene!AB61</f>
        <v>0</v>
      </c>
      <c r="AC61" s="92"/>
      <c r="AD61" s="52">
        <f t="shared" si="0"/>
        <v>23</v>
      </c>
      <c r="AE61" s="52">
        <f t="shared" si="0"/>
        <v>10</v>
      </c>
      <c r="AF61" s="53">
        <f t="shared" si="1"/>
        <v>0.43478260869565216</v>
      </c>
      <c r="AG61" s="53">
        <f t="shared" si="2"/>
        <v>0.56521739130434789</v>
      </c>
      <c r="AH61" s="88"/>
      <c r="AI61" s="89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93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48">
        <f>[5]May!O62</f>
        <v>0</v>
      </c>
      <c r="P62" s="51">
        <f>[5]Ene!P62</f>
        <v>0</v>
      </c>
      <c r="Q62" s="91"/>
      <c r="R62" s="51">
        <f>[5]Ene!R62</f>
        <v>0</v>
      </c>
      <c r="S62" s="93"/>
      <c r="T62" s="51">
        <f>[5]Ene!T62</f>
        <v>0</v>
      </c>
      <c r="U62" s="93"/>
      <c r="V62" s="51">
        <f>[5]Ene!V62</f>
        <v>0</v>
      </c>
      <c r="W62" s="93"/>
      <c r="X62" s="51">
        <f>[5]Ene!X62</f>
        <v>0</v>
      </c>
      <c r="Y62" s="93"/>
      <c r="Z62" s="51">
        <f>[5]Ene!Z62</f>
        <v>0</v>
      </c>
      <c r="AA62" s="93"/>
      <c r="AB62" s="51">
        <f>[5]Ene!AB62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93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48">
        <f>[5]May!O63</f>
        <v>0</v>
      </c>
      <c r="P63" s="51">
        <f>[5]Ene!P63</f>
        <v>0</v>
      </c>
      <c r="Q63" s="91"/>
      <c r="R63" s="51">
        <f>[5]Ene!R63</f>
        <v>0</v>
      </c>
      <c r="S63" s="93"/>
      <c r="T63" s="51">
        <f>[5]Ene!T63</f>
        <v>0</v>
      </c>
      <c r="U63" s="93"/>
      <c r="V63" s="51">
        <f>[5]Ene!V63</f>
        <v>0</v>
      </c>
      <c r="W63" s="93"/>
      <c r="X63" s="51">
        <f>[5]Ene!X63</f>
        <v>0</v>
      </c>
      <c r="Y63" s="93"/>
      <c r="Z63" s="51">
        <f>[5]Ene!Z63</f>
        <v>0</v>
      </c>
      <c r="AA63" s="93"/>
      <c r="AB63" s="51">
        <f>[5]Ene!AB63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93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48">
        <f>[5]May!O64</f>
        <v>0</v>
      </c>
      <c r="P64" s="51">
        <f>[5]Ene!P64</f>
        <v>0</v>
      </c>
      <c r="Q64" s="91"/>
      <c r="R64" s="51">
        <f>[5]Ene!R64</f>
        <v>0</v>
      </c>
      <c r="S64" s="93"/>
      <c r="T64" s="51">
        <f>[5]Ene!T64</f>
        <v>0</v>
      </c>
      <c r="U64" s="93"/>
      <c r="V64" s="51">
        <f>[5]Ene!V64</f>
        <v>0</v>
      </c>
      <c r="W64" s="93"/>
      <c r="X64" s="51">
        <f>[5]Ene!X64</f>
        <v>0</v>
      </c>
      <c r="Y64" s="93"/>
      <c r="Z64" s="51">
        <f>[5]Ene!Z64</f>
        <v>0</v>
      </c>
      <c r="AA64" s="93"/>
      <c r="AB64" s="51">
        <f>[5]Ene!AB64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93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48">
        <f>[5]May!O65</f>
        <v>0</v>
      </c>
      <c r="P65" s="51">
        <f>[5]Ene!P65</f>
        <v>0</v>
      </c>
      <c r="Q65" s="91"/>
      <c r="R65" s="51">
        <f>[5]Ene!R65</f>
        <v>0</v>
      </c>
      <c r="S65" s="93"/>
      <c r="T65" s="51">
        <f>[5]Ene!T65</f>
        <v>0</v>
      </c>
      <c r="U65" s="93"/>
      <c r="V65" s="51">
        <f>[5]Ene!V65</f>
        <v>0</v>
      </c>
      <c r="W65" s="93"/>
      <c r="X65" s="51">
        <f>[5]Ene!X65</f>
        <v>0</v>
      </c>
      <c r="Y65" s="93"/>
      <c r="Z65" s="51">
        <f>[5]Ene!Z65</f>
        <v>0</v>
      </c>
      <c r="AA65" s="93"/>
      <c r="AB65" s="51">
        <f>[5]Ene!AB65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'[5]Ficha Anual 2025'!A66</f>
        <v>0</v>
      </c>
      <c r="B66" s="157">
        <f>'[5]Ficha Anual 2025'!B66</f>
        <v>0</v>
      </c>
      <c r="C66" s="157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5">
        <f>[5]May!O66</f>
        <v>0</v>
      </c>
      <c r="P66" s="104">
        <f>[5]Ene!P66</f>
        <v>0</v>
      </c>
      <c r="Q66" s="106"/>
      <c r="R66" s="104">
        <f>[5]Ene!R66</f>
        <v>0</v>
      </c>
      <c r="S66" s="103"/>
      <c r="T66" s="104">
        <f>[5]Ene!T66</f>
        <v>0</v>
      </c>
      <c r="U66" s="103"/>
      <c r="V66" s="104">
        <f>[5]Ene!V66</f>
        <v>0</v>
      </c>
      <c r="W66" s="103"/>
      <c r="X66" s="104">
        <f>[5]Ene!X66</f>
        <v>0</v>
      </c>
      <c r="Y66" s="103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F4EA-914B-47DE-A5FB-C61FAFB06FB9}">
  <sheetPr>
    <tabColor theme="6" tint="-0.249977111117893"/>
  </sheetPr>
  <dimension ref="A1:AI85"/>
  <sheetViews>
    <sheetView showRuler="0" topLeftCell="A3" zoomScale="95" zoomScaleNormal="95" zoomScaleSheetLayoutView="80" zoomScalePageLayoutView="81" workbookViewId="0">
      <selection activeCell="Q67" sqref="Q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1" t="str">
        <f>'[6]Ficha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ADECUAR EL CONTROL EN LA ADMINISTRACION PUBLICA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SOLICITAR A LOS RESPONSABLES DE LAS UNIDADES ADMINISTRATIVAS  REPORTES DE ACTIVIDADES</v>
      </c>
      <c r="C16" s="46"/>
      <c r="D16" s="47" t="str">
        <f>'[6]Ficha Anual 2025'!E16</f>
        <v>REPORTES</v>
      </c>
      <c r="E16" s="48">
        <f>F16+H16+J16+L16+N16+P16++R16+T16+V16+X16+Z16+AB16</f>
        <v>4</v>
      </c>
      <c r="F16" s="49">
        <f>[6]Ene!F16</f>
        <v>0</v>
      </c>
      <c r="G16" s="50">
        <f>[6]Ene!G16</f>
        <v>0</v>
      </c>
      <c r="H16" s="49">
        <f>[6]Ene!H16</f>
        <v>0</v>
      </c>
      <c r="I16" s="50">
        <f>[6]Feb!I16</f>
        <v>0</v>
      </c>
      <c r="J16" s="49">
        <f>[6]Ene!J16</f>
        <v>0</v>
      </c>
      <c r="K16" s="50">
        <f>[6]Mar!K16</f>
        <v>0</v>
      </c>
      <c r="L16" s="49">
        <f>[6]Ene!L16</f>
        <v>1</v>
      </c>
      <c r="M16" s="50">
        <f>'[7]DESAROLLO FUN P'!M16</f>
        <v>0</v>
      </c>
      <c r="N16" s="49">
        <f>[6]Ene!N16</f>
        <v>0</v>
      </c>
      <c r="O16" s="50">
        <f>[6]May!O16</f>
        <v>0</v>
      </c>
      <c r="P16" s="49">
        <f>[6]Ene!P16</f>
        <v>0</v>
      </c>
      <c r="Q16" s="50">
        <v>0</v>
      </c>
      <c r="R16" s="49">
        <f>[6]Ene!R16</f>
        <v>1</v>
      </c>
      <c r="S16" s="51"/>
      <c r="T16" s="49">
        <f>[6]Ene!T16</f>
        <v>0</v>
      </c>
      <c r="U16" s="51"/>
      <c r="V16" s="49">
        <f>[6]Ene!V16</f>
        <v>0</v>
      </c>
      <c r="W16" s="51"/>
      <c r="X16" s="49">
        <f>[6]Ene!X16</f>
        <v>0</v>
      </c>
      <c r="Y16" s="51"/>
      <c r="Z16" s="49">
        <f>[6]Ene!Z16</f>
        <v>1</v>
      </c>
      <c r="AA16" s="51"/>
      <c r="AB16" s="49">
        <f>[6]Ene!AB16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 xml:space="preserve">VILGILAR EL DESEMPEÑO DEL PERSONAL </v>
      </c>
      <c r="C17" s="46"/>
      <c r="D17" s="47" t="str">
        <f>'[6]Ficha Anual 2025'!E17</f>
        <v>CIRCULARES</v>
      </c>
      <c r="E17" s="48">
        <f t="shared" ref="E17:E53" si="3">F17+H17+J17+L17+N17+P17++R17+T17+V17+X17+Z17+AB17</f>
        <v>36</v>
      </c>
      <c r="F17" s="49">
        <f>[6]Ene!F17</f>
        <v>0</v>
      </c>
      <c r="G17" s="50">
        <f>[6]Ene!G17</f>
        <v>0</v>
      </c>
      <c r="H17" s="49">
        <f>[6]Ene!H17</f>
        <v>4</v>
      </c>
      <c r="I17" s="50">
        <f>[6]Feb!I17</f>
        <v>0</v>
      </c>
      <c r="J17" s="49">
        <f>[6]Ene!J17</f>
        <v>2</v>
      </c>
      <c r="K17" s="50">
        <f>[6]Mar!K17</f>
        <v>0</v>
      </c>
      <c r="L17" s="49">
        <f>[6]Ene!L17</f>
        <v>3</v>
      </c>
      <c r="M17" s="50">
        <f>'[7]DESAROLLO FUN P'!M17</f>
        <v>4</v>
      </c>
      <c r="N17" s="49">
        <f>[6]Ene!N17</f>
        <v>3</v>
      </c>
      <c r="O17" s="50">
        <f>[6]May!O17</f>
        <v>5</v>
      </c>
      <c r="P17" s="49">
        <f>[6]Ene!P17</f>
        <v>3</v>
      </c>
      <c r="Q17" s="50">
        <v>6</v>
      </c>
      <c r="R17" s="49">
        <f>[6]Ene!R17</f>
        <v>4</v>
      </c>
      <c r="S17" s="51"/>
      <c r="T17" s="49">
        <f>[6]Ene!T17</f>
        <v>3</v>
      </c>
      <c r="U17" s="51"/>
      <c r="V17" s="49">
        <f>[6]Ene!V17</f>
        <v>4</v>
      </c>
      <c r="W17" s="51"/>
      <c r="X17" s="49">
        <f>[6]Ene!X17</f>
        <v>3</v>
      </c>
      <c r="Y17" s="51"/>
      <c r="Z17" s="49">
        <f>[6]Ene!Z17</f>
        <v>4</v>
      </c>
      <c r="AA17" s="51"/>
      <c r="AB17" s="49">
        <f>[6]Ene!AB17</f>
        <v>3</v>
      </c>
      <c r="AC17" s="51"/>
      <c r="AD17" s="52">
        <f t="shared" si="0"/>
        <v>36</v>
      </c>
      <c r="AE17" s="52">
        <f t="shared" si="0"/>
        <v>15</v>
      </c>
      <c r="AF17" s="53">
        <f t="shared" si="1"/>
        <v>0.41666666666666669</v>
      </c>
      <c r="AG17" s="53">
        <f t="shared" si="2"/>
        <v>0.58333333333333326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SOLICITAR CAPACITACION  CONTINUA DEL PERSONAL ADMINISTRATIVO</v>
      </c>
      <c r="C18" s="46"/>
      <c r="D18" s="47" t="str">
        <f>'[6]Ficha Anual 2025'!E18</f>
        <v>CAPACITACIONES</v>
      </c>
      <c r="E18" s="48">
        <f t="shared" si="3"/>
        <v>36</v>
      </c>
      <c r="F18" s="49">
        <f>[6]Ene!F18</f>
        <v>0</v>
      </c>
      <c r="G18" s="50">
        <f>[6]Ene!G18</f>
        <v>0</v>
      </c>
      <c r="H18" s="49">
        <f>[6]Ene!H18</f>
        <v>4</v>
      </c>
      <c r="I18" s="50">
        <f>[6]Feb!I18</f>
        <v>0</v>
      </c>
      <c r="J18" s="49">
        <f>[6]Ene!J18</f>
        <v>2</v>
      </c>
      <c r="K18" s="50">
        <f>[6]Mar!K18</f>
        <v>0</v>
      </c>
      <c r="L18" s="49">
        <f>[6]Ene!L18</f>
        <v>3</v>
      </c>
      <c r="M18" s="50">
        <f>'[7]DESAROLLO FUN P'!M18</f>
        <v>2</v>
      </c>
      <c r="N18" s="49">
        <f>[6]Ene!N18</f>
        <v>3</v>
      </c>
      <c r="O18" s="50">
        <f>[6]May!O18</f>
        <v>2</v>
      </c>
      <c r="P18" s="49">
        <f>[6]Ene!P18</f>
        <v>3</v>
      </c>
      <c r="Q18" s="50">
        <v>2</v>
      </c>
      <c r="R18" s="49">
        <f>[6]Ene!R18</f>
        <v>4</v>
      </c>
      <c r="S18" s="51"/>
      <c r="T18" s="49">
        <f>[6]Ene!T18</f>
        <v>3</v>
      </c>
      <c r="U18" s="51"/>
      <c r="V18" s="49">
        <f>[6]Ene!V18</f>
        <v>4</v>
      </c>
      <c r="W18" s="51"/>
      <c r="X18" s="49">
        <f>[6]Ene!X18</f>
        <v>3</v>
      </c>
      <c r="Y18" s="51"/>
      <c r="Z18" s="49">
        <f>[6]Ene!Z18</f>
        <v>4</v>
      </c>
      <c r="AA18" s="51"/>
      <c r="AB18" s="49">
        <f>[6]Ene!AB18</f>
        <v>3</v>
      </c>
      <c r="AC18" s="51"/>
      <c r="AD18" s="52">
        <f t="shared" si="0"/>
        <v>36</v>
      </c>
      <c r="AE18" s="52">
        <f t="shared" si="0"/>
        <v>6</v>
      </c>
      <c r="AF18" s="53">
        <f t="shared" si="1"/>
        <v>0.16666666666666666</v>
      </c>
      <c r="AG18" s="53">
        <f t="shared" si="2"/>
        <v>0.83333333333333337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EVALUAR EL DESEMPEÑO DEL PERSONAL</v>
      </c>
      <c r="C19" s="46"/>
      <c r="D19" s="47" t="str">
        <f>'[6]Ficha Anual 2025'!E19</f>
        <v>EVALUACION</v>
      </c>
      <c r="E19" s="48">
        <f t="shared" si="3"/>
        <v>4</v>
      </c>
      <c r="F19" s="49">
        <f>[6]Ene!F19</f>
        <v>0</v>
      </c>
      <c r="G19" s="50">
        <f>[6]Ene!G19</f>
        <v>0</v>
      </c>
      <c r="H19" s="49">
        <f>[6]Ene!H19</f>
        <v>0</v>
      </c>
      <c r="I19" s="50">
        <f>[6]Feb!I19</f>
        <v>0</v>
      </c>
      <c r="J19" s="49">
        <f>[6]Ene!J19</f>
        <v>1</v>
      </c>
      <c r="K19" s="50">
        <f>[6]Mar!K19</f>
        <v>0</v>
      </c>
      <c r="L19" s="49">
        <f>[6]Ene!L19</f>
        <v>0</v>
      </c>
      <c r="M19" s="50">
        <f>'[7]DESAROLLO FUN P'!M19</f>
        <v>0</v>
      </c>
      <c r="N19" s="49">
        <f>[6]Ene!N19</f>
        <v>0</v>
      </c>
      <c r="O19" s="50">
        <f>[6]May!O19</f>
        <v>0</v>
      </c>
      <c r="P19" s="49">
        <f>[6]Ene!P19</f>
        <v>1</v>
      </c>
      <c r="Q19" s="50">
        <v>1</v>
      </c>
      <c r="R19" s="49">
        <f>[6]Ene!R19</f>
        <v>0</v>
      </c>
      <c r="S19" s="51"/>
      <c r="T19" s="49">
        <f>[6]Ene!T19</f>
        <v>0</v>
      </c>
      <c r="U19" s="51"/>
      <c r="V19" s="49">
        <f>[6]Ene!V19</f>
        <v>0</v>
      </c>
      <c r="W19" s="51"/>
      <c r="X19" s="49">
        <f>[6]Ene!X19</f>
        <v>1</v>
      </c>
      <c r="Y19" s="51"/>
      <c r="Z19" s="49">
        <f>[6]Ene!Z19</f>
        <v>1</v>
      </c>
      <c r="AA19" s="51"/>
      <c r="AB19" s="49">
        <f>[6]Ene!AB19</f>
        <v>0</v>
      </c>
      <c r="AC19" s="51"/>
      <c r="AD19" s="52">
        <f t="shared" si="0"/>
        <v>4</v>
      </c>
      <c r="AE19" s="52">
        <f t="shared" si="0"/>
        <v>1</v>
      </c>
      <c r="AF19" s="53">
        <f t="shared" si="1"/>
        <v>0.25</v>
      </c>
      <c r="AG19" s="53">
        <f t="shared" si="2"/>
        <v>0.75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>INTEGRAR DEBIDAMENTE LA DOCUMENTACION DE LOS EXPEDIENTES DEL PERSONAL</v>
      </c>
      <c r="C20" s="46"/>
      <c r="D20" s="47" t="str">
        <f>'[6]Ficha Anual 2025'!E20</f>
        <v>ACTUALIZACIONES</v>
      </c>
      <c r="E20" s="48">
        <f t="shared" si="3"/>
        <v>172</v>
      </c>
      <c r="F20" s="49">
        <f>[6]Ene!F20</f>
        <v>0</v>
      </c>
      <c r="G20" s="50">
        <f>[6]Ene!G20</f>
        <v>2</v>
      </c>
      <c r="H20" s="49">
        <f>[6]Ene!H20</f>
        <v>0</v>
      </c>
      <c r="I20" s="50">
        <f>[6]Feb!I20</f>
        <v>1</v>
      </c>
      <c r="J20" s="49">
        <f>[6]Ene!J20</f>
        <v>0</v>
      </c>
      <c r="K20" s="50">
        <f>[6]Mar!K20</f>
        <v>1</v>
      </c>
      <c r="L20" s="49">
        <f>[6]Ene!L20</f>
        <v>0</v>
      </c>
      <c r="M20" s="50">
        <f>'[7]DESAROLLO FUN P'!M20</f>
        <v>1</v>
      </c>
      <c r="N20" s="49">
        <f>[6]Ene!N20</f>
        <v>0</v>
      </c>
      <c r="O20" s="50">
        <f>[6]May!O20</f>
        <v>1</v>
      </c>
      <c r="P20" s="49">
        <f>[6]Ene!P20</f>
        <v>0</v>
      </c>
      <c r="Q20" s="50">
        <v>1</v>
      </c>
      <c r="R20" s="49">
        <f>[6]Ene!R20</f>
        <v>86</v>
      </c>
      <c r="S20" s="51"/>
      <c r="T20" s="49">
        <f>[6]Ene!T20</f>
        <v>0</v>
      </c>
      <c r="U20" s="51"/>
      <c r="V20" s="49">
        <f>[6]Ene!V20</f>
        <v>86</v>
      </c>
      <c r="W20" s="51"/>
      <c r="X20" s="49">
        <f>[6]Ene!X20</f>
        <v>0</v>
      </c>
      <c r="Y20" s="51"/>
      <c r="Z20" s="49">
        <f>[6]Ene!Z20</f>
        <v>0</v>
      </c>
      <c r="AA20" s="51"/>
      <c r="AB20" s="49">
        <f>[6]Ene!AB20</f>
        <v>0</v>
      </c>
      <c r="AC20" s="51"/>
      <c r="AD20" s="52">
        <f t="shared" si="0"/>
        <v>172</v>
      </c>
      <c r="AE20" s="52">
        <f t="shared" si="0"/>
        <v>7</v>
      </c>
      <c r="AF20" s="53">
        <f t="shared" si="1"/>
        <v>4.0697674418604654E-2</v>
      </c>
      <c r="AG20" s="53">
        <f t="shared" si="2"/>
        <v>0.95930232558139539</v>
      </c>
      <c r="AH20" s="57"/>
      <c r="AI20" s="58"/>
    </row>
    <row r="21" spans="1:35" s="56" customFormat="1" ht="20.100000000000001" customHeight="1" x14ac:dyDescent="0.2">
      <c r="A21" s="45" t="str">
        <f>'[6]Ficha Anual 2025'!A21</f>
        <v>C1A6</v>
      </c>
      <c r="B21" s="46" t="str">
        <f>'[6]Ficha Anual 2025'!B21</f>
        <v xml:space="preserve">ELABORAR Y EXPEDIR COPIAS CERTIFICADAS POR LOS TRAMITES SOLICITADOS POR LA POBLACION </v>
      </c>
      <c r="C21" s="46"/>
      <c r="D21" s="47" t="str">
        <f>'[6]Ficha Anual 2025'!E21</f>
        <v>OFICIOS</v>
      </c>
      <c r="E21" s="48">
        <f t="shared" si="3"/>
        <v>72</v>
      </c>
      <c r="F21" s="49">
        <f>[6]Ene!F21</f>
        <v>0</v>
      </c>
      <c r="G21" s="50">
        <f>[6]Ene!G21</f>
        <v>2</v>
      </c>
      <c r="H21" s="49">
        <f>[6]Ene!H21</f>
        <v>7</v>
      </c>
      <c r="I21" s="50">
        <f>[6]Feb!I21</f>
        <v>0</v>
      </c>
      <c r="J21" s="49">
        <f>[6]Ene!J21</f>
        <v>7</v>
      </c>
      <c r="K21" s="50">
        <f>[6]Mar!K21</f>
        <v>0</v>
      </c>
      <c r="L21" s="49">
        <f>[6]Ene!L21</f>
        <v>7</v>
      </c>
      <c r="M21" s="50">
        <f>'[7]DESAROLLO FUN P'!M21</f>
        <v>0</v>
      </c>
      <c r="N21" s="49">
        <f>[6]Ene!N21</f>
        <v>7</v>
      </c>
      <c r="O21" s="50">
        <f>[6]May!O21</f>
        <v>0</v>
      </c>
      <c r="P21" s="49">
        <f>[6]Ene!P21</f>
        <v>7</v>
      </c>
      <c r="Q21" s="50">
        <v>0</v>
      </c>
      <c r="R21" s="49">
        <f>[6]Ene!R21</f>
        <v>7</v>
      </c>
      <c r="S21" s="51"/>
      <c r="T21" s="49">
        <f>[6]Ene!T21</f>
        <v>7</v>
      </c>
      <c r="U21" s="51"/>
      <c r="V21" s="49">
        <f>[6]Ene!V21</f>
        <v>7</v>
      </c>
      <c r="W21" s="51"/>
      <c r="X21" s="49">
        <f>[6]Ene!X21</f>
        <v>5</v>
      </c>
      <c r="Y21" s="51"/>
      <c r="Z21" s="49">
        <f>[6]Ene!Z21</f>
        <v>5</v>
      </c>
      <c r="AA21" s="51"/>
      <c r="AB21" s="49">
        <f>[6]Ene!AB21</f>
        <v>6</v>
      </c>
      <c r="AC21" s="51"/>
      <c r="AD21" s="52">
        <f t="shared" si="0"/>
        <v>72</v>
      </c>
      <c r="AE21" s="52">
        <f t="shared" si="0"/>
        <v>2</v>
      </c>
      <c r="AF21" s="53">
        <f t="shared" si="1"/>
        <v>2.7777777777777776E-2</v>
      </c>
      <c r="AG21" s="53">
        <f t="shared" si="2"/>
        <v>0.97222222222222221</v>
      </c>
      <c r="AH21" s="57"/>
      <c r="AI21" s="58"/>
    </row>
    <row r="22" spans="1:35" s="56" customFormat="1" ht="20.100000000000001" customHeight="1" x14ac:dyDescent="0.2">
      <c r="A22" s="45" t="str">
        <f>'[6]Ficha Anual 2025'!A22</f>
        <v>C1A7</v>
      </c>
      <c r="B22" s="46" t="str">
        <f>'[6]Ficha Anual 2025'!B22</f>
        <v xml:space="preserve">CONSERVAR Y ORGANIZAR ARCHIVO MUNICIPAL </v>
      </c>
      <c r="C22" s="46"/>
      <c r="D22" s="47" t="str">
        <f>'[6]Ficha Anual 2025'!E22</f>
        <v>ACTAS ADMINISTRATIVAS</v>
      </c>
      <c r="E22" s="48">
        <f t="shared" si="3"/>
        <v>16</v>
      </c>
      <c r="F22" s="49">
        <f>[6]Ene!F22</f>
        <v>0</v>
      </c>
      <c r="G22" s="50">
        <f>[6]Ene!G22</f>
        <v>0</v>
      </c>
      <c r="H22" s="49">
        <f>[6]Ene!H22</f>
        <v>0</v>
      </c>
      <c r="I22" s="50">
        <f>[6]Feb!I22</f>
        <v>0</v>
      </c>
      <c r="J22" s="49">
        <f>[6]Ene!J22</f>
        <v>0</v>
      </c>
      <c r="K22" s="50">
        <f>[6]Mar!K22</f>
        <v>0</v>
      </c>
      <c r="L22" s="49">
        <f>[6]Ene!L22</f>
        <v>4</v>
      </c>
      <c r="M22" s="50">
        <f>'[7]DESAROLLO FUN P'!M22</f>
        <v>2</v>
      </c>
      <c r="N22" s="49">
        <f>[6]Ene!N22</f>
        <v>2</v>
      </c>
      <c r="O22" s="50">
        <f>[6]May!O22</f>
        <v>1</v>
      </c>
      <c r="P22" s="49">
        <f>[6]Ene!P22</f>
        <v>2</v>
      </c>
      <c r="Q22" s="50">
        <v>2</v>
      </c>
      <c r="R22" s="49">
        <f>[6]Ene!R22</f>
        <v>2</v>
      </c>
      <c r="S22" s="51"/>
      <c r="T22" s="49">
        <f>[6]Ene!T22</f>
        <v>2</v>
      </c>
      <c r="U22" s="51"/>
      <c r="V22" s="49">
        <f>[6]Ene!V22</f>
        <v>0</v>
      </c>
      <c r="W22" s="51"/>
      <c r="X22" s="49">
        <f>[6]Ene!X22</f>
        <v>2</v>
      </c>
      <c r="Y22" s="51"/>
      <c r="Z22" s="49">
        <f>[6]Ene!Z22</f>
        <v>0</v>
      </c>
      <c r="AA22" s="51"/>
      <c r="AB22" s="49">
        <f>[6]Ene!AB22</f>
        <v>2</v>
      </c>
      <c r="AC22" s="51"/>
      <c r="AD22" s="52">
        <f t="shared" si="0"/>
        <v>16</v>
      </c>
      <c r="AE22" s="52">
        <f t="shared" si="0"/>
        <v>5</v>
      </c>
      <c r="AF22" s="53">
        <f t="shared" si="1"/>
        <v>0.3125</v>
      </c>
      <c r="AG22" s="53">
        <f t="shared" si="2"/>
        <v>0.6875</v>
      </c>
      <c r="AH22" s="57"/>
      <c r="AI22" s="58"/>
    </row>
    <row r="23" spans="1:35" s="56" customFormat="1" ht="20.100000000000001" customHeight="1" x14ac:dyDescent="0.2">
      <c r="A23" s="45" t="str">
        <f>'[6]Ficha Anual 2025'!A23</f>
        <v>C1A8</v>
      </c>
      <c r="B23" s="46" t="str">
        <f>'[6]Ficha Anual 2025'!B23</f>
        <v>EXPEDIR CARTILLAS DEL SERVICIO MILITAR NACIONAL</v>
      </c>
      <c r="C23" s="46"/>
      <c r="D23" s="47" t="str">
        <f>'[6]Ficha Anual 2025'!E23</f>
        <v>INVESTIGACIONES</v>
      </c>
      <c r="E23" s="48">
        <f t="shared" si="3"/>
        <v>60</v>
      </c>
      <c r="F23" s="49">
        <f>[6]Ene!F23</f>
        <v>5</v>
      </c>
      <c r="G23" s="50">
        <f>[6]Ene!G23</f>
        <v>4</v>
      </c>
      <c r="H23" s="49">
        <f>[6]Ene!H23</f>
        <v>5</v>
      </c>
      <c r="I23" s="50">
        <f>[6]Feb!I23</f>
        <v>11</v>
      </c>
      <c r="J23" s="49">
        <f>[6]Ene!J23</f>
        <v>5</v>
      </c>
      <c r="K23" s="50">
        <f>[6]Mar!K23</f>
        <v>8</v>
      </c>
      <c r="L23" s="49">
        <f>[6]Ene!L23</f>
        <v>5</v>
      </c>
      <c r="M23" s="50">
        <f>'[7]DESAROLLO FUN P'!M23</f>
        <v>0</v>
      </c>
      <c r="N23" s="49">
        <f>[6]Ene!N23</f>
        <v>5</v>
      </c>
      <c r="O23" s="50">
        <f>[6]May!O23</f>
        <v>0</v>
      </c>
      <c r="P23" s="49">
        <f>[6]Ene!P23</f>
        <v>5</v>
      </c>
      <c r="Q23" s="50">
        <v>0</v>
      </c>
      <c r="R23" s="49">
        <f>[6]Ene!R23</f>
        <v>5</v>
      </c>
      <c r="S23" s="51"/>
      <c r="T23" s="49">
        <f>[6]Ene!T23</f>
        <v>5</v>
      </c>
      <c r="U23" s="51"/>
      <c r="V23" s="49">
        <f>[6]Ene!V23</f>
        <v>5</v>
      </c>
      <c r="W23" s="51"/>
      <c r="X23" s="49">
        <f>[6]Ene!X23</f>
        <v>5</v>
      </c>
      <c r="Y23" s="51"/>
      <c r="Z23" s="49">
        <f>[6]Ene!Z23</f>
        <v>5</v>
      </c>
      <c r="AA23" s="51"/>
      <c r="AB23" s="49">
        <f>[6]Ene!AB23</f>
        <v>5</v>
      </c>
      <c r="AC23" s="51"/>
      <c r="AD23" s="52">
        <f t="shared" si="0"/>
        <v>60</v>
      </c>
      <c r="AE23" s="52">
        <f t="shared" si="0"/>
        <v>23</v>
      </c>
      <c r="AF23" s="53">
        <f t="shared" si="1"/>
        <v>0.38333333333333336</v>
      </c>
      <c r="AG23" s="53">
        <f t="shared" si="2"/>
        <v>0.6166666666666667</v>
      </c>
      <c r="AH23" s="54"/>
      <c r="AI23" s="55"/>
    </row>
    <row r="24" spans="1:35" s="56" customFormat="1" ht="20.100000000000001" hidden="1" customHeight="1" x14ac:dyDescent="0.2">
      <c r="A24" s="45" t="str">
        <f>'[6]Ficha Anual 2025'!A24</f>
        <v>C1A9</v>
      </c>
      <c r="B24" s="46" t="str">
        <f>'[6]Ficha Anual 2025'!B24</f>
        <v>SOLVENTAR PLIEGOS DE OBSERVACIONES DE LA CUENTA PUBLICA</v>
      </c>
      <c r="C24" s="46"/>
      <c r="D24" s="47" t="str">
        <f>'[6]Ficha Anual 2025'!E24</f>
        <v>PLIEGOS</v>
      </c>
      <c r="E24" s="48">
        <f t="shared" si="3"/>
        <v>10</v>
      </c>
      <c r="F24" s="49">
        <f>[6]Ene!F24</f>
        <v>0</v>
      </c>
      <c r="G24" s="50">
        <f>[6]Ene!G24</f>
        <v>0</v>
      </c>
      <c r="H24" s="49">
        <f>[6]Ene!H24</f>
        <v>0</v>
      </c>
      <c r="I24" s="50">
        <f>[6]Feb!I24</f>
        <v>0</v>
      </c>
      <c r="J24" s="49">
        <f>[6]Ene!J24</f>
        <v>0</v>
      </c>
      <c r="K24" s="50">
        <f>[6]Mar!K24</f>
        <v>0</v>
      </c>
      <c r="L24" s="49">
        <f>[6]Ene!L24</f>
        <v>0</v>
      </c>
      <c r="M24" s="50">
        <f>'[7]DESAROLLO FUN P'!M24</f>
        <v>0</v>
      </c>
      <c r="N24" s="49">
        <f>[6]Ene!N24</f>
        <v>0</v>
      </c>
      <c r="O24" s="50">
        <f>[6]May!O24</f>
        <v>0</v>
      </c>
      <c r="P24" s="49">
        <f>[6]Ene!P24</f>
        <v>2</v>
      </c>
      <c r="Q24" s="50">
        <v>2</v>
      </c>
      <c r="R24" s="49">
        <f>[6]Ene!R24</f>
        <v>2</v>
      </c>
      <c r="S24" s="51"/>
      <c r="T24" s="49">
        <f>[6]Ene!T24</f>
        <v>2</v>
      </c>
      <c r="U24" s="51"/>
      <c r="V24" s="49">
        <f>[6]Ene!V24</f>
        <v>0</v>
      </c>
      <c r="W24" s="51"/>
      <c r="X24" s="49">
        <f>[6]Ene!X24</f>
        <v>2</v>
      </c>
      <c r="Y24" s="51"/>
      <c r="Z24" s="49">
        <f>[6]Ene!Z24</f>
        <v>2</v>
      </c>
      <c r="AA24" s="51"/>
      <c r="AB24" s="49">
        <f>[6]Ene!AB24</f>
        <v>0</v>
      </c>
      <c r="AC24" s="51"/>
      <c r="AD24" s="52">
        <f t="shared" si="0"/>
        <v>10</v>
      </c>
      <c r="AE24" s="52">
        <f t="shared" si="0"/>
        <v>2</v>
      </c>
      <c r="AF24" s="53">
        <f t="shared" si="1"/>
        <v>0.2</v>
      </c>
      <c r="AG24" s="53">
        <f t="shared" si="2"/>
        <v>0.8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46">
        <f>'[6]Ficha Anual 2025'!B25</f>
        <v>0</v>
      </c>
      <c r="C25" s="46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'[7]DESAROLLO FUN P'!M25</f>
        <v>0</v>
      </c>
      <c r="N25" s="51">
        <f>[6]Ene!N25</f>
        <v>0</v>
      </c>
      <c r="O25" s="48">
        <f>[6]May!O25</f>
        <v>0</v>
      </c>
      <c r="P25" s="51">
        <f>[6]Ene!P25</f>
        <v>0</v>
      </c>
      <c r="Q25" s="50"/>
      <c r="R25" s="51">
        <f>[6]Ene!R25</f>
        <v>0</v>
      </c>
      <c r="S25" s="51"/>
      <c r="T25" s="51">
        <f>[6]Ene!T25</f>
        <v>0</v>
      </c>
      <c r="U25" s="51"/>
      <c r="V25" s="51">
        <f>[6]Ene!V25</f>
        <v>0</v>
      </c>
      <c r="W25" s="51"/>
      <c r="X25" s="51">
        <f>[6]Ene!X25</f>
        <v>0</v>
      </c>
      <c r="Y25" s="51"/>
      <c r="Z25" s="51">
        <f>[6]Ene!Z25</f>
        <v>0</v>
      </c>
      <c r="AA25" s="51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46">
        <f>'[6]Ficha Anual 2025'!B26</f>
        <v>0</v>
      </c>
      <c r="C26" s="46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'[7]DESAROLLO FUN P'!M26</f>
        <v>0</v>
      </c>
      <c r="N26" s="51">
        <f>[6]Ene!N26</f>
        <v>0</v>
      </c>
      <c r="O26" s="48">
        <f>[6]May!O26</f>
        <v>0</v>
      </c>
      <c r="P26" s="51">
        <f>[6]Ene!P26</f>
        <v>0</v>
      </c>
      <c r="Q26" s="50"/>
      <c r="R26" s="51">
        <f>[6]Ene!R26</f>
        <v>0</v>
      </c>
      <c r="S26" s="51"/>
      <c r="T26" s="51">
        <f>[6]Ene!T26</f>
        <v>0</v>
      </c>
      <c r="U26" s="51"/>
      <c r="V26" s="51">
        <f>[6]Ene!V26</f>
        <v>0</v>
      </c>
      <c r="W26" s="51"/>
      <c r="X26" s="51">
        <f>[6]Ene!X26</f>
        <v>0</v>
      </c>
      <c r="Y26" s="51"/>
      <c r="Z26" s="51">
        <f>[6]Ene!Z26</f>
        <v>0</v>
      </c>
      <c r="AA26" s="51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46">
        <f>'[6]Ficha Anual 2025'!B27</f>
        <v>0</v>
      </c>
      <c r="C27" s="46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'[7]DESAROLLO FUN P'!M27</f>
        <v>0</v>
      </c>
      <c r="N27" s="51">
        <f>[6]Ene!N27</f>
        <v>0</v>
      </c>
      <c r="O27" s="48">
        <f>[6]May!O27</f>
        <v>0</v>
      </c>
      <c r="P27" s="51">
        <f>[6]Ene!P27</f>
        <v>0</v>
      </c>
      <c r="Q27" s="50"/>
      <c r="R27" s="51">
        <f>[6]Ene!R27</f>
        <v>0</v>
      </c>
      <c r="S27" s="48"/>
      <c r="T27" s="51">
        <f>[6]Ene!T27</f>
        <v>0</v>
      </c>
      <c r="U27" s="48"/>
      <c r="V27" s="51">
        <f>[6]Ene!V27</f>
        <v>0</v>
      </c>
      <c r="W27" s="48"/>
      <c r="X27" s="51">
        <f>[6]Ene!X27</f>
        <v>0</v>
      </c>
      <c r="Y27" s="48"/>
      <c r="Z27" s="51">
        <f>[6]Ene!Z27</f>
        <v>0</v>
      </c>
      <c r="AA27" s="48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CONTROLAR CORRECTAMENTE LOS INVENTARIOS FISICOS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'[6]Ficha Anual 2025'!A29</f>
        <v>C2A1</v>
      </c>
      <c r="B29" s="46" t="str">
        <f>'[6]Ficha Anual 2025'!B29</f>
        <v xml:space="preserve"> INTEGRAR DEBIDAMENTE EL ARCHIVO QUE ACREDITE LA PROPIEDAD DE LOS BIENES DEL MUNICIPIO DEBIDAME</v>
      </c>
      <c r="C29" s="46"/>
      <c r="D29" s="47" t="str">
        <f>'[6]Ficha Anual 2025'!E29</f>
        <v>BIENES</v>
      </c>
      <c r="E29" s="48">
        <f t="shared" si="3"/>
        <v>3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1</v>
      </c>
      <c r="L29" s="49">
        <f>[6]Ene!L29</f>
        <v>0</v>
      </c>
      <c r="M29" s="50">
        <f>'[7]DESAROLLO FUN P'!M29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v>0</v>
      </c>
      <c r="R29" s="49">
        <f>[6]Ene!R29</f>
        <v>0</v>
      </c>
      <c r="S29" s="48"/>
      <c r="T29" s="49">
        <f>[6]Ene!T29</f>
        <v>1</v>
      </c>
      <c r="U29" s="48"/>
      <c r="V29" s="49">
        <f>[6]Ene!V29</f>
        <v>0</v>
      </c>
      <c r="W29" s="48"/>
      <c r="X29" s="49">
        <f>[6]Ene!X29</f>
        <v>0</v>
      </c>
      <c r="Y29" s="48"/>
      <c r="Z29" s="49">
        <f>[6]Ene!Z29</f>
        <v>1</v>
      </c>
      <c r="AA29" s="48"/>
      <c r="AB29" s="49">
        <f>[6]Ene!AB29</f>
        <v>0</v>
      </c>
      <c r="AC29" s="48"/>
      <c r="AD29" s="52">
        <f t="shared" si="0"/>
        <v>3</v>
      </c>
      <c r="AE29" s="52">
        <f t="shared" si="0"/>
        <v>1</v>
      </c>
      <c r="AF29" s="53">
        <f t="shared" si="1"/>
        <v>0.33333333333333331</v>
      </c>
      <c r="AG29" s="53">
        <f t="shared" si="2"/>
        <v>0.66666666666666674</v>
      </c>
      <c r="AH29" s="54"/>
      <c r="AI29" s="55"/>
    </row>
    <row r="30" spans="1:35" s="56" customFormat="1" ht="20.100000000000001" customHeight="1" x14ac:dyDescent="0.2">
      <c r="A30" s="45" t="str">
        <f>'[6]Ficha Anual 2025'!A30</f>
        <v>C2A2</v>
      </c>
      <c r="B30" s="46" t="str">
        <f>'[6]Ficha Anual 2025'!B30</f>
        <v>ACTUALIZAR LOS MOVIMIENTOS DEL PATRIMONIO MUNICIPAL</v>
      </c>
      <c r="C30" s="46"/>
      <c r="D30" s="47" t="str">
        <f>'[6]Ficha Anual 2025'!E30</f>
        <v>REVISIONES</v>
      </c>
      <c r="E30" s="48">
        <f t="shared" si="3"/>
        <v>1</v>
      </c>
      <c r="F30" s="49">
        <f>[6]Ene!F30</f>
        <v>1</v>
      </c>
      <c r="G30" s="50">
        <f>[6]Ene!G30</f>
        <v>0</v>
      </c>
      <c r="H30" s="49">
        <f>[6]Ene!H30</f>
        <v>0</v>
      </c>
      <c r="I30" s="50">
        <f>[6]Feb!I30</f>
        <v>0</v>
      </c>
      <c r="J30" s="49">
        <f>[6]Ene!J30</f>
        <v>0</v>
      </c>
      <c r="K30" s="50">
        <f>[6]Mar!K30</f>
        <v>0</v>
      </c>
      <c r="L30" s="49">
        <f>[6]Ene!L30</f>
        <v>0</v>
      </c>
      <c r="M30" s="50">
        <f>'[7]DESAROLLO FUN P'!M30</f>
        <v>0</v>
      </c>
      <c r="N30" s="49">
        <f>[6]Ene!N30</f>
        <v>0</v>
      </c>
      <c r="O30" s="50">
        <f>[6]May!O30</f>
        <v>0</v>
      </c>
      <c r="P30" s="49">
        <f>[6]Ene!P30</f>
        <v>0</v>
      </c>
      <c r="Q30" s="50">
        <v>0</v>
      </c>
      <c r="R30" s="49">
        <f>[6]Ene!R30</f>
        <v>0</v>
      </c>
      <c r="S30" s="51"/>
      <c r="T30" s="49">
        <f>[6]Ene!T30</f>
        <v>0</v>
      </c>
      <c r="U30" s="51"/>
      <c r="V30" s="49">
        <f>[6]Ene!V30</f>
        <v>0</v>
      </c>
      <c r="W30" s="51"/>
      <c r="X30" s="49">
        <f>[6]Ene!X30</f>
        <v>0</v>
      </c>
      <c r="Y30" s="51"/>
      <c r="Z30" s="49">
        <f>[6]Ene!Z30</f>
        <v>0</v>
      </c>
      <c r="AA30" s="51"/>
      <c r="AB30" s="49">
        <f>[6]Ene!AB30</f>
        <v>0</v>
      </c>
      <c r="AC30" s="51"/>
      <c r="AD30" s="52">
        <f t="shared" si="0"/>
        <v>1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hidden="1" customHeight="1" x14ac:dyDescent="0.2">
      <c r="A31" s="45" t="str">
        <f>'[6]Ficha Anual 2025'!A31</f>
        <v>C2A3</v>
      </c>
      <c r="B31" s="46" t="str">
        <f>'[6]Ficha Anual 2025'!B31</f>
        <v>REALIZAR RESGUARDOS A LOS RESPONSABLES DE LOS BIENES</v>
      </c>
      <c r="C31" s="46"/>
      <c r="D31" s="47" t="str">
        <f>'[6]Ficha Anual 2025'!E31</f>
        <v>RESGUARDOS</v>
      </c>
      <c r="E31" s="48">
        <f t="shared" si="3"/>
        <v>2</v>
      </c>
      <c r="F31" s="49">
        <f>[6]Ene!F31</f>
        <v>0</v>
      </c>
      <c r="G31" s="50">
        <f>[6]Ene!G31</f>
        <v>0</v>
      </c>
      <c r="H31" s="49">
        <f>[6]Ene!H31</f>
        <v>0</v>
      </c>
      <c r="I31" s="50">
        <f>[6]Feb!I31</f>
        <v>0</v>
      </c>
      <c r="J31" s="49">
        <f>[6]Ene!J31</f>
        <v>0</v>
      </c>
      <c r="K31" s="50">
        <f>[6]Mar!K31</f>
        <v>0</v>
      </c>
      <c r="L31" s="49">
        <f>[6]Ene!L31</f>
        <v>1</v>
      </c>
      <c r="M31" s="50">
        <f>'[7]DESAROLLO FUN P'!M31</f>
        <v>1</v>
      </c>
      <c r="N31" s="49">
        <f>[6]Ene!N31</f>
        <v>0</v>
      </c>
      <c r="O31" s="50">
        <f>[6]May!O31</f>
        <v>0</v>
      </c>
      <c r="P31" s="49">
        <f>[6]Ene!P31</f>
        <v>0</v>
      </c>
      <c r="Q31" s="50">
        <v>0</v>
      </c>
      <c r="R31" s="49">
        <f>[6]Ene!R31</f>
        <v>0</v>
      </c>
      <c r="S31" s="51"/>
      <c r="T31" s="49">
        <f>[6]Ene!T31</f>
        <v>0</v>
      </c>
      <c r="U31" s="51"/>
      <c r="V31" s="49">
        <f>[6]Ene!V31</f>
        <v>0</v>
      </c>
      <c r="W31" s="51"/>
      <c r="X31" s="49">
        <f>[6]Ene!X31</f>
        <v>1</v>
      </c>
      <c r="Y31" s="51"/>
      <c r="Z31" s="49">
        <f>[6]Ene!Z31</f>
        <v>0</v>
      </c>
      <c r="AA31" s="51"/>
      <c r="AB31" s="49">
        <f>[6]Ene!AB31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 t="str">
        <f>'[6]Ficha Anual 2025'!A32</f>
        <v>C2A4</v>
      </c>
      <c r="B32" s="46" t="str">
        <f>'[6]Ficha Anual 2025'!B32</f>
        <v>ACTUALIZAR LOS MIVIMIENTOS DEL PATRIMONIO MUNICIPAL</v>
      </c>
      <c r="C32" s="46"/>
      <c r="D32" s="47" t="str">
        <f>'[6]Ficha Anual 2025'!E32</f>
        <v>ACTUALIZACIONES</v>
      </c>
      <c r="E32" s="48">
        <f t="shared" si="3"/>
        <v>2</v>
      </c>
      <c r="F32" s="49">
        <f>[6]Ene!F32</f>
        <v>0</v>
      </c>
      <c r="G32" s="50">
        <f>[6]Ene!G32</f>
        <v>0</v>
      </c>
      <c r="H32" s="49">
        <f>[6]Ene!H32</f>
        <v>0</v>
      </c>
      <c r="I32" s="50">
        <f>[6]Feb!I32</f>
        <v>0</v>
      </c>
      <c r="J32" s="49">
        <f>[6]Ene!J32</f>
        <v>0</v>
      </c>
      <c r="K32" s="50">
        <f>[6]Mar!K32</f>
        <v>0</v>
      </c>
      <c r="L32" s="49">
        <f>[6]Ene!L32</f>
        <v>0</v>
      </c>
      <c r="M32" s="50">
        <f>'[7]DESAROLLO FUN P'!M32</f>
        <v>0</v>
      </c>
      <c r="N32" s="49">
        <f>[6]Ene!N32</f>
        <v>0</v>
      </c>
      <c r="O32" s="50">
        <f>[6]May!O32</f>
        <v>0</v>
      </c>
      <c r="P32" s="49">
        <f>[6]Ene!P32</f>
        <v>0</v>
      </c>
      <c r="Q32" s="50">
        <v>0</v>
      </c>
      <c r="R32" s="49">
        <f>[6]Ene!R32</f>
        <v>1</v>
      </c>
      <c r="S32" s="51"/>
      <c r="T32" s="49">
        <f>[6]Ene!T32</f>
        <v>0</v>
      </c>
      <c r="U32" s="51"/>
      <c r="V32" s="49">
        <f>[6]Ene!V32</f>
        <v>0</v>
      </c>
      <c r="W32" s="51"/>
      <c r="X32" s="49">
        <f>[6]Ene!X32</f>
        <v>0</v>
      </c>
      <c r="Y32" s="51"/>
      <c r="Z32" s="49">
        <f>[6]Ene!Z32</f>
        <v>0</v>
      </c>
      <c r="AA32" s="51"/>
      <c r="AB32" s="49">
        <f>[6]Ene!AB32</f>
        <v>1</v>
      </c>
      <c r="AC32" s="51"/>
      <c r="AD32" s="52">
        <f t="shared" si="0"/>
        <v>2</v>
      </c>
      <c r="AE32" s="52">
        <f t="shared" si="0"/>
        <v>0</v>
      </c>
      <c r="AF32" s="53">
        <f t="shared" si="1"/>
        <v>0</v>
      </c>
      <c r="AG32" s="53">
        <f t="shared" si="2"/>
        <v>1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PROMOCIONAR LOS PRODUCTOS, BIENES Y SERVICIOS QUE SE ELABORAN EN EL MPIO.</v>
      </c>
      <c r="C33" s="46"/>
      <c r="D33" s="47" t="str">
        <f>'[6]Ficha Anual 2025'!E33</f>
        <v>EVENTO</v>
      </c>
      <c r="E33" s="48">
        <f t="shared" si="3"/>
        <v>4</v>
      </c>
      <c r="F33" s="49">
        <f>[6]Ene!F33</f>
        <v>0</v>
      </c>
      <c r="G33" s="50">
        <f>[6]Ene!G33</f>
        <v>1</v>
      </c>
      <c r="H33" s="49">
        <f>[6]Ene!H33</f>
        <v>1</v>
      </c>
      <c r="I33" s="50">
        <f>[6]Feb!I33</f>
        <v>0</v>
      </c>
      <c r="J33" s="49">
        <f>[6]Ene!J33</f>
        <v>1</v>
      </c>
      <c r="K33" s="50">
        <f>[6]Mar!K33</f>
        <v>0</v>
      </c>
      <c r="L33" s="49">
        <f>[6]Ene!L33</f>
        <v>0</v>
      </c>
      <c r="M33" s="50">
        <f>'[7]DESAROLLO FUN P'!M33</f>
        <v>0</v>
      </c>
      <c r="N33" s="49">
        <f>[6]Ene!N33</f>
        <v>1</v>
      </c>
      <c r="O33" s="50">
        <f>[6]May!O33</f>
        <v>0</v>
      </c>
      <c r="P33" s="49">
        <f>[6]Ene!P33</f>
        <v>0</v>
      </c>
      <c r="Q33" s="50">
        <v>0</v>
      </c>
      <c r="R33" s="51">
        <f>[6]Ene!R33</f>
        <v>1</v>
      </c>
      <c r="S33" s="51"/>
      <c r="T33" s="51">
        <f>[6]Ene!T33</f>
        <v>0</v>
      </c>
      <c r="U33" s="51"/>
      <c r="V33" s="51">
        <f>[6]Ene!V33</f>
        <v>0</v>
      </c>
      <c r="W33" s="51"/>
      <c r="X33" s="51">
        <f>[6]Ene!X33</f>
        <v>0</v>
      </c>
      <c r="Y33" s="51"/>
      <c r="Z33" s="51">
        <f>[6]Ene!Z33</f>
        <v>0</v>
      </c>
      <c r="AA33" s="51"/>
      <c r="AB33" s="51">
        <f>[6]Ene!AB33</f>
        <v>0</v>
      </c>
      <c r="AC33" s="51"/>
      <c r="AD33" s="52">
        <f t="shared" si="0"/>
        <v>4</v>
      </c>
      <c r="AE33" s="52">
        <f t="shared" si="0"/>
        <v>1</v>
      </c>
      <c r="AF33" s="53">
        <f t="shared" si="1"/>
        <v>0.25</v>
      </c>
      <c r="AG33" s="53">
        <f t="shared" si="2"/>
        <v>0.75</v>
      </c>
      <c r="AH33" s="54"/>
      <c r="AI33" s="55"/>
    </row>
    <row r="34" spans="1:35" s="56" customFormat="1" ht="20.100000000000001" hidden="1" customHeight="1" x14ac:dyDescent="0.2">
      <c r="A34" s="45" t="str">
        <f>'[6]Ficha Anual 2025'!A34</f>
        <v>C2A6</v>
      </c>
      <c r="B34" s="46" t="str">
        <f>'[6]Ficha Anual 2025'!B34</f>
        <v>PROMOVER ASESORÍAS, CAPACITACIÓN, ASISTENCIA TÉCNICA Y TALLERES PARA LA PRODUCION AGROPECUARIA.</v>
      </c>
      <c r="C34" s="46"/>
      <c r="D34" s="47" t="str">
        <f>'[6]Ficha Anual 2025'!E34</f>
        <v>TALLER</v>
      </c>
      <c r="E34" s="48">
        <f t="shared" si="3"/>
        <v>6</v>
      </c>
      <c r="F34" s="49">
        <f>[6]Ene!F34</f>
        <v>0</v>
      </c>
      <c r="G34" s="50">
        <f>[6]Ene!G34</f>
        <v>1</v>
      </c>
      <c r="H34" s="49">
        <f>[6]Ene!H34</f>
        <v>1</v>
      </c>
      <c r="I34" s="50">
        <f>[6]Feb!I34</f>
        <v>0</v>
      </c>
      <c r="J34" s="49">
        <f>[6]Ene!J34</f>
        <v>1</v>
      </c>
      <c r="K34" s="50">
        <f>[6]Mar!K34</f>
        <v>0</v>
      </c>
      <c r="L34" s="49">
        <f>[6]Ene!L34</f>
        <v>0</v>
      </c>
      <c r="M34" s="50">
        <f>'[7]DESAROLLO FUN P'!M34</f>
        <v>0</v>
      </c>
      <c r="N34" s="49">
        <f>[6]Ene!N34</f>
        <v>1</v>
      </c>
      <c r="O34" s="50">
        <f>[6]May!O34</f>
        <v>0</v>
      </c>
      <c r="P34" s="49">
        <f>[6]Ene!P34</f>
        <v>1</v>
      </c>
      <c r="Q34" s="50">
        <v>0</v>
      </c>
      <c r="R34" s="51">
        <f>[6]Ene!R34</f>
        <v>0</v>
      </c>
      <c r="S34" s="51"/>
      <c r="T34" s="51">
        <f>[6]Ene!T34</f>
        <v>1</v>
      </c>
      <c r="U34" s="51"/>
      <c r="V34" s="51">
        <f>[6]Ene!V34</f>
        <v>0</v>
      </c>
      <c r="W34" s="51"/>
      <c r="X34" s="51">
        <f>[6]Ene!X34</f>
        <v>1</v>
      </c>
      <c r="Y34" s="51"/>
      <c r="Z34" s="51">
        <f>[6]Ene!Z34</f>
        <v>0</v>
      </c>
      <c r="AA34" s="51"/>
      <c r="AB34" s="51">
        <f>[6]Ene!AB34</f>
        <v>0</v>
      </c>
      <c r="AC34" s="51"/>
      <c r="AD34" s="52">
        <f t="shared" si="0"/>
        <v>6</v>
      </c>
      <c r="AE34" s="52">
        <f t="shared" si="0"/>
        <v>1</v>
      </c>
      <c r="AF34" s="53">
        <f t="shared" si="1"/>
        <v>0.16666666666666666</v>
      </c>
      <c r="AG34" s="53">
        <f t="shared" si="2"/>
        <v>0.83333333333333337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46">
        <f>'[6]Ficha Anual 2025'!B35</f>
        <v>0</v>
      </c>
      <c r="C35" s="46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'[7]DESAROLLO FUN P'!M35</f>
        <v>0</v>
      </c>
      <c r="N35" s="51">
        <f>[6]Ene!N35</f>
        <v>0</v>
      </c>
      <c r="O35" s="48">
        <f>[6]May!O35</f>
        <v>0</v>
      </c>
      <c r="P35" s="51">
        <f>[6]Ene!P35</f>
        <v>0</v>
      </c>
      <c r="Q35" s="50"/>
      <c r="R35" s="51">
        <f>[6]Ene!R35</f>
        <v>0</v>
      </c>
      <c r="S35" s="51"/>
      <c r="T35" s="51">
        <f>[6]Ene!T35</f>
        <v>0</v>
      </c>
      <c r="U35" s="51"/>
      <c r="V35" s="51">
        <f>[6]Ene!V35</f>
        <v>0</v>
      </c>
      <c r="W35" s="51"/>
      <c r="X35" s="51">
        <f>[6]Ene!X35</f>
        <v>0</v>
      </c>
      <c r="Y35" s="51"/>
      <c r="Z35" s="51">
        <f>[6]Ene!Z35</f>
        <v>0</v>
      </c>
      <c r="AA35" s="51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46">
        <f>'[6]Ficha Anual 2025'!B36</f>
        <v>0</v>
      </c>
      <c r="C36" s="46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'[7]DESAROLLO FUN P'!M36</f>
        <v>0</v>
      </c>
      <c r="N36" s="51">
        <f>[6]Ene!N36</f>
        <v>0</v>
      </c>
      <c r="O36" s="48">
        <f>[6]May!O36</f>
        <v>0</v>
      </c>
      <c r="P36" s="51">
        <f>[6]Ene!P36</f>
        <v>0</v>
      </c>
      <c r="Q36" s="50"/>
      <c r="R36" s="51">
        <f>[6]Ene!R36</f>
        <v>0</v>
      </c>
      <c r="S36" s="51"/>
      <c r="T36" s="51">
        <f>[6]Ene!T36</f>
        <v>0</v>
      </c>
      <c r="U36" s="51"/>
      <c r="V36" s="51">
        <f>[6]Ene!V36</f>
        <v>0</v>
      </c>
      <c r="W36" s="51"/>
      <c r="X36" s="51">
        <f>[6]Ene!X36</f>
        <v>0</v>
      </c>
      <c r="Y36" s="51"/>
      <c r="Z36" s="51">
        <f>[6]Ene!Z36</f>
        <v>0</v>
      </c>
      <c r="AA36" s="51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46">
        <f>'[6]Ficha Anual 2025'!B37</f>
        <v>0</v>
      </c>
      <c r="C37" s="46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'[7]DESAROLLO FUN P'!M37</f>
        <v>0</v>
      </c>
      <c r="N37" s="51">
        <f>[6]Ene!N37</f>
        <v>0</v>
      </c>
      <c r="O37" s="48">
        <f>[6]May!O37</f>
        <v>0</v>
      </c>
      <c r="P37" s="51">
        <f>[6]Ene!P37</f>
        <v>0</v>
      </c>
      <c r="Q37" s="50"/>
      <c r="R37" s="51">
        <f>[6]Ene!R37</f>
        <v>0</v>
      </c>
      <c r="S37" s="51"/>
      <c r="T37" s="51">
        <f>[6]Ene!T37</f>
        <v>0</v>
      </c>
      <c r="U37" s="51"/>
      <c r="V37" s="51">
        <f>[6]Ene!V37</f>
        <v>0</v>
      </c>
      <c r="W37" s="51"/>
      <c r="X37" s="51">
        <f>[6]Ene!X37</f>
        <v>0</v>
      </c>
      <c r="Y37" s="51"/>
      <c r="Z37" s="51">
        <f>[6]Ene!Z37</f>
        <v>0</v>
      </c>
      <c r="AA37" s="51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46">
        <f>'[6]Ficha Anual 2025'!B38</f>
        <v>0</v>
      </c>
      <c r="C38" s="46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'[7]DESAROLLO FUN P'!M38</f>
        <v>0</v>
      </c>
      <c r="N38" s="51">
        <f>[6]Ene!N38</f>
        <v>0</v>
      </c>
      <c r="O38" s="48">
        <f>[6]May!O38</f>
        <v>0</v>
      </c>
      <c r="P38" s="51">
        <f>[6]Ene!P38</f>
        <v>0</v>
      </c>
      <c r="Q38" s="50"/>
      <c r="R38" s="51">
        <f>[6]Ene!R38</f>
        <v>0</v>
      </c>
      <c r="S38" s="51"/>
      <c r="T38" s="51">
        <f>[6]Ene!T38</f>
        <v>0</v>
      </c>
      <c r="U38" s="51"/>
      <c r="V38" s="51">
        <f>[6]Ene!V38</f>
        <v>0</v>
      </c>
      <c r="W38" s="51"/>
      <c r="X38" s="51">
        <f>[6]Ene!X38</f>
        <v>0</v>
      </c>
      <c r="Y38" s="51"/>
      <c r="Z38" s="51">
        <f>[6]Ene!Z38</f>
        <v>0</v>
      </c>
      <c r="AA38" s="51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46">
        <f>'[6]Ficha Anual 2025'!B39</f>
        <v>0</v>
      </c>
      <c r="C39" s="46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'[7]DESAROLLO FUN P'!M39</f>
        <v>0</v>
      </c>
      <c r="N39" s="51">
        <f>[6]Ene!N39</f>
        <v>0</v>
      </c>
      <c r="O39" s="48">
        <f>[6]May!O39</f>
        <v>0</v>
      </c>
      <c r="P39" s="51">
        <f>[6]Ene!P39</f>
        <v>0</v>
      </c>
      <c r="Q39" s="50"/>
      <c r="R39" s="51">
        <f>[6]Ene!R39</f>
        <v>0</v>
      </c>
      <c r="S39" s="51"/>
      <c r="T39" s="51">
        <f>[6]Ene!T39</f>
        <v>0</v>
      </c>
      <c r="U39" s="51"/>
      <c r="V39" s="51">
        <f>[6]Ene!V39</f>
        <v>0</v>
      </c>
      <c r="W39" s="51"/>
      <c r="X39" s="51">
        <f>[6]Ene!X39</f>
        <v>0</v>
      </c>
      <c r="Y39" s="51"/>
      <c r="Z39" s="51">
        <f>[6]Ene!Z39</f>
        <v>0</v>
      </c>
      <c r="AA39" s="51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158">
        <f>'[6]Ficha Anual 2025'!B40</f>
        <v>0</v>
      </c>
      <c r="C40" s="15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'[7]DESAROLLO FUN P'!M40</f>
        <v>0</v>
      </c>
      <c r="N40" s="51">
        <f>[6]Ene!N40</f>
        <v>0</v>
      </c>
      <c r="O40" s="48">
        <f>[6]May!O40</f>
        <v>0</v>
      </c>
      <c r="P40" s="51">
        <f>[6]Ene!P40</f>
        <v>0</v>
      </c>
      <c r="Q40" s="70"/>
      <c r="R40" s="51">
        <f>[6]Ene!R40</f>
        <v>0</v>
      </c>
      <c r="S40" s="71"/>
      <c r="T40" s="51">
        <f>[6]Ene!T40</f>
        <v>0</v>
      </c>
      <c r="U40" s="71"/>
      <c r="V40" s="51">
        <f>[6]Ene!V40</f>
        <v>0</v>
      </c>
      <c r="W40" s="71"/>
      <c r="X40" s="51">
        <f>[6]Ene!X40</f>
        <v>0</v>
      </c>
      <c r="Y40" s="71"/>
      <c r="Z40" s="51">
        <f>[6]Ene!Z40</f>
        <v>0</v>
      </c>
      <c r="AA40" s="71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159" t="str">
        <f>'[6]Ficha Anual 2025'!B41</f>
        <v>SEGUIR LOS ACUERDOS DE CABILDO</v>
      </c>
      <c r="C41" s="159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'[6]Ficha Anual 2025'!A42</f>
        <v>C3A1</v>
      </c>
      <c r="B42" s="82" t="str">
        <f>'[6]Ficha Anual 2025'!B42</f>
        <v>CONVOCAR A SESIONES DE CABILDO</v>
      </c>
      <c r="C42" s="82"/>
      <c r="D42" s="83" t="str">
        <f>'[6]Ficha Anual 2025'!E42</f>
        <v>COMPROMISOS CABILDO</v>
      </c>
      <c r="E42" s="48">
        <f t="shared" si="3"/>
        <v>24</v>
      </c>
      <c r="F42" s="49">
        <f>[6]Ene!F42</f>
        <v>2</v>
      </c>
      <c r="G42" s="50">
        <f>[6]Ene!G42</f>
        <v>1</v>
      </c>
      <c r="H42" s="49">
        <f>[6]Ene!H42</f>
        <v>2</v>
      </c>
      <c r="I42" s="50">
        <f>[6]Feb!I42</f>
        <v>1</v>
      </c>
      <c r="J42" s="49">
        <f>[6]Ene!J42</f>
        <v>2</v>
      </c>
      <c r="K42" s="50">
        <f>[6]Mar!K42</f>
        <v>2</v>
      </c>
      <c r="L42" s="49">
        <f>[6]Ene!L42</f>
        <v>2</v>
      </c>
      <c r="M42" s="50">
        <f>'[7]DESAROLLO FUN P'!M42</f>
        <v>1</v>
      </c>
      <c r="N42" s="49">
        <f>[6]Ene!N42</f>
        <v>2</v>
      </c>
      <c r="O42" s="50">
        <f>[6]May!O42</f>
        <v>2</v>
      </c>
      <c r="P42" s="49">
        <f>[6]Ene!P42</f>
        <v>2</v>
      </c>
      <c r="Q42" s="50">
        <v>3</v>
      </c>
      <c r="R42" s="49">
        <f>[6]Ene!R42</f>
        <v>2</v>
      </c>
      <c r="S42" s="93"/>
      <c r="T42" s="49">
        <f>[6]Ene!T42</f>
        <v>2</v>
      </c>
      <c r="U42" s="93"/>
      <c r="V42" s="49">
        <f>[6]Ene!V42</f>
        <v>2</v>
      </c>
      <c r="W42" s="93"/>
      <c r="X42" s="49">
        <f>[6]Ene!X42</f>
        <v>2</v>
      </c>
      <c r="Y42" s="93"/>
      <c r="Z42" s="49">
        <f>[6]Ene!Z42</f>
        <v>2</v>
      </c>
      <c r="AA42" s="93"/>
      <c r="AB42" s="49">
        <f>[6]Ene!AB42</f>
        <v>2</v>
      </c>
      <c r="AC42" s="93"/>
      <c r="AD42" s="52">
        <f t="shared" si="0"/>
        <v>24</v>
      </c>
      <c r="AE42" s="52">
        <f t="shared" si="0"/>
        <v>10</v>
      </c>
      <c r="AF42" s="53">
        <f t="shared" si="1"/>
        <v>0.41666666666666669</v>
      </c>
      <c r="AG42" s="53">
        <f t="shared" si="2"/>
        <v>0.58333333333333326</v>
      </c>
      <c r="AH42" s="84"/>
      <c r="AI42" s="85"/>
    </row>
    <row r="43" spans="1:35" s="56" customFormat="1" ht="20.100000000000001" customHeight="1" x14ac:dyDescent="0.2">
      <c r="A43" s="81" t="str">
        <f>'[6]Ficha Anual 2025'!A43</f>
        <v>C3A2</v>
      </c>
      <c r="B43" s="82" t="str">
        <f>'[6]Ficha Anual 2025'!B43</f>
        <v>ELABORAR ACTAS DE CABILDO</v>
      </c>
      <c r="C43" s="82"/>
      <c r="D43" s="83" t="str">
        <f>'[6]Ficha Anual 2025'!E43</f>
        <v>ACTAS</v>
      </c>
      <c r="E43" s="48">
        <f t="shared" si="3"/>
        <v>1</v>
      </c>
      <c r="F43" s="49">
        <f>[6]Ene!F43</f>
        <v>0</v>
      </c>
      <c r="G43" s="50">
        <f>[6]Ene!G43</f>
        <v>1</v>
      </c>
      <c r="H43" s="49">
        <f>[6]Ene!H43</f>
        <v>0</v>
      </c>
      <c r="I43" s="50">
        <f>[6]Feb!I43</f>
        <v>1</v>
      </c>
      <c r="J43" s="49">
        <f>[6]Ene!J43</f>
        <v>0</v>
      </c>
      <c r="K43" s="50">
        <f>[6]Mar!K43</f>
        <v>2</v>
      </c>
      <c r="L43" s="49">
        <f>[6]Ene!L43</f>
        <v>0</v>
      </c>
      <c r="M43" s="50">
        <f>'[7]DESAROLLO FUN P'!M43</f>
        <v>1</v>
      </c>
      <c r="N43" s="49">
        <f>[6]Ene!N43</f>
        <v>0</v>
      </c>
      <c r="O43" s="50">
        <f>[6]May!O43</f>
        <v>2</v>
      </c>
      <c r="P43" s="49">
        <f>[6]Ene!P43</f>
        <v>0</v>
      </c>
      <c r="Q43" s="50">
        <v>3</v>
      </c>
      <c r="R43" s="49">
        <f>[6]Ene!R43</f>
        <v>0</v>
      </c>
      <c r="S43" s="92"/>
      <c r="T43" s="49">
        <f>[6]Ene!T43</f>
        <v>0</v>
      </c>
      <c r="U43" s="92"/>
      <c r="V43" s="49">
        <f>[6]Ene!V43</f>
        <v>0</v>
      </c>
      <c r="W43" s="92"/>
      <c r="X43" s="49">
        <f>[6]Ene!X43</f>
        <v>0</v>
      </c>
      <c r="Y43" s="92"/>
      <c r="Z43" s="49">
        <f>[6]Ene!Z43</f>
        <v>0</v>
      </c>
      <c r="AA43" s="92"/>
      <c r="AB43" s="49">
        <f>[6]Ene!AB43</f>
        <v>1</v>
      </c>
      <c r="AC43" s="92"/>
      <c r="AD43" s="52">
        <f t="shared" si="0"/>
        <v>1</v>
      </c>
      <c r="AE43" s="52">
        <f t="shared" si="0"/>
        <v>10</v>
      </c>
      <c r="AF43" s="53">
        <f t="shared" si="1"/>
        <v>10</v>
      </c>
      <c r="AG43" s="53">
        <f t="shared" si="2"/>
        <v>-9</v>
      </c>
      <c r="AH43" s="86"/>
      <c r="AI43" s="87"/>
    </row>
    <row r="44" spans="1:35" s="56" customFormat="1" ht="20.100000000000001" customHeight="1" x14ac:dyDescent="0.2">
      <c r="A44" s="81" t="str">
        <f>'[6]Ficha Anual 2025'!A44</f>
        <v>C3A3</v>
      </c>
      <c r="B44" s="82" t="str">
        <f>'[6]Ficha Anual 2025'!B44</f>
        <v>ELABORAR ACTAS DE ACUERDOS</v>
      </c>
      <c r="C44" s="82"/>
      <c r="D44" s="83" t="str">
        <f>'[6]Ficha Anual 2025'!E44</f>
        <v>APOYOS</v>
      </c>
      <c r="E44" s="48">
        <f t="shared" si="3"/>
        <v>20</v>
      </c>
      <c r="F44" s="49">
        <f>[6]Ene!F44</f>
        <v>0</v>
      </c>
      <c r="G44" s="50">
        <f>[6]Ene!G44</f>
        <v>2</v>
      </c>
      <c r="H44" s="49">
        <f>[6]Ene!H44</f>
        <v>0</v>
      </c>
      <c r="I44" s="50">
        <f>[6]Feb!I44</f>
        <v>0</v>
      </c>
      <c r="J44" s="49">
        <f>[6]Ene!J44</f>
        <v>5</v>
      </c>
      <c r="K44" s="50">
        <f>[6]Mar!K44</f>
        <v>0</v>
      </c>
      <c r="L44" s="49">
        <f>[6]Ene!L44</f>
        <v>0</v>
      </c>
      <c r="M44" s="50">
        <f>'[7]DESAROLLO FUN P'!M44</f>
        <v>0</v>
      </c>
      <c r="N44" s="49">
        <f>[6]Ene!N44</f>
        <v>0</v>
      </c>
      <c r="O44" s="50">
        <f>[6]May!O44</f>
        <v>0</v>
      </c>
      <c r="P44" s="49">
        <f>[6]Ene!P44</f>
        <v>5</v>
      </c>
      <c r="Q44" s="50">
        <v>0</v>
      </c>
      <c r="R44" s="49">
        <f>[6]Ene!R44</f>
        <v>0</v>
      </c>
      <c r="S44" s="92"/>
      <c r="T44" s="49">
        <f>[6]Ene!T44</f>
        <v>0</v>
      </c>
      <c r="U44" s="92"/>
      <c r="V44" s="49">
        <f>[6]Ene!V44</f>
        <v>0</v>
      </c>
      <c r="W44" s="92"/>
      <c r="X44" s="49">
        <f>[6]Ene!X44</f>
        <v>5</v>
      </c>
      <c r="Y44" s="92"/>
      <c r="Z44" s="49">
        <f>[6]Ene!Z44</f>
        <v>0</v>
      </c>
      <c r="AA44" s="92"/>
      <c r="AB44" s="49">
        <f>[6]Ene!AB44</f>
        <v>5</v>
      </c>
      <c r="AC44" s="92"/>
      <c r="AD44" s="52">
        <f t="shared" si="0"/>
        <v>20</v>
      </c>
      <c r="AE44" s="52">
        <f t="shared" si="0"/>
        <v>2</v>
      </c>
      <c r="AF44" s="53">
        <f t="shared" si="1"/>
        <v>0.1</v>
      </c>
      <c r="AG44" s="53">
        <f t="shared" si="2"/>
        <v>0.9</v>
      </c>
      <c r="AH44" s="88"/>
      <c r="AI44" s="89"/>
    </row>
    <row r="45" spans="1:35" s="56" customFormat="1" ht="20.100000000000001" hidden="1" customHeight="1" x14ac:dyDescent="0.2">
      <c r="A45" s="81" t="str">
        <f>'[6]Ficha Anual 2025'!A45</f>
        <v>C3A4</v>
      </c>
      <c r="B45" s="82" t="str">
        <f>'[6]Ficha Anual 2025'!B45</f>
        <v>ELABORAR ACTAS DE CABILDO</v>
      </c>
      <c r="C45" s="82"/>
      <c r="D45" s="83" t="str">
        <f>'[6]Ficha Anual 2025'!E45</f>
        <v xml:space="preserve">ACTAS </v>
      </c>
      <c r="E45" s="48">
        <f t="shared" si="3"/>
        <v>24</v>
      </c>
      <c r="F45" s="49">
        <f>[6]Ene!F45</f>
        <v>2</v>
      </c>
      <c r="G45" s="50">
        <f>[6]Ene!G45</f>
        <v>0</v>
      </c>
      <c r="H45" s="49">
        <f>[6]Ene!H45</f>
        <v>2</v>
      </c>
      <c r="I45" s="50">
        <f>[6]Feb!I45</f>
        <v>2</v>
      </c>
      <c r="J45" s="49">
        <f>[6]Ene!J45</f>
        <v>2</v>
      </c>
      <c r="K45" s="50">
        <f>[6]Mar!K45</f>
        <v>2</v>
      </c>
      <c r="L45" s="49">
        <f>[6]Ene!L45</f>
        <v>2</v>
      </c>
      <c r="M45" s="50">
        <f>'[7]DESAROLLO FUN P'!M45</f>
        <v>2</v>
      </c>
      <c r="N45" s="49">
        <f>[6]Ene!N45</f>
        <v>2</v>
      </c>
      <c r="O45" s="50">
        <f>[6]May!O45</f>
        <v>2</v>
      </c>
      <c r="P45" s="49">
        <f>[6]Ene!P45</f>
        <v>2</v>
      </c>
      <c r="Q45" s="50">
        <v>2</v>
      </c>
      <c r="R45" s="49">
        <f>[6]Ene!R45</f>
        <v>2</v>
      </c>
      <c r="S45" s="92"/>
      <c r="T45" s="49">
        <f>[6]Ene!T45</f>
        <v>2</v>
      </c>
      <c r="U45" s="92"/>
      <c r="V45" s="49">
        <f>[6]Ene!V45</f>
        <v>2</v>
      </c>
      <c r="W45" s="92"/>
      <c r="X45" s="49">
        <f>[6]Ene!X45</f>
        <v>2</v>
      </c>
      <c r="Y45" s="92"/>
      <c r="Z45" s="49">
        <f>[6]Ene!Z45</f>
        <v>2</v>
      </c>
      <c r="AA45" s="92"/>
      <c r="AB45" s="49">
        <f>[6]Ene!AB45</f>
        <v>2</v>
      </c>
      <c r="AC45" s="92"/>
      <c r="AD45" s="52">
        <f t="shared" si="0"/>
        <v>24</v>
      </c>
      <c r="AE45" s="52">
        <f t="shared" si="0"/>
        <v>10</v>
      </c>
      <c r="AF45" s="53">
        <f t="shared" si="1"/>
        <v>0.41666666666666669</v>
      </c>
      <c r="AG45" s="53">
        <f t="shared" si="2"/>
        <v>0.58333333333333326</v>
      </c>
      <c r="AH45" s="88"/>
      <c r="AI45" s="89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CONVOCAR A SESIONES DE CABILDO</v>
      </c>
      <c r="C46" s="82"/>
      <c r="D46" s="83" t="str">
        <f>'[6]Ficha Anual 2025'!E46</f>
        <v>SESION</v>
      </c>
      <c r="E46" s="48">
        <f t="shared" si="3"/>
        <v>24</v>
      </c>
      <c r="F46" s="49">
        <f>[6]Ene!F46</f>
        <v>2</v>
      </c>
      <c r="G46" s="50">
        <f>[6]Ene!G46</f>
        <v>0</v>
      </c>
      <c r="H46" s="49">
        <f>[6]Ene!H46</f>
        <v>2</v>
      </c>
      <c r="I46" s="50">
        <f>[6]Feb!I46</f>
        <v>2</v>
      </c>
      <c r="J46" s="49">
        <f>[6]Ene!J46</f>
        <v>2</v>
      </c>
      <c r="K46" s="50">
        <f>[6]Mar!K46</f>
        <v>2</v>
      </c>
      <c r="L46" s="49">
        <f>[6]Ene!L46</f>
        <v>2</v>
      </c>
      <c r="M46" s="50">
        <f>'[7]DESAROLLO FUN P'!M46</f>
        <v>2</v>
      </c>
      <c r="N46" s="49">
        <f>[6]Ene!N46</f>
        <v>2</v>
      </c>
      <c r="O46" s="50">
        <f>[6]May!O46</f>
        <v>2</v>
      </c>
      <c r="P46" s="49">
        <f>[6]Ene!P46</f>
        <v>2</v>
      </c>
      <c r="Q46" s="50">
        <v>2</v>
      </c>
      <c r="R46" s="49">
        <f>[6]Ene!R46</f>
        <v>2</v>
      </c>
      <c r="S46" s="92"/>
      <c r="T46" s="49">
        <f>[6]Ene!T46</f>
        <v>2</v>
      </c>
      <c r="U46" s="92"/>
      <c r="V46" s="49">
        <f>[6]Ene!V46</f>
        <v>2</v>
      </c>
      <c r="W46" s="92"/>
      <c r="X46" s="49">
        <f>[6]Ene!X46</f>
        <v>2</v>
      </c>
      <c r="Y46" s="92"/>
      <c r="Z46" s="49">
        <f>[6]Ene!Z46</f>
        <v>2</v>
      </c>
      <c r="AA46" s="92"/>
      <c r="AB46" s="49">
        <f>[6]Ene!AB46</f>
        <v>2</v>
      </c>
      <c r="AC46" s="92"/>
      <c r="AD46" s="52">
        <f t="shared" si="0"/>
        <v>24</v>
      </c>
      <c r="AE46" s="52">
        <f t="shared" si="0"/>
        <v>10</v>
      </c>
      <c r="AF46" s="53">
        <f t="shared" si="1"/>
        <v>0.41666666666666669</v>
      </c>
      <c r="AG46" s="53">
        <f t="shared" si="2"/>
        <v>0.58333333333333326</v>
      </c>
      <c r="AH46" s="88"/>
      <c r="AI46" s="89"/>
    </row>
    <row r="47" spans="1:35" s="56" customFormat="1" ht="20.100000000000001" hidden="1" customHeight="1" x14ac:dyDescent="0.2">
      <c r="A47" s="81" t="str">
        <f>'[6]Ficha Anual 2025'!A47</f>
        <v>C3A6</v>
      </c>
      <c r="B47" s="82" t="str">
        <f>'[6]Ficha Anual 2025'!B47</f>
        <v>REGISTRAR SUCESOS NOTABLES ACONTECIDOS DEL MUNICIPIO</v>
      </c>
      <c r="C47" s="82"/>
      <c r="D47" s="83" t="str">
        <f>'[6]Ficha Anual 2025'!E47</f>
        <v>SUCESOS</v>
      </c>
      <c r="E47" s="48">
        <f t="shared" si="3"/>
        <v>2</v>
      </c>
      <c r="F47" s="49">
        <f>[6]Ene!F47</f>
        <v>0</v>
      </c>
      <c r="G47" s="50">
        <f>[6]Ene!G47</f>
        <v>0</v>
      </c>
      <c r="H47" s="49">
        <f>[6]Ene!H47</f>
        <v>0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0</v>
      </c>
      <c r="M47" s="50">
        <f>'[7]DESAROLLO FUN P'!M47</f>
        <v>0</v>
      </c>
      <c r="N47" s="49">
        <f>[6]Ene!N47</f>
        <v>0</v>
      </c>
      <c r="O47" s="50">
        <f>[6]May!O47</f>
        <v>0</v>
      </c>
      <c r="P47" s="49">
        <f>[6]Ene!P47</f>
        <v>0</v>
      </c>
      <c r="Q47" s="50">
        <v>0</v>
      </c>
      <c r="R47" s="49">
        <f>[6]Ene!R47</f>
        <v>0</v>
      </c>
      <c r="S47" s="92"/>
      <c r="T47" s="49">
        <f>[6]Ene!T47</f>
        <v>1</v>
      </c>
      <c r="U47" s="92"/>
      <c r="V47" s="49">
        <f>[6]Ene!V47</f>
        <v>0</v>
      </c>
      <c r="W47" s="92"/>
      <c r="X47" s="49">
        <f>[6]Ene!X47</f>
        <v>0</v>
      </c>
      <c r="Y47" s="92"/>
      <c r="Z47" s="49">
        <f>[6]Ene!Z47</f>
        <v>0</v>
      </c>
      <c r="AA47" s="92"/>
      <c r="AB47" s="49">
        <f>[6]Ene!AB47</f>
        <v>0</v>
      </c>
      <c r="AC47" s="92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88"/>
      <c r="AI47" s="89"/>
    </row>
    <row r="48" spans="1:35" s="56" customFormat="1" ht="20.100000000000001" hidden="1" customHeight="1" x14ac:dyDescent="0.2">
      <c r="A48" s="81">
        <f>'[6]Ficha Anual 2025'!A48</f>
        <v>0</v>
      </c>
      <c r="B48" s="82">
        <f>'[6]Ficha Anual 2025'!B48</f>
        <v>0</v>
      </c>
      <c r="C48" s="82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'[7]DESAROLLO FUN P'!M48</f>
        <v>0</v>
      </c>
      <c r="N48" s="51">
        <f>[6]Ene!N48</f>
        <v>0</v>
      </c>
      <c r="O48" s="48">
        <f>[6]May!O48</f>
        <v>0</v>
      </c>
      <c r="P48" s="51">
        <f>[6]Ene!P48</f>
        <v>0</v>
      </c>
      <c r="Q48" s="91"/>
      <c r="R48" s="51">
        <f>[6]Ene!R48</f>
        <v>0</v>
      </c>
      <c r="S48" s="92"/>
      <c r="T48" s="51">
        <f>[6]Ene!T48</f>
        <v>0</v>
      </c>
      <c r="U48" s="92"/>
      <c r="V48" s="51">
        <f>[6]Ene!V48</f>
        <v>0</v>
      </c>
      <c r="W48" s="92"/>
      <c r="X48" s="51">
        <f>[6]Ene!X48</f>
        <v>0</v>
      </c>
      <c r="Y48" s="92"/>
      <c r="Z48" s="51">
        <f>[6]Ene!Z48</f>
        <v>0</v>
      </c>
      <c r="AA48" s="92"/>
      <c r="AB48" s="51">
        <f>[6]Ene!AB48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'[6]Ficha Anual 2025'!A49</f>
        <v>0</v>
      </c>
      <c r="B49" s="82">
        <f>'[6]Ficha Anual 2025'!B49</f>
        <v>0</v>
      </c>
      <c r="C49" s="82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'[7]DESAROLLO FUN P'!M49</f>
        <v>0</v>
      </c>
      <c r="N49" s="51">
        <f>[6]Ene!N49</f>
        <v>0</v>
      </c>
      <c r="O49" s="48">
        <f>[6]May!O49</f>
        <v>0</v>
      </c>
      <c r="P49" s="51">
        <f>[6]Ene!P49</f>
        <v>0</v>
      </c>
      <c r="Q49" s="91"/>
      <c r="R49" s="51">
        <f>[6]Ene!R49</f>
        <v>0</v>
      </c>
      <c r="S49" s="92"/>
      <c r="T49" s="51">
        <f>[6]Ene!T49</f>
        <v>0</v>
      </c>
      <c r="U49" s="92"/>
      <c r="V49" s="51">
        <f>[6]Ene!V49</f>
        <v>0</v>
      </c>
      <c r="W49" s="92"/>
      <c r="X49" s="51">
        <f>[6]Ene!X49</f>
        <v>0</v>
      </c>
      <c r="Y49" s="92"/>
      <c r="Z49" s="51">
        <f>[6]Ene!Z49</f>
        <v>0</v>
      </c>
      <c r="AA49" s="92"/>
      <c r="AB49" s="51">
        <f>[6]Ene!AB49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'[6]Ficha Anual 2025'!A50</f>
        <v>0</v>
      </c>
      <c r="B50" s="82">
        <f>'[6]Ficha Anual 2025'!B50</f>
        <v>0</v>
      </c>
      <c r="C50" s="82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'[7]DESAROLLO FUN P'!M50</f>
        <v>0</v>
      </c>
      <c r="N50" s="51">
        <f>[6]Ene!N50</f>
        <v>0</v>
      </c>
      <c r="O50" s="48">
        <f>[6]May!O50</f>
        <v>0</v>
      </c>
      <c r="P50" s="51">
        <f>[6]Ene!P50</f>
        <v>0</v>
      </c>
      <c r="Q50" s="91"/>
      <c r="R50" s="51">
        <f>[6]Ene!R50</f>
        <v>0</v>
      </c>
      <c r="S50" s="92"/>
      <c r="T50" s="51">
        <f>[6]Ene!T50</f>
        <v>0</v>
      </c>
      <c r="U50" s="92"/>
      <c r="V50" s="51">
        <f>[6]Ene!V50</f>
        <v>0</v>
      </c>
      <c r="W50" s="92"/>
      <c r="X50" s="51">
        <f>[6]Ene!X50</f>
        <v>0</v>
      </c>
      <c r="Y50" s="92"/>
      <c r="Z50" s="51">
        <f>[6]Ene!Z50</f>
        <v>0</v>
      </c>
      <c r="AA50" s="92"/>
      <c r="AB50" s="51">
        <f>[6]Ene!AB50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'[6]Ficha Anual 2025'!A51</f>
        <v>0</v>
      </c>
      <c r="B51" s="82">
        <f>'[6]Ficha Anual 2025'!B51</f>
        <v>0</v>
      </c>
      <c r="C51" s="82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'[7]DESAROLLO FUN P'!M51</f>
        <v>0</v>
      </c>
      <c r="N51" s="51">
        <f>[6]Ene!N51</f>
        <v>0</v>
      </c>
      <c r="O51" s="48">
        <f>[6]May!O51</f>
        <v>0</v>
      </c>
      <c r="P51" s="51">
        <f>[6]Ene!P51</f>
        <v>0</v>
      </c>
      <c r="Q51" s="91"/>
      <c r="R51" s="51">
        <f>[6]Ene!R51</f>
        <v>0</v>
      </c>
      <c r="S51" s="92"/>
      <c r="T51" s="51">
        <f>[6]Ene!T51</f>
        <v>0</v>
      </c>
      <c r="U51" s="92"/>
      <c r="V51" s="51">
        <f>[6]Ene!V51</f>
        <v>0</v>
      </c>
      <c r="W51" s="92"/>
      <c r="X51" s="51">
        <f>[6]Ene!X51</f>
        <v>0</v>
      </c>
      <c r="Y51" s="92"/>
      <c r="Z51" s="51">
        <f>[6]Ene!Z51</f>
        <v>0</v>
      </c>
      <c r="AA51" s="92"/>
      <c r="AB51" s="51">
        <f>[6]Ene!AB51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'[6]Ficha Anual 2025'!A52</f>
        <v>0</v>
      </c>
      <c r="B52" s="82">
        <f>'[6]Ficha Anual 2025'!B52</f>
        <v>0</v>
      </c>
      <c r="C52" s="82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'[7]DESAROLLO FUN P'!M52</f>
        <v>0</v>
      </c>
      <c r="N52" s="51">
        <f>[6]Ene!N52</f>
        <v>0</v>
      </c>
      <c r="O52" s="48">
        <f>[6]May!O52</f>
        <v>0</v>
      </c>
      <c r="P52" s="51">
        <f>[6]Ene!P52</f>
        <v>0</v>
      </c>
      <c r="Q52" s="91"/>
      <c r="R52" s="51">
        <f>[6]Ene!R52</f>
        <v>0</v>
      </c>
      <c r="S52" s="93"/>
      <c r="T52" s="51">
        <f>[6]Ene!T52</f>
        <v>0</v>
      </c>
      <c r="U52" s="93"/>
      <c r="V52" s="51">
        <f>[6]Ene!V52</f>
        <v>0</v>
      </c>
      <c r="W52" s="93"/>
      <c r="X52" s="51">
        <f>[6]Ene!X52</f>
        <v>0</v>
      </c>
      <c r="Y52" s="93"/>
      <c r="Z52" s="51">
        <f>[6]Ene!Z52</f>
        <v>0</v>
      </c>
      <c r="AA52" s="93"/>
      <c r="AB52" s="51">
        <f>[6]Ene!AB52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'[6]Ficha Anual 2025'!A53</f>
        <v>0</v>
      </c>
      <c r="B53" s="82">
        <f>'[6]Ficha Anual 2025'!B53</f>
        <v>0</v>
      </c>
      <c r="C53" s="82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'[7]DESAROLLO FUN P'!M53</f>
        <v>0</v>
      </c>
      <c r="N53" s="51">
        <f>[6]Ene!N53</f>
        <v>0</v>
      </c>
      <c r="O53" s="48">
        <f>[6]May!O53</f>
        <v>0</v>
      </c>
      <c r="P53" s="51">
        <f>[6]Ene!P53</f>
        <v>0</v>
      </c>
      <c r="Q53" s="91"/>
      <c r="R53" s="51">
        <f>[6]Ene!R53</f>
        <v>0</v>
      </c>
      <c r="S53" s="93"/>
      <c r="T53" s="51">
        <f>[6]Ene!T53</f>
        <v>0</v>
      </c>
      <c r="U53" s="93"/>
      <c r="V53" s="51">
        <f>[6]Ene!V53</f>
        <v>0</v>
      </c>
      <c r="W53" s="93"/>
      <c r="X53" s="51">
        <f>[6]Ene!X53</f>
        <v>0</v>
      </c>
      <c r="Y53" s="93"/>
      <c r="Z53" s="51">
        <f>[6]Ene!Z53</f>
        <v>0</v>
      </c>
      <c r="AA53" s="93"/>
      <c r="AB53" s="51">
        <f>[6]Ene!AB53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'[6]Ficha Anual 2025'!A54</f>
        <v>C 4</v>
      </c>
      <c r="B54" s="159" t="str">
        <f>'[6]Ficha Anual 2025'!B54</f>
        <v xml:space="preserve">REGISTRAR LOS ACTOS Y HECHOS DEL ESTADO CIVIL DE LAS PERSONAS </v>
      </c>
      <c r="C54" s="159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'[6]Ficha Anual 2025'!A55</f>
        <v>C4A1</v>
      </c>
      <c r="B55" s="82" t="str">
        <f>'[6]Ficha Anual 2025'!B55</f>
        <v>REALIZAR ACTOS REGISTRALES DE LAS PERSONAS (NACIMIENTOS, MATRIMONIOS Y DEFUNCIONES)</v>
      </c>
      <c r="C55" s="82"/>
      <c r="D55" s="83" t="str">
        <f>'[6]Ficha Anual 2025'!E55</f>
        <v>VERIFICACIONES</v>
      </c>
      <c r="E55" s="93">
        <f t="shared" ref="E55:E66" si="4">F55+H55+J55+L55+N55+P55++R55+T55+V55+X55+Z55+AB55</f>
        <v>4</v>
      </c>
      <c r="F55" s="49">
        <f>[6]Ene!F55</f>
        <v>0</v>
      </c>
      <c r="G55" s="50">
        <f>[6]Ene!G55</f>
        <v>9</v>
      </c>
      <c r="H55" s="49">
        <f>[6]Ene!H55</f>
        <v>0</v>
      </c>
      <c r="I55" s="50">
        <f>[6]Feb!I55</f>
        <v>9</v>
      </c>
      <c r="J55" s="49">
        <f>[6]Ene!J55</f>
        <v>1</v>
      </c>
      <c r="K55" s="50">
        <f>[6]Mar!K55</f>
        <v>12</v>
      </c>
      <c r="L55" s="49">
        <f>[6]Ene!L55</f>
        <v>0</v>
      </c>
      <c r="M55" s="50">
        <f>'[7]DESAROLLO FUN P'!M55</f>
        <v>7</v>
      </c>
      <c r="N55" s="49">
        <f>[6]Ene!N55</f>
        <v>0</v>
      </c>
      <c r="O55" s="50">
        <f>[6]May!O55</f>
        <v>8</v>
      </c>
      <c r="P55" s="49">
        <f>[6]Ene!P55</f>
        <v>1</v>
      </c>
      <c r="Q55" s="50">
        <v>8</v>
      </c>
      <c r="R55" s="49">
        <f>[6]Ene!R55</f>
        <v>0</v>
      </c>
      <c r="S55" s="93"/>
      <c r="T55" s="49">
        <f>[6]Ene!T55</f>
        <v>0</v>
      </c>
      <c r="U55" s="93"/>
      <c r="V55" s="49">
        <f>[6]Ene!V55</f>
        <v>0</v>
      </c>
      <c r="W55" s="93"/>
      <c r="X55" s="49">
        <f>[6]Ene!X55</f>
        <v>1</v>
      </c>
      <c r="Y55" s="93"/>
      <c r="Z55" s="49">
        <f>[6]Ene!Z55</f>
        <v>1</v>
      </c>
      <c r="AA55" s="93"/>
      <c r="AB55" s="49">
        <f>[6]Ene!AB55</f>
        <v>0</v>
      </c>
      <c r="AC55" s="93"/>
      <c r="AD55" s="52">
        <f t="shared" si="0"/>
        <v>4</v>
      </c>
      <c r="AE55" s="52">
        <f t="shared" si="0"/>
        <v>53</v>
      </c>
      <c r="AF55" s="53">
        <f t="shared" si="1"/>
        <v>13.25</v>
      </c>
      <c r="AG55" s="53">
        <f t="shared" si="2"/>
        <v>-12.25</v>
      </c>
      <c r="AH55" s="88"/>
      <c r="AI55" s="89"/>
    </row>
    <row r="56" spans="1:35" s="56" customFormat="1" ht="20.100000000000001" customHeight="1" x14ac:dyDescent="0.2">
      <c r="A56" s="81" t="str">
        <f>'[6]Ficha Anual 2025'!A56</f>
        <v>C4A2</v>
      </c>
      <c r="B56" s="82" t="str">
        <f>'[6]Ficha Anual 2025'!B56</f>
        <v xml:space="preserve">EXPEDIR COPIAS CERTIFICADAS DE NACIMIENTO DEFUNCIONES, MATRIMONIOS </v>
      </c>
      <c r="C56" s="82"/>
      <c r="D56" s="83" t="str">
        <f>'[6]Ficha Anual 2025'!E56</f>
        <v>ACTAS</v>
      </c>
      <c r="E56" s="93">
        <f t="shared" si="4"/>
        <v>240</v>
      </c>
      <c r="F56" s="49">
        <f>[6]Ene!F56</f>
        <v>20</v>
      </c>
      <c r="G56" s="50">
        <f>[6]Ene!G56</f>
        <v>47</v>
      </c>
      <c r="H56" s="49">
        <f>[6]Ene!H56</f>
        <v>20</v>
      </c>
      <c r="I56" s="50">
        <f>[6]Feb!I56</f>
        <v>68</v>
      </c>
      <c r="J56" s="49">
        <f>[6]Ene!J56</f>
        <v>20</v>
      </c>
      <c r="K56" s="50">
        <f>[6]Mar!K56</f>
        <v>14</v>
      </c>
      <c r="L56" s="49">
        <f>[6]Ene!L56</f>
        <v>20</v>
      </c>
      <c r="M56" s="50">
        <f>'[7]DESAROLLO FUN P'!M56</f>
        <v>20</v>
      </c>
      <c r="N56" s="49">
        <f>[6]Ene!N56</f>
        <v>20</v>
      </c>
      <c r="O56" s="50">
        <f>[6]May!O56</f>
        <v>20</v>
      </c>
      <c r="P56" s="49">
        <f>[6]Ene!P56</f>
        <v>20</v>
      </c>
      <c r="Q56" s="50">
        <v>15</v>
      </c>
      <c r="R56" s="49">
        <f>[6]Ene!R56</f>
        <v>20</v>
      </c>
      <c r="S56" s="93"/>
      <c r="T56" s="49">
        <f>[6]Ene!T56</f>
        <v>20</v>
      </c>
      <c r="U56" s="93"/>
      <c r="V56" s="49">
        <f>[6]Ene!V56</f>
        <v>20</v>
      </c>
      <c r="W56" s="93"/>
      <c r="X56" s="49">
        <f>[6]Ene!X56</f>
        <v>20</v>
      </c>
      <c r="Y56" s="93"/>
      <c r="Z56" s="49">
        <f>[6]Ene!Z56</f>
        <v>20</v>
      </c>
      <c r="AA56" s="93"/>
      <c r="AB56" s="49">
        <f>[6]Ene!AB56</f>
        <v>20</v>
      </c>
      <c r="AC56" s="92"/>
      <c r="AD56" s="52">
        <f t="shared" si="0"/>
        <v>240</v>
      </c>
      <c r="AE56" s="52">
        <f t="shared" si="0"/>
        <v>184</v>
      </c>
      <c r="AF56" s="53">
        <f t="shared" si="1"/>
        <v>0.76666666666666672</v>
      </c>
      <c r="AG56" s="53">
        <f t="shared" si="2"/>
        <v>0.23333333333333328</v>
      </c>
      <c r="AH56" s="88"/>
      <c r="AI56" s="89"/>
    </row>
    <row r="57" spans="1:35" s="56" customFormat="1" ht="20.100000000000001" customHeight="1" x14ac:dyDescent="0.2">
      <c r="A57" s="81" t="str">
        <f>'[6]Ficha Anual 2025'!A57</f>
        <v>C4A3</v>
      </c>
      <c r="B57" s="82" t="str">
        <f>'[6]Ficha Anual 2025'!B57</f>
        <v>EXPEDIR CONSTANCIAS DEL ESTADO CIVIL DE LAS PERSONAS</v>
      </c>
      <c r="C57" s="82"/>
      <c r="D57" s="83" t="str">
        <f>'[6]Ficha Anual 2025'!E57</f>
        <v>CONSTANCIAS</v>
      </c>
      <c r="E57" s="93">
        <f t="shared" si="4"/>
        <v>100</v>
      </c>
      <c r="F57" s="49">
        <f>[6]Ene!F57</f>
        <v>0</v>
      </c>
      <c r="G57" s="50">
        <f>[6]Ene!G57</f>
        <v>0</v>
      </c>
      <c r="H57" s="49">
        <f>[6]Ene!H57</f>
        <v>10</v>
      </c>
      <c r="I57" s="50">
        <f>[6]Feb!I57</f>
        <v>1</v>
      </c>
      <c r="J57" s="49">
        <f>[6]Ene!J57</f>
        <v>10</v>
      </c>
      <c r="K57" s="50">
        <f>[6]Mar!K57</f>
        <v>1</v>
      </c>
      <c r="L57" s="49">
        <f>[6]Ene!L57</f>
        <v>10</v>
      </c>
      <c r="M57" s="50">
        <f>'[7]DESAROLLO FUN P'!M57</f>
        <v>0</v>
      </c>
      <c r="N57" s="49">
        <f>[6]Ene!N57</f>
        <v>10</v>
      </c>
      <c r="O57" s="50">
        <f>[6]May!O57</f>
        <v>0</v>
      </c>
      <c r="P57" s="49">
        <f>[6]Ene!P57</f>
        <v>10</v>
      </c>
      <c r="Q57" s="50">
        <v>0</v>
      </c>
      <c r="R57" s="49">
        <f>[6]Ene!R57</f>
        <v>10</v>
      </c>
      <c r="S57" s="93"/>
      <c r="T57" s="49">
        <f>[6]Ene!T57</f>
        <v>10</v>
      </c>
      <c r="U57" s="93"/>
      <c r="V57" s="49">
        <f>[6]Ene!V57</f>
        <v>10</v>
      </c>
      <c r="W57" s="93"/>
      <c r="X57" s="49">
        <f>[6]Ene!X57</f>
        <v>10</v>
      </c>
      <c r="Y57" s="93"/>
      <c r="Z57" s="49">
        <f>[6]Ene!Z57</f>
        <v>10</v>
      </c>
      <c r="AA57" s="93"/>
      <c r="AB57" s="49">
        <f>[6]Ene!AB57</f>
        <v>0</v>
      </c>
      <c r="AC57" s="92"/>
      <c r="AD57" s="52">
        <f t="shared" si="0"/>
        <v>100</v>
      </c>
      <c r="AE57" s="52">
        <f t="shared" si="0"/>
        <v>2</v>
      </c>
      <c r="AF57" s="53">
        <f t="shared" si="1"/>
        <v>0.02</v>
      </c>
      <c r="AG57" s="53">
        <f t="shared" si="2"/>
        <v>0.98</v>
      </c>
      <c r="AH57" s="88"/>
      <c r="AI57" s="89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DIFUNDIR CAMPAÑAS DE REGISTROS EXTEMPORANEOS</v>
      </c>
      <c r="C58" s="82"/>
      <c r="D58" s="83" t="str">
        <f>'[6]Ficha Anual 2025'!E58</f>
        <v xml:space="preserve">CAMPAÑAS </v>
      </c>
      <c r="E58" s="93">
        <f t="shared" si="4"/>
        <v>2</v>
      </c>
      <c r="F58" s="49">
        <f>[6]Ene!F58</f>
        <v>0</v>
      </c>
      <c r="G58" s="50">
        <f>[6]Ene!G58</f>
        <v>0</v>
      </c>
      <c r="H58" s="49">
        <f>[6]Ene!H58</f>
        <v>0</v>
      </c>
      <c r="I58" s="50">
        <f>[6]Feb!I58</f>
        <v>0</v>
      </c>
      <c r="J58" s="49">
        <f>[6]Ene!J58</f>
        <v>0</v>
      </c>
      <c r="K58" s="50">
        <f>[6]Mar!K58</f>
        <v>0</v>
      </c>
      <c r="L58" s="49">
        <f>[6]Ene!L58</f>
        <v>0</v>
      </c>
      <c r="M58" s="50">
        <f>'[7]DESAROLLO FUN P'!M58</f>
        <v>0</v>
      </c>
      <c r="N58" s="49">
        <f>[6]Ene!N58</f>
        <v>0</v>
      </c>
      <c r="O58" s="50">
        <f>[6]May!O58</f>
        <v>0</v>
      </c>
      <c r="P58" s="49">
        <f>[6]Ene!P58</f>
        <v>1</v>
      </c>
      <c r="Q58" s="50">
        <v>0</v>
      </c>
      <c r="R58" s="49">
        <f>[6]Ene!R58</f>
        <v>0</v>
      </c>
      <c r="S58" s="93"/>
      <c r="T58" s="49">
        <f>[6]Ene!T58</f>
        <v>0</v>
      </c>
      <c r="U58" s="93"/>
      <c r="V58" s="49">
        <f>[6]Ene!V58</f>
        <v>0</v>
      </c>
      <c r="W58" s="93"/>
      <c r="X58" s="49">
        <f>[6]Ene!X58</f>
        <v>0</v>
      </c>
      <c r="Y58" s="93"/>
      <c r="Z58" s="49">
        <f>[6]Ene!Z58</f>
        <v>1</v>
      </c>
      <c r="AA58" s="93"/>
      <c r="AB58" s="49">
        <f>[6]Ene!AB58</f>
        <v>0</v>
      </c>
      <c r="AC58" s="92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88"/>
      <c r="AI58" s="89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>PROPORCIONAR ASESORIA PARA LA LA CORRECCION EN SUS ACTOS REGISTRALES</v>
      </c>
      <c r="C59" s="82"/>
      <c r="D59" s="83" t="str">
        <f>'[6]Ficha Anual 2025'!E59</f>
        <v>ASESORIA</v>
      </c>
      <c r="E59" s="93">
        <f t="shared" si="4"/>
        <v>100</v>
      </c>
      <c r="F59" s="49">
        <f>[6]Ene!F59</f>
        <v>0</v>
      </c>
      <c r="G59" s="50">
        <f>[6]Ene!G59</f>
        <v>0</v>
      </c>
      <c r="H59" s="49">
        <f>[6]Ene!H59</f>
        <v>10</v>
      </c>
      <c r="I59" s="50">
        <f>[6]Feb!I59</f>
        <v>0</v>
      </c>
      <c r="J59" s="49">
        <f>[6]Ene!J59</f>
        <v>10</v>
      </c>
      <c r="K59" s="50">
        <f>[6]Mar!K59</f>
        <v>0</v>
      </c>
      <c r="L59" s="49">
        <f>[6]Ene!L59</f>
        <v>10</v>
      </c>
      <c r="M59" s="50">
        <f>'[7]DESAROLLO FUN P'!M59</f>
        <v>15</v>
      </c>
      <c r="N59" s="49">
        <f>[6]Ene!N59</f>
        <v>10</v>
      </c>
      <c r="O59" s="50">
        <f>[6]May!O59</f>
        <v>15</v>
      </c>
      <c r="P59" s="49">
        <f>[6]Ene!P59</f>
        <v>10</v>
      </c>
      <c r="Q59" s="50">
        <v>15</v>
      </c>
      <c r="R59" s="49">
        <f>[6]Ene!R59</f>
        <v>10</v>
      </c>
      <c r="S59" s="93"/>
      <c r="T59" s="49">
        <f>[6]Ene!T59</f>
        <v>10</v>
      </c>
      <c r="U59" s="93"/>
      <c r="V59" s="49">
        <f>[6]Ene!V59</f>
        <v>10</v>
      </c>
      <c r="W59" s="93"/>
      <c r="X59" s="49">
        <f>[6]Ene!X59</f>
        <v>10</v>
      </c>
      <c r="Y59" s="93"/>
      <c r="Z59" s="49">
        <f>[6]Ene!Z59</f>
        <v>10</v>
      </c>
      <c r="AA59" s="93"/>
      <c r="AB59" s="49">
        <f>[6]Ene!AB59</f>
        <v>0</v>
      </c>
      <c r="AC59" s="92"/>
      <c r="AD59" s="52">
        <f t="shared" si="0"/>
        <v>100</v>
      </c>
      <c r="AE59" s="52">
        <f t="shared" si="0"/>
        <v>45</v>
      </c>
      <c r="AF59" s="53">
        <f t="shared" si="1"/>
        <v>0.45</v>
      </c>
      <c r="AG59" s="53">
        <f t="shared" si="2"/>
        <v>0.55000000000000004</v>
      </c>
      <c r="AH59" s="88"/>
      <c r="AI59" s="89"/>
    </row>
    <row r="60" spans="1:35" s="56" customFormat="1" ht="20.100000000000001" hidden="1" customHeight="1" x14ac:dyDescent="0.2">
      <c r="A60" s="81" t="str">
        <f>'[6]Ficha Anual 2025'!A60</f>
        <v>C4A6</v>
      </c>
      <c r="B60" s="82" t="str">
        <f>'[6]Ficha Anual 2025'!B60</f>
        <v>PROPORCIONAR ASESORIA PARA LA LA CORRECCION EN SUS ACTOS REGISTRALES</v>
      </c>
      <c r="C60" s="82"/>
      <c r="D60" s="83" t="str">
        <f>'[6]Ficha Anual 2025'!E60</f>
        <v>SOLICITUDES</v>
      </c>
      <c r="E60" s="93">
        <f t="shared" si="4"/>
        <v>300</v>
      </c>
      <c r="F60" s="49">
        <f>[6]Ene!F60</f>
        <v>0</v>
      </c>
      <c r="G60" s="50">
        <f>[6]Ene!G60</f>
        <v>0</v>
      </c>
      <c r="H60" s="49">
        <f>[6]Ene!H60</f>
        <v>27</v>
      </c>
      <c r="I60" s="50">
        <f>[6]Feb!I60</f>
        <v>27</v>
      </c>
      <c r="J60" s="49">
        <f>[6]Ene!J60</f>
        <v>27</v>
      </c>
      <c r="K60" s="50">
        <f>[6]Mar!K60</f>
        <v>27</v>
      </c>
      <c r="L60" s="49">
        <f>[6]Ene!L60</f>
        <v>27</v>
      </c>
      <c r="M60" s="50">
        <f>'[7]DESAROLLO FUN P'!M60</f>
        <v>27</v>
      </c>
      <c r="N60" s="49">
        <f>[6]Ene!N60</f>
        <v>27</v>
      </c>
      <c r="O60" s="50">
        <f>[6]May!O60</f>
        <v>27</v>
      </c>
      <c r="P60" s="49">
        <f>[6]Ene!P60</f>
        <v>27</v>
      </c>
      <c r="Q60" s="50">
        <v>27</v>
      </c>
      <c r="R60" s="49">
        <f>[6]Ene!R60</f>
        <v>27</v>
      </c>
      <c r="S60" s="93"/>
      <c r="T60" s="49">
        <f>[6]Ene!T60</f>
        <v>27</v>
      </c>
      <c r="U60" s="93"/>
      <c r="V60" s="49">
        <f>[6]Ene!V60</f>
        <v>27</v>
      </c>
      <c r="W60" s="93"/>
      <c r="X60" s="49">
        <f>[6]Ene!X60</f>
        <v>28</v>
      </c>
      <c r="Y60" s="93"/>
      <c r="Z60" s="49">
        <f>[6]Ene!Z60</f>
        <v>28</v>
      </c>
      <c r="AA60" s="93"/>
      <c r="AB60" s="49">
        <f>[6]Ene!AB60</f>
        <v>28</v>
      </c>
      <c r="AC60" s="92"/>
      <c r="AD60" s="52">
        <f t="shared" si="0"/>
        <v>300</v>
      </c>
      <c r="AE60" s="52">
        <f t="shared" si="0"/>
        <v>135</v>
      </c>
      <c r="AF60" s="53">
        <f t="shared" si="1"/>
        <v>0.45</v>
      </c>
      <c r="AG60" s="53">
        <f t="shared" si="2"/>
        <v>0.55000000000000004</v>
      </c>
      <c r="AH60" s="88"/>
      <c r="AI60" s="89"/>
    </row>
    <row r="61" spans="1:35" s="56" customFormat="1" ht="20.100000000000001" hidden="1" customHeight="1" x14ac:dyDescent="0.2">
      <c r="A61" s="81" t="str">
        <f>'[6]Ficha Anual 2025'!A61</f>
        <v>C4A7</v>
      </c>
      <c r="B61" s="82" t="str">
        <f>'[6]Ficha Anual 2025'!B61</f>
        <v>IMPLEMENTAR UN BUZON DE QUEJAS Y SUGERENCIAS</v>
      </c>
      <c r="C61" s="82"/>
      <c r="D61" s="83" t="str">
        <f>'[6]Ficha Anual 2025'!E61</f>
        <v>ATENCIONES</v>
      </c>
      <c r="E61" s="93">
        <f t="shared" si="4"/>
        <v>5</v>
      </c>
      <c r="F61" s="49">
        <f>[6]Ene!F61</f>
        <v>0</v>
      </c>
      <c r="G61" s="50">
        <f>[6]Ene!G61</f>
        <v>0</v>
      </c>
      <c r="H61" s="49">
        <f>[6]Ene!H61</f>
        <v>0</v>
      </c>
      <c r="I61" s="50">
        <f>[6]Feb!I61</f>
        <v>0</v>
      </c>
      <c r="J61" s="49">
        <f>[6]Ene!J61</f>
        <v>0</v>
      </c>
      <c r="K61" s="50">
        <f>[6]Mar!K61</f>
        <v>0</v>
      </c>
      <c r="L61" s="49">
        <f>[6]Ene!L61</f>
        <v>0</v>
      </c>
      <c r="M61" s="50">
        <f>'[7]DESAROLLO FUN P'!M61</f>
        <v>0</v>
      </c>
      <c r="N61" s="49">
        <f>[6]Ene!N61</f>
        <v>0</v>
      </c>
      <c r="O61" s="50">
        <f>[6]May!O61</f>
        <v>0</v>
      </c>
      <c r="P61" s="49">
        <f>[6]Ene!P61</f>
        <v>2</v>
      </c>
      <c r="Q61" s="50">
        <v>2</v>
      </c>
      <c r="R61" s="49">
        <f>[6]Ene!R61</f>
        <v>0</v>
      </c>
      <c r="S61" s="93"/>
      <c r="T61" s="49">
        <f>[6]Ene!T61</f>
        <v>0</v>
      </c>
      <c r="U61" s="93"/>
      <c r="V61" s="49">
        <f>[6]Ene!V61</f>
        <v>0</v>
      </c>
      <c r="W61" s="93"/>
      <c r="X61" s="49">
        <f>[6]Ene!X61</f>
        <v>2</v>
      </c>
      <c r="Y61" s="93"/>
      <c r="Z61" s="49">
        <f>[6]Ene!Z61</f>
        <v>1</v>
      </c>
      <c r="AA61" s="93"/>
      <c r="AB61" s="49">
        <f>[6]Ene!AB61</f>
        <v>0</v>
      </c>
      <c r="AC61" s="92"/>
      <c r="AD61" s="52">
        <f t="shared" si="0"/>
        <v>5</v>
      </c>
      <c r="AE61" s="52">
        <f t="shared" si="0"/>
        <v>2</v>
      </c>
      <c r="AF61" s="53">
        <f t="shared" si="1"/>
        <v>0.4</v>
      </c>
      <c r="AG61" s="53">
        <f t="shared" si="2"/>
        <v>0.6</v>
      </c>
      <c r="AH61" s="88"/>
      <c r="AI61" s="89"/>
    </row>
    <row r="62" spans="1:35" s="56" customFormat="1" ht="20.100000000000001" hidden="1" customHeight="1" x14ac:dyDescent="0.2">
      <c r="A62" s="81">
        <f>'[6]Ficha Anual 2025'!A62</f>
        <v>0</v>
      </c>
      <c r="B62" s="82">
        <f>'[6]Ficha Anual 2025'!B62</f>
        <v>0</v>
      </c>
      <c r="C62" s="82"/>
      <c r="D62" s="83">
        <f>'[6]Ficha Anual 2025'!E62</f>
        <v>0</v>
      </c>
      <c r="E62" s="93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'[7]DESAROLLO FUN P'!M62</f>
        <v>0</v>
      </c>
      <c r="N62" s="51">
        <f>[6]Ene!N62</f>
        <v>0</v>
      </c>
      <c r="O62" s="48">
        <f>[6]May!O62</f>
        <v>0</v>
      </c>
      <c r="P62" s="51">
        <f>[6]Ene!P62</f>
        <v>0</v>
      </c>
      <c r="Q62" s="91"/>
      <c r="R62" s="51">
        <f>[6]Ene!R62</f>
        <v>0</v>
      </c>
      <c r="S62" s="93"/>
      <c r="T62" s="51">
        <f>[6]Ene!T62</f>
        <v>0</v>
      </c>
      <c r="U62" s="93"/>
      <c r="V62" s="51">
        <f>[6]Ene!V62</f>
        <v>0</v>
      </c>
      <c r="W62" s="93"/>
      <c r="X62" s="51">
        <f>[6]Ene!X62</f>
        <v>0</v>
      </c>
      <c r="Y62" s="93"/>
      <c r="Z62" s="51">
        <f>[6]Ene!Z62</f>
        <v>0</v>
      </c>
      <c r="AA62" s="93"/>
      <c r="AB62" s="51">
        <f>[6]Ene!AB62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'[6]Ficha Anual 2025'!A63</f>
        <v>0</v>
      </c>
      <c r="B63" s="82">
        <f>'[6]Ficha Anual 2025'!B63</f>
        <v>0</v>
      </c>
      <c r="C63" s="82"/>
      <c r="D63" s="83">
        <f>'[6]Ficha Anual 2025'!E63</f>
        <v>0</v>
      </c>
      <c r="E63" s="93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'[7]DESAROLLO FUN P'!M63</f>
        <v>0</v>
      </c>
      <c r="N63" s="51">
        <f>[6]Ene!N63</f>
        <v>0</v>
      </c>
      <c r="O63" s="48">
        <f>[6]May!O63</f>
        <v>0</v>
      </c>
      <c r="P63" s="51">
        <f>[6]Ene!P63</f>
        <v>0</v>
      </c>
      <c r="Q63" s="91"/>
      <c r="R63" s="51">
        <f>[6]Ene!R63</f>
        <v>0</v>
      </c>
      <c r="S63" s="93"/>
      <c r="T63" s="51">
        <f>[6]Ene!T63</f>
        <v>0</v>
      </c>
      <c r="U63" s="93"/>
      <c r="V63" s="51">
        <f>[6]Ene!V63</f>
        <v>0</v>
      </c>
      <c r="W63" s="93"/>
      <c r="X63" s="51">
        <f>[6]Ene!X63</f>
        <v>0</v>
      </c>
      <c r="Y63" s="93"/>
      <c r="Z63" s="51">
        <f>[6]Ene!Z63</f>
        <v>0</v>
      </c>
      <c r="AA63" s="93"/>
      <c r="AB63" s="51">
        <f>[6]Ene!AB63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'[6]Ficha Anual 2025'!A64</f>
        <v>0</v>
      </c>
      <c r="B64" s="82">
        <f>'[6]Ficha Anual 2025'!B64</f>
        <v>0</v>
      </c>
      <c r="C64" s="82"/>
      <c r="D64" s="83">
        <f>'[6]Ficha Anual 2025'!E64</f>
        <v>0</v>
      </c>
      <c r="E64" s="93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'[7]DESAROLLO FUN P'!M64</f>
        <v>0</v>
      </c>
      <c r="N64" s="51">
        <f>[6]Ene!N64</f>
        <v>0</v>
      </c>
      <c r="O64" s="48">
        <f>[6]May!O64</f>
        <v>0</v>
      </c>
      <c r="P64" s="51">
        <f>[6]Ene!P64</f>
        <v>0</v>
      </c>
      <c r="Q64" s="91"/>
      <c r="R64" s="51">
        <f>[6]Ene!R64</f>
        <v>0</v>
      </c>
      <c r="S64" s="93"/>
      <c r="T64" s="51">
        <f>[6]Ene!T64</f>
        <v>0</v>
      </c>
      <c r="U64" s="93"/>
      <c r="V64" s="51">
        <f>[6]Ene!V64</f>
        <v>0</v>
      </c>
      <c r="W64" s="93"/>
      <c r="X64" s="51">
        <f>[6]Ene!X64</f>
        <v>0</v>
      </c>
      <c r="Y64" s="93"/>
      <c r="Z64" s="51">
        <f>[6]Ene!Z64</f>
        <v>0</v>
      </c>
      <c r="AA64" s="93"/>
      <c r="AB64" s="51">
        <f>[6]Ene!AB64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'[6]Ficha Anual 2025'!A65</f>
        <v>0</v>
      </c>
      <c r="B65" s="82">
        <f>'[6]Ficha Anual 2025'!B65</f>
        <v>0</v>
      </c>
      <c r="C65" s="82"/>
      <c r="D65" s="83">
        <f>'[6]Ficha Anual 2025'!E65</f>
        <v>0</v>
      </c>
      <c r="E65" s="93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'[7]DESAROLLO FUN P'!M65</f>
        <v>0</v>
      </c>
      <c r="N65" s="51">
        <f>[6]Ene!N65</f>
        <v>0</v>
      </c>
      <c r="O65" s="48">
        <f>[6]May!O65</f>
        <v>0</v>
      </c>
      <c r="P65" s="51">
        <f>[6]Ene!P65</f>
        <v>0</v>
      </c>
      <c r="Q65" s="91"/>
      <c r="R65" s="51">
        <f>[6]Ene!R65</f>
        <v>0</v>
      </c>
      <c r="S65" s="93"/>
      <c r="T65" s="51">
        <f>[6]Ene!T65</f>
        <v>0</v>
      </c>
      <c r="U65" s="93"/>
      <c r="V65" s="51">
        <f>[6]Ene!V65</f>
        <v>0</v>
      </c>
      <c r="W65" s="93"/>
      <c r="X65" s="51">
        <f>[6]Ene!X65</f>
        <v>0</v>
      </c>
      <c r="Y65" s="93"/>
      <c r="Z65" s="51">
        <f>[6]Ene!Z65</f>
        <v>0</v>
      </c>
      <c r="AA65" s="93"/>
      <c r="AB65" s="51">
        <f>[6]Ene!AB65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'[6]Ficha Anual 2025'!A66</f>
        <v>0</v>
      </c>
      <c r="B66" s="157">
        <f>'[6]Ficha Anual 2025'!B66</f>
        <v>0</v>
      </c>
      <c r="C66" s="157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'[7]DESAROLLO FUN P'!M66</f>
        <v>0</v>
      </c>
      <c r="N66" s="104">
        <f>[6]Ene!N66</f>
        <v>0</v>
      </c>
      <c r="O66" s="105">
        <f>[6]May!O66</f>
        <v>0</v>
      </c>
      <c r="P66" s="104">
        <f>[6]Ene!P66</f>
        <v>0</v>
      </c>
      <c r="Q66" s="106"/>
      <c r="R66" s="104">
        <f>[6]Ene!R66</f>
        <v>0</v>
      </c>
      <c r="S66" s="103"/>
      <c r="T66" s="104">
        <f>[6]Ene!T66</f>
        <v>0</v>
      </c>
      <c r="U66" s="103"/>
      <c r="V66" s="104">
        <f>[6]Ene!V66</f>
        <v>0</v>
      </c>
      <c r="W66" s="103"/>
      <c r="X66" s="104">
        <f>[6]Ene!X66</f>
        <v>0</v>
      </c>
      <c r="Y66" s="103"/>
      <c r="Z66" s="104">
        <f>[6]Ene!Z66</f>
        <v>0</v>
      </c>
      <c r="AA66" s="103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2025'!A74</f>
        <v>Elaboró</v>
      </c>
      <c r="C80" s="130"/>
      <c r="E80" s="131"/>
      <c r="F80" s="131"/>
      <c r="G80" s="131"/>
      <c r="H80" s="131"/>
      <c r="J80" s="129" t="str">
        <f>'[6]Ficha Anual 2025'!D74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2025'!G74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'[6]Ficha Anual 2025'!A77</f>
        <v>C. VIRIDIANA CORONA NERIA</v>
      </c>
      <c r="C83" s="140"/>
      <c r="E83" s="127"/>
      <c r="F83" s="127"/>
      <c r="H83" s="127"/>
      <c r="J83" s="138" t="str">
        <f>'[6]Ficha Anual 2025'!D77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2025'!G77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2025'!A78</f>
        <v>SECRETARIA DEL H. AYUNTAMIENTO</v>
      </c>
      <c r="C84" s="142"/>
      <c r="E84" s="2"/>
      <c r="F84" s="2"/>
      <c r="G84" s="2"/>
      <c r="H84" s="2"/>
      <c r="J84" s="143" t="str">
        <f>'[6]Ficha Anual 2025'!D78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2025'!G78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1EFA-E5C3-4088-A131-38EF3D173144}">
  <dimension ref="A1:AI85"/>
  <sheetViews>
    <sheetView showRuler="0" zoomScale="90" zoomScaleNormal="90" zoomScaleSheetLayoutView="80" zoomScalePageLayoutView="81" workbookViewId="0">
      <selection activeCell="F28" sqref="F28:AC2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7109375" style="2" customWidth="1"/>
    <col min="4" max="4" width="11.42578125" style="126" customWidth="1"/>
    <col min="5" max="5" width="7.140625" style="126" customWidth="1"/>
    <col min="6" max="6" width="6.42578125" style="126" customWidth="1"/>
    <col min="7" max="7" width="6.140625" style="127" customWidth="1"/>
    <col min="8" max="8" width="6" style="126" customWidth="1"/>
    <col min="9" max="9" width="6" style="127" customWidth="1"/>
    <col min="10" max="10" width="6.140625" style="126" customWidth="1"/>
    <col min="11" max="11" width="6.140625" style="127" customWidth="1"/>
    <col min="12" max="12" width="6.140625" style="126" customWidth="1"/>
    <col min="13" max="13" width="6.140625" style="127" customWidth="1"/>
    <col min="14" max="14" width="6.140625" style="126" customWidth="1"/>
    <col min="15" max="15" width="6.7109375" style="127" customWidth="1"/>
    <col min="16" max="16" width="6.140625" style="126" customWidth="1"/>
    <col min="17" max="17" width="7" style="127" customWidth="1"/>
    <col min="18" max="18" width="6" style="126" customWidth="1"/>
    <col min="19" max="19" width="5.7109375" style="127" customWidth="1"/>
    <col min="20" max="20" width="6.140625" style="126" customWidth="1"/>
    <col min="21" max="21" width="5.7109375" style="128" customWidth="1"/>
    <col min="22" max="22" width="6" style="126" customWidth="1"/>
    <col min="23" max="23" width="5.7109375" style="128" customWidth="1"/>
    <col min="24" max="24" width="6.28515625" style="126" customWidth="1"/>
    <col min="25" max="25" width="5.7109375" style="128" customWidth="1"/>
    <col min="26" max="26" width="6.42578125" style="126" customWidth="1"/>
    <col min="27" max="27" width="5.7109375" style="127" customWidth="1"/>
    <col min="28" max="28" width="6.42578125" style="126" customWidth="1"/>
    <col min="29" max="29" width="5.7109375" style="128" customWidth="1"/>
    <col min="30" max="30" width="6.85546875" style="2" customWidth="1"/>
    <col min="31" max="31" width="6.570312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1" t="str">
        <f>'[8]Ficha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0.75" customHeight="1" x14ac:dyDescent="0.2">
      <c r="A15" s="38" t="str">
        <f>'[8]Ficha Anual 2025'!A15</f>
        <v>C 1</v>
      </c>
      <c r="B15" s="39" t="str">
        <f>'[8]Ficha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" customHeight="1" x14ac:dyDescent="0.2">
      <c r="A16" s="45" t="str">
        <f>'[8]Ficha Anual 2025'!A16</f>
        <v>C1A1</v>
      </c>
      <c r="B16" s="46" t="str">
        <f>'[8]Ficha Anual 2025'!B16</f>
        <v>ACTUALIZAR EL  PADRON DE CONTRIBUYENTES DEL IMPUESTO PREDIAL</v>
      </c>
      <c r="C16" s="46"/>
      <c r="D16" s="47" t="str">
        <f>'[8]Ficha Anual 2025'!E16</f>
        <v>INSCRIPCION DE PREDIOS</v>
      </c>
      <c r="E16" s="48">
        <f>F16+H16+J16+L16+N16+P16++R16+T16+V16+X16+Z16+AB16</f>
        <v>12</v>
      </c>
      <c r="F16" s="49">
        <f>[8]Ene!F16</f>
        <v>1</v>
      </c>
      <c r="G16" s="50">
        <f>[8]Ene!G16</f>
        <v>1</v>
      </c>
      <c r="H16" s="49">
        <f>[8]Ene!H16</f>
        <v>1</v>
      </c>
      <c r="I16" s="50">
        <f>[8]Feb!I16</f>
        <v>1</v>
      </c>
      <c r="J16" s="49">
        <f>[8]Ene!J16</f>
        <v>1</v>
      </c>
      <c r="K16" s="50">
        <f>[8]Mar!K16</f>
        <v>1</v>
      </c>
      <c r="L16" s="49">
        <f>[8]Ene!L16</f>
        <v>1</v>
      </c>
      <c r="M16" s="50">
        <f>[8]Abr!M16</f>
        <v>1</v>
      </c>
      <c r="N16" s="49">
        <f>[8]Ene!N16</f>
        <v>1</v>
      </c>
      <c r="O16" s="50">
        <f>[8]May!O16</f>
        <v>1</v>
      </c>
      <c r="P16" s="49">
        <f>[8]Ene!P16</f>
        <v>1</v>
      </c>
      <c r="Q16" s="50">
        <v>0</v>
      </c>
      <c r="R16" s="49">
        <f>[8]Ene!R16</f>
        <v>1</v>
      </c>
      <c r="S16" s="51"/>
      <c r="T16" s="49">
        <f>[8]Ene!T16</f>
        <v>1</v>
      </c>
      <c r="U16" s="51"/>
      <c r="V16" s="49">
        <f>[8]Ene!V16</f>
        <v>1</v>
      </c>
      <c r="W16" s="51"/>
      <c r="X16" s="49">
        <f>[8]Ene!X16</f>
        <v>1</v>
      </c>
      <c r="Y16" s="51"/>
      <c r="Z16" s="49">
        <f>[8]Ene!Z16</f>
        <v>1</v>
      </c>
      <c r="AA16" s="51"/>
      <c r="AB16" s="49">
        <f>[8]Ene!AB16</f>
        <v>1</v>
      </c>
      <c r="AC16" s="51"/>
      <c r="AD16" s="48">
        <f t="shared" ref="AD16:AE66" si="0">F16+H16+J16+L16+N16+P16+R16+T16+V16+X16+Z16+AB16</f>
        <v>12</v>
      </c>
      <c r="AE16" s="48">
        <f t="shared" si="0"/>
        <v>5</v>
      </c>
      <c r="AF16" s="53">
        <f t="shared" ref="AF16:AF66" si="1">+AE16/E16</f>
        <v>0.41666666666666669</v>
      </c>
      <c r="AG16" s="53">
        <f t="shared" ref="AG16:AG66" si="2">100%-AF16</f>
        <v>0.58333333333333326</v>
      </c>
      <c r="AH16" s="54"/>
      <c r="AI16" s="55"/>
    </row>
    <row r="17" spans="1:35" s="56" customFormat="1" ht="27" customHeight="1" x14ac:dyDescent="0.2">
      <c r="A17" s="45" t="str">
        <f>'[8]Ficha Anual 2025'!A17</f>
        <v>C1A2</v>
      </c>
      <c r="B17" s="46" t="str">
        <f>'[8]Ficha Anual 2025'!B17</f>
        <v>ACTUALIZAR EL  PADRON DE CONTRIBUYENTES DE COMERCIOS ESTABLECIDOS</v>
      </c>
      <c r="C17" s="46"/>
      <c r="D17" s="47" t="str">
        <f>'[8]Ficha Anual 2025'!E17</f>
        <v>INSCRIPCION DE COMERCIOS</v>
      </c>
      <c r="E17" s="48">
        <f t="shared" ref="E17:E53" si="3">F17+H17+J17+L17+N17+P17++R17+T17+V17+X17+Z17+AB17</f>
        <v>12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1</v>
      </c>
      <c r="N17" s="49">
        <f>[8]Ene!N17</f>
        <v>1</v>
      </c>
      <c r="O17" s="50">
        <f>[8]May!O17</f>
        <v>0</v>
      </c>
      <c r="P17" s="49">
        <f>[8]Ene!P17</f>
        <v>1</v>
      </c>
      <c r="Q17" s="50">
        <v>0</v>
      </c>
      <c r="R17" s="49">
        <f>[8]Ene!R17</f>
        <v>1</v>
      </c>
      <c r="S17" s="51"/>
      <c r="T17" s="49">
        <f>[8]Ene!T17</f>
        <v>1</v>
      </c>
      <c r="U17" s="51"/>
      <c r="V17" s="49">
        <f>[8]Ene!V17</f>
        <v>1</v>
      </c>
      <c r="W17" s="51"/>
      <c r="X17" s="49">
        <f>[8]Ene!X17</f>
        <v>1</v>
      </c>
      <c r="Y17" s="51"/>
      <c r="Z17" s="49">
        <f>[8]Ene!Z17</f>
        <v>1</v>
      </c>
      <c r="AA17" s="51"/>
      <c r="AB17" s="49">
        <f>[8]Ene!AB17</f>
        <v>1</v>
      </c>
      <c r="AC17" s="51"/>
      <c r="AD17" s="48">
        <f t="shared" si="0"/>
        <v>12</v>
      </c>
      <c r="AE17" s="48">
        <f t="shared" si="0"/>
        <v>4</v>
      </c>
      <c r="AF17" s="53">
        <f t="shared" si="1"/>
        <v>0.33333333333333331</v>
      </c>
      <c r="AG17" s="53">
        <f t="shared" si="2"/>
        <v>0.66666666666666674</v>
      </c>
      <c r="AH17" s="57"/>
      <c r="AI17" s="58"/>
    </row>
    <row r="18" spans="1:35" s="56" customFormat="1" ht="26.25" customHeight="1" x14ac:dyDescent="0.2">
      <c r="A18" s="45" t="str">
        <f>'[8]Ficha Anual 2025'!A18</f>
        <v>C1A3</v>
      </c>
      <c r="B18" s="46" t="str">
        <f>'[8]Ficha Anual 2025'!B18</f>
        <v xml:space="preserve">INCREMENTAR LOS INGRESOS MEDIANTE  CAMPAÑAS DE REGULARIZACION  </v>
      </c>
      <c r="C18" s="46"/>
      <c r="D18" s="47" t="str">
        <f>'[8]Ficha Anual 2025'!E18</f>
        <v>CAMPAÑAS</v>
      </c>
      <c r="E18" s="48">
        <f t="shared" si="3"/>
        <v>2</v>
      </c>
      <c r="F18" s="49">
        <f>[8]Ene!F18</f>
        <v>1</v>
      </c>
      <c r="G18" s="50">
        <f>[8]Ene!G18</f>
        <v>1</v>
      </c>
      <c r="H18" s="49">
        <f>[8]Ene!H18</f>
        <v>0</v>
      </c>
      <c r="I18" s="50">
        <f>[8]Feb!I18</f>
        <v>0</v>
      </c>
      <c r="J18" s="49">
        <f>[8]Ene!J18</f>
        <v>0</v>
      </c>
      <c r="K18" s="50">
        <f>[8]Mar!K18</f>
        <v>0</v>
      </c>
      <c r="L18" s="49">
        <f>[8]Ene!L18</f>
        <v>1</v>
      </c>
      <c r="M18" s="50">
        <f>[8]Abr!M18</f>
        <v>0</v>
      </c>
      <c r="N18" s="49">
        <f>[8]Ene!N18</f>
        <v>0</v>
      </c>
      <c r="O18" s="50">
        <f>[8]May!O18</f>
        <v>0</v>
      </c>
      <c r="P18" s="49">
        <f>[8]Ene!P18</f>
        <v>0</v>
      </c>
      <c r="Q18" s="50">
        <v>0</v>
      </c>
      <c r="R18" s="49">
        <f>[8]Ene!R18</f>
        <v>0</v>
      </c>
      <c r="S18" s="51"/>
      <c r="T18" s="49">
        <f>[8]Ene!T18</f>
        <v>0</v>
      </c>
      <c r="U18" s="51"/>
      <c r="V18" s="49">
        <f>[8]Ene!V18</f>
        <v>0</v>
      </c>
      <c r="W18" s="51"/>
      <c r="X18" s="49">
        <f>[8]Ene!X18</f>
        <v>0</v>
      </c>
      <c r="Y18" s="51"/>
      <c r="Z18" s="49">
        <f>[8]Ene!Z18</f>
        <v>0</v>
      </c>
      <c r="AA18" s="51"/>
      <c r="AB18" s="49">
        <f>[8]Ene!AB18</f>
        <v>0</v>
      </c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customHeight="1" x14ac:dyDescent="0.2">
      <c r="A19" s="45" t="str">
        <f>'[8]Ficha Anual 2025'!A19</f>
        <v>C1A4</v>
      </c>
      <c r="B19" s="46" t="str">
        <f>'[8]Ficha Anual 2025'!B19</f>
        <v>ACTUALIZAR EL PADRON DE CONTRIBUYENTES DE AGUA POTABLE</v>
      </c>
      <c r="C19" s="46"/>
      <c r="D19" s="47" t="str">
        <f>'[8]Ficha Anual 2025'!E19</f>
        <v>INSCRIPCION AGUA POTABLE</v>
      </c>
      <c r="E19" s="48">
        <f t="shared" si="3"/>
        <v>1</v>
      </c>
      <c r="F19" s="49">
        <f>[8]Ene!F19</f>
        <v>1</v>
      </c>
      <c r="G19" s="50">
        <f>[8]Ene!G19</f>
        <v>1</v>
      </c>
      <c r="H19" s="49">
        <f>[8]Ene!H19</f>
        <v>0</v>
      </c>
      <c r="I19" s="50">
        <f>[8]Feb!I19</f>
        <v>0</v>
      </c>
      <c r="J19" s="49">
        <f>[8]Ene!J19</f>
        <v>0</v>
      </c>
      <c r="K19" s="50">
        <f>[8]Mar!K19</f>
        <v>0</v>
      </c>
      <c r="L19" s="49">
        <f>[8]Ene!L19</f>
        <v>0</v>
      </c>
      <c r="M19" s="50">
        <f>[8]Abr!M19</f>
        <v>0</v>
      </c>
      <c r="N19" s="49">
        <f>[8]Ene!N19</f>
        <v>0</v>
      </c>
      <c r="O19" s="50">
        <f>[8]May!O19</f>
        <v>0</v>
      </c>
      <c r="P19" s="49">
        <f>[8]Ene!P19</f>
        <v>0</v>
      </c>
      <c r="Q19" s="50">
        <v>0</v>
      </c>
      <c r="R19" s="49">
        <f>[8]Ene!R19</f>
        <v>0</v>
      </c>
      <c r="S19" s="51"/>
      <c r="T19" s="49">
        <f>[8]Ene!T19</f>
        <v>0</v>
      </c>
      <c r="U19" s="51"/>
      <c r="V19" s="49">
        <f>[8]Ene!V19</f>
        <v>0</v>
      </c>
      <c r="W19" s="51"/>
      <c r="X19" s="49">
        <f>[8]Ene!X19</f>
        <v>0</v>
      </c>
      <c r="Y19" s="51"/>
      <c r="Z19" s="49">
        <f>[8]Ene!Z19</f>
        <v>0</v>
      </c>
      <c r="AA19" s="51"/>
      <c r="AB19" s="49">
        <f>[8]Ene!AB19</f>
        <v>0</v>
      </c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5" s="56" customFormat="1" ht="24" customHeight="1" x14ac:dyDescent="0.2">
      <c r="A20" s="45" t="str">
        <f>'[8]Ficha Anual 2025'!A20</f>
        <v>C1A5</v>
      </c>
      <c r="B20" s="46" t="str">
        <f>'[8]Ficha Anual 2025'!B20</f>
        <v>PRESENTAR INICIATIVAS DE LEY, DECRETOS, REGLAMENTOS, MANUALES COMPETENCIA DE LA TESORERIA</v>
      </c>
      <c r="C20" s="46"/>
      <c r="D20" s="47" t="str">
        <f>'[8]Ficha Anual 2025'!E20</f>
        <v>INICIATVAS</v>
      </c>
      <c r="E20" s="48">
        <f t="shared" si="3"/>
        <v>1</v>
      </c>
      <c r="F20" s="49">
        <f>[8]Ene!F20</f>
        <v>1</v>
      </c>
      <c r="G20" s="50">
        <f>[8]Ene!G20</f>
        <v>1</v>
      </c>
      <c r="H20" s="49">
        <f>[8]Ene!H20</f>
        <v>0</v>
      </c>
      <c r="I20" s="50">
        <f>[8]Feb!I20</f>
        <v>0</v>
      </c>
      <c r="J20" s="49">
        <f>[8]Ene!J20</f>
        <v>0</v>
      </c>
      <c r="K20" s="50">
        <f>[8]Mar!K20</f>
        <v>0</v>
      </c>
      <c r="L20" s="49">
        <f>[8]Ene!L20</f>
        <v>0</v>
      </c>
      <c r="M20" s="50">
        <f>[8]Abr!M20</f>
        <v>0</v>
      </c>
      <c r="N20" s="49">
        <f>[8]Ene!N20</f>
        <v>0</v>
      </c>
      <c r="O20" s="50">
        <f>[8]May!O20</f>
        <v>0</v>
      </c>
      <c r="P20" s="49">
        <f>[8]Ene!P20</f>
        <v>0</v>
      </c>
      <c r="Q20" s="50">
        <v>0</v>
      </c>
      <c r="R20" s="49">
        <f>[8]Ene!R20</f>
        <v>0</v>
      </c>
      <c r="S20" s="51"/>
      <c r="T20" s="49">
        <f>[8]Ene!T20</f>
        <v>0</v>
      </c>
      <c r="U20" s="51"/>
      <c r="V20" s="49">
        <f>[8]Ene!V20</f>
        <v>0</v>
      </c>
      <c r="W20" s="51"/>
      <c r="X20" s="49">
        <f>[8]Ene!X20</f>
        <v>0</v>
      </c>
      <c r="Y20" s="51"/>
      <c r="Z20" s="49">
        <f>[8]Ene!Z20</f>
        <v>0</v>
      </c>
      <c r="AA20" s="51"/>
      <c r="AB20" s="49">
        <f>[8]Ene!AB20</f>
        <v>0</v>
      </c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>
        <f>'[8]Ficha Anual 2025'!A21</f>
        <v>0</v>
      </c>
      <c r="B21" s="46">
        <f>'[8]Ficha Anual 2025'!B21</f>
        <v>0</v>
      </c>
      <c r="C21" s="46"/>
      <c r="D21" s="47">
        <f>'[8]Ficha Anual 2025'!E21</f>
        <v>0</v>
      </c>
      <c r="E21" s="48">
        <f t="shared" si="3"/>
        <v>0</v>
      </c>
      <c r="F21" s="51">
        <f>[8]Ene!F21</f>
        <v>0</v>
      </c>
      <c r="G21" s="48">
        <f>[8]Ene!G21</f>
        <v>0</v>
      </c>
      <c r="H21" s="51">
        <f>[8]Ene!H21</f>
        <v>0</v>
      </c>
      <c r="I21" s="48">
        <f>[8]Feb!I21</f>
        <v>0</v>
      </c>
      <c r="J21" s="51">
        <f>[8]Ene!J21</f>
        <v>0</v>
      </c>
      <c r="K21" s="48">
        <f>[8]Mar!K21</f>
        <v>0</v>
      </c>
      <c r="L21" s="51">
        <f>[8]Ene!L21</f>
        <v>0</v>
      </c>
      <c r="M21" s="48">
        <f>[8]Abr!M21</f>
        <v>0</v>
      </c>
      <c r="N21" s="51">
        <f>[8]Ene!N21</f>
        <v>0</v>
      </c>
      <c r="O21" s="48">
        <f>[8]May!O21</f>
        <v>0</v>
      </c>
      <c r="P21" s="51">
        <f>[8]Ene!P21</f>
        <v>0</v>
      </c>
      <c r="Q21" s="50"/>
      <c r="R21" s="51">
        <f>[8]Ene!R21</f>
        <v>0</v>
      </c>
      <c r="S21" s="51"/>
      <c r="T21" s="51">
        <f>[8]Ene!T21</f>
        <v>0</v>
      </c>
      <c r="U21" s="51"/>
      <c r="V21" s="51">
        <f>[8]Ene!V21</f>
        <v>0</v>
      </c>
      <c r="W21" s="51"/>
      <c r="X21" s="51">
        <f>[8]Ene!X21</f>
        <v>0</v>
      </c>
      <c r="Y21" s="51"/>
      <c r="Z21" s="51">
        <f>[8]Ene!Z21</f>
        <v>0</v>
      </c>
      <c r="AA21" s="51"/>
      <c r="AB21" s="51">
        <f>[8]Ene!AB21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'[8]Ficha Anual 2025'!A22</f>
        <v>0</v>
      </c>
      <c r="B22" s="46">
        <f>'[8]Ficha Anual 2025'!B22</f>
        <v>0</v>
      </c>
      <c r="C22" s="46"/>
      <c r="D22" s="47">
        <f>'[8]Ficha Anual 2025'!E22</f>
        <v>0</v>
      </c>
      <c r="E22" s="48">
        <f t="shared" si="3"/>
        <v>0</v>
      </c>
      <c r="F22" s="51">
        <f>[8]Ene!F22</f>
        <v>0</v>
      </c>
      <c r="G22" s="48">
        <f>[8]Ene!G22</f>
        <v>0</v>
      </c>
      <c r="H22" s="51">
        <f>[8]Ene!H22</f>
        <v>0</v>
      </c>
      <c r="I22" s="48">
        <f>[8]Feb!I22</f>
        <v>0</v>
      </c>
      <c r="J22" s="51">
        <f>[8]Ene!J22</f>
        <v>0</v>
      </c>
      <c r="K22" s="48">
        <f>[8]Mar!K22</f>
        <v>0</v>
      </c>
      <c r="L22" s="51">
        <f>[8]Ene!L22</f>
        <v>0</v>
      </c>
      <c r="M22" s="48">
        <f>[8]Abr!M22</f>
        <v>0</v>
      </c>
      <c r="N22" s="51">
        <f>[8]Ene!N22</f>
        <v>0</v>
      </c>
      <c r="O22" s="48">
        <f>[8]May!O22</f>
        <v>0</v>
      </c>
      <c r="P22" s="51">
        <f>[8]Ene!P22</f>
        <v>0</v>
      </c>
      <c r="Q22" s="50"/>
      <c r="R22" s="51">
        <f>[8]Ene!R22</f>
        <v>0</v>
      </c>
      <c r="S22" s="51"/>
      <c r="T22" s="51">
        <f>[8]Ene!T22</f>
        <v>0</v>
      </c>
      <c r="U22" s="51"/>
      <c r="V22" s="51">
        <f>[8]Ene!V22</f>
        <v>0</v>
      </c>
      <c r="W22" s="51"/>
      <c r="X22" s="51">
        <f>[8]Ene!X22</f>
        <v>0</v>
      </c>
      <c r="Y22" s="51"/>
      <c r="Z22" s="51">
        <f>[8]Ene!Z22</f>
        <v>0</v>
      </c>
      <c r="AA22" s="51"/>
      <c r="AB22" s="51">
        <f>[8]Ene!AB22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'[8]Ficha Anual 2025'!A23</f>
        <v>0</v>
      </c>
      <c r="B23" s="46">
        <f>'[8]Ficha Anual 2025'!B23</f>
        <v>0</v>
      </c>
      <c r="C23" s="46"/>
      <c r="D23" s="47">
        <f>'[8]Ficha Anual 2025'!E23</f>
        <v>0</v>
      </c>
      <c r="E23" s="48">
        <f t="shared" si="3"/>
        <v>0</v>
      </c>
      <c r="F23" s="51">
        <f>[8]Ene!F23</f>
        <v>0</v>
      </c>
      <c r="G23" s="48">
        <f>[8]Ene!G23</f>
        <v>0</v>
      </c>
      <c r="H23" s="51">
        <f>[8]Ene!H23</f>
        <v>0</v>
      </c>
      <c r="I23" s="48">
        <f>[8]Feb!I23</f>
        <v>0</v>
      </c>
      <c r="J23" s="51">
        <f>[8]Ene!J23</f>
        <v>0</v>
      </c>
      <c r="K23" s="48">
        <f>[8]Mar!K23</f>
        <v>0</v>
      </c>
      <c r="L23" s="51">
        <f>[8]Ene!L23</f>
        <v>0</v>
      </c>
      <c r="M23" s="48">
        <f>[8]Abr!M23</f>
        <v>0</v>
      </c>
      <c r="N23" s="51">
        <f>[8]Ene!N23</f>
        <v>0</v>
      </c>
      <c r="O23" s="48">
        <f>[8]May!O23</f>
        <v>0</v>
      </c>
      <c r="P23" s="51">
        <f>[8]Ene!P23</f>
        <v>0</v>
      </c>
      <c r="Q23" s="50"/>
      <c r="R23" s="51">
        <f>[8]Ene!R23</f>
        <v>0</v>
      </c>
      <c r="S23" s="51"/>
      <c r="T23" s="51">
        <f>[8]Ene!T23</f>
        <v>0</v>
      </c>
      <c r="U23" s="51"/>
      <c r="V23" s="51">
        <f>[8]Ene!V23</f>
        <v>0</v>
      </c>
      <c r="W23" s="51"/>
      <c r="X23" s="51">
        <f>[8]Ene!X23</f>
        <v>0</v>
      </c>
      <c r="Y23" s="51"/>
      <c r="Z23" s="51">
        <f>[8]Ene!Z23</f>
        <v>0</v>
      </c>
      <c r="AA23" s="51"/>
      <c r="AB23" s="51">
        <f>[8]Ene!AB23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'[8]Ficha Anual 2025'!A24</f>
        <v>0</v>
      </c>
      <c r="B24" s="46">
        <f>'[8]Ficha Anual 2025'!B24</f>
        <v>0</v>
      </c>
      <c r="C24" s="46"/>
      <c r="D24" s="47">
        <f>'[8]Ficha Anual 2025'!E24</f>
        <v>0</v>
      </c>
      <c r="E24" s="48">
        <f t="shared" si="3"/>
        <v>0</v>
      </c>
      <c r="F24" s="51">
        <f>[8]Ene!F24</f>
        <v>0</v>
      </c>
      <c r="G24" s="48">
        <f>[8]Ene!G24</f>
        <v>0</v>
      </c>
      <c r="H24" s="51">
        <f>[8]Ene!H24</f>
        <v>0</v>
      </c>
      <c r="I24" s="48">
        <f>[8]Feb!I24</f>
        <v>0</v>
      </c>
      <c r="J24" s="51">
        <f>[8]Ene!J24</f>
        <v>0</v>
      </c>
      <c r="K24" s="48">
        <f>[8]Mar!K24</f>
        <v>0</v>
      </c>
      <c r="L24" s="51">
        <f>[8]Ene!L24</f>
        <v>0</v>
      </c>
      <c r="M24" s="48">
        <f>[8]Abr!M24</f>
        <v>0</v>
      </c>
      <c r="N24" s="51">
        <f>[8]Ene!N24</f>
        <v>0</v>
      </c>
      <c r="O24" s="48">
        <f>[8]May!O24</f>
        <v>0</v>
      </c>
      <c r="P24" s="51">
        <f>[8]Ene!P24</f>
        <v>0</v>
      </c>
      <c r="Q24" s="50"/>
      <c r="R24" s="51">
        <f>[8]Ene!R24</f>
        <v>0</v>
      </c>
      <c r="S24" s="51"/>
      <c r="T24" s="51">
        <f>[8]Ene!T24</f>
        <v>0</v>
      </c>
      <c r="U24" s="51"/>
      <c r="V24" s="51">
        <f>[8]Ene!V24</f>
        <v>0</v>
      </c>
      <c r="W24" s="51"/>
      <c r="X24" s="51">
        <f>[8]Ene!X24</f>
        <v>0</v>
      </c>
      <c r="Y24" s="51"/>
      <c r="Z24" s="51">
        <f>[8]Ene!Z24</f>
        <v>0</v>
      </c>
      <c r="AA24" s="51"/>
      <c r="AB24" s="51">
        <f>[8]Ene!AB24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'[8]Ficha Anual 2025'!A25</f>
        <v>0</v>
      </c>
      <c r="B25" s="46">
        <f>'[8]Ficha Anual 2025'!B25</f>
        <v>0</v>
      </c>
      <c r="C25" s="46"/>
      <c r="D25" s="47">
        <f>'[8]Ficha Anual 2025'!E25</f>
        <v>0</v>
      </c>
      <c r="E25" s="48">
        <f t="shared" si="3"/>
        <v>0</v>
      </c>
      <c r="F25" s="51">
        <f>[8]Ene!F25</f>
        <v>0</v>
      </c>
      <c r="G25" s="48">
        <f>[8]Ene!G25</f>
        <v>0</v>
      </c>
      <c r="H25" s="51">
        <f>[8]Ene!H25</f>
        <v>0</v>
      </c>
      <c r="I25" s="48">
        <f>[8]Feb!I25</f>
        <v>0</v>
      </c>
      <c r="J25" s="51">
        <f>[8]Ene!J25</f>
        <v>0</v>
      </c>
      <c r="K25" s="48">
        <f>[8]Mar!K25</f>
        <v>0</v>
      </c>
      <c r="L25" s="51">
        <f>[8]Ene!L25</f>
        <v>0</v>
      </c>
      <c r="M25" s="48">
        <f>[8]Abr!M25</f>
        <v>0</v>
      </c>
      <c r="N25" s="51">
        <f>[8]Ene!N25</f>
        <v>0</v>
      </c>
      <c r="O25" s="48">
        <f>[8]May!O25</f>
        <v>0</v>
      </c>
      <c r="P25" s="51">
        <f>[8]Ene!P25</f>
        <v>0</v>
      </c>
      <c r="Q25" s="50"/>
      <c r="R25" s="51">
        <f>[8]Ene!R25</f>
        <v>0</v>
      </c>
      <c r="S25" s="51"/>
      <c r="T25" s="51">
        <f>[8]Ene!T25</f>
        <v>0</v>
      </c>
      <c r="U25" s="51"/>
      <c r="V25" s="51">
        <f>[8]Ene!V25</f>
        <v>0</v>
      </c>
      <c r="W25" s="51"/>
      <c r="X25" s="51">
        <f>[8]Ene!X25</f>
        <v>0</v>
      </c>
      <c r="Y25" s="51"/>
      <c r="Z25" s="51">
        <f>[8]Ene!Z25</f>
        <v>0</v>
      </c>
      <c r="AA25" s="51"/>
      <c r="AB25" s="51">
        <f>[8]Ene!AB25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'[8]Ficha Anual 2025'!A26</f>
        <v>0</v>
      </c>
      <c r="B26" s="46">
        <f>'[8]Ficha Anual 2025'!B26</f>
        <v>0</v>
      </c>
      <c r="C26" s="46"/>
      <c r="D26" s="47">
        <f>'[8]Ficha Anual 2025'!E26</f>
        <v>0</v>
      </c>
      <c r="E26" s="48">
        <f t="shared" si="3"/>
        <v>0</v>
      </c>
      <c r="F26" s="51">
        <f>[8]Ene!F26</f>
        <v>0</v>
      </c>
      <c r="G26" s="48">
        <f>[8]Ene!G26</f>
        <v>0</v>
      </c>
      <c r="H26" s="51">
        <f>[8]Ene!H26</f>
        <v>0</v>
      </c>
      <c r="I26" s="48">
        <f>[8]Feb!I26</f>
        <v>0</v>
      </c>
      <c r="J26" s="51">
        <f>[8]Ene!J26</f>
        <v>0</v>
      </c>
      <c r="K26" s="48">
        <f>[8]Mar!K26</f>
        <v>0</v>
      </c>
      <c r="L26" s="51">
        <f>[8]Ene!L26</f>
        <v>0</v>
      </c>
      <c r="M26" s="48">
        <f>[8]Abr!M26</f>
        <v>0</v>
      </c>
      <c r="N26" s="51">
        <f>[8]Ene!N26</f>
        <v>0</v>
      </c>
      <c r="O26" s="48">
        <f>[8]May!O26</f>
        <v>0</v>
      </c>
      <c r="P26" s="51">
        <f>[8]Ene!P26</f>
        <v>0</v>
      </c>
      <c r="Q26" s="50"/>
      <c r="R26" s="51">
        <f>[8]Ene!R26</f>
        <v>0</v>
      </c>
      <c r="S26" s="51"/>
      <c r="T26" s="51">
        <f>[8]Ene!T26</f>
        <v>0</v>
      </c>
      <c r="U26" s="51"/>
      <c r="V26" s="51">
        <f>[8]Ene!V26</f>
        <v>0</v>
      </c>
      <c r="W26" s="51"/>
      <c r="X26" s="51">
        <f>[8]Ene!X26</f>
        <v>0</v>
      </c>
      <c r="Y26" s="51"/>
      <c r="Z26" s="51">
        <f>[8]Ene!Z26</f>
        <v>0</v>
      </c>
      <c r="AA26" s="51"/>
      <c r="AB26" s="51">
        <f>[8]Ene!AB26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'[8]Ficha Anual 2025'!A27</f>
        <v>0</v>
      </c>
      <c r="B27" s="46">
        <f>'[8]Ficha Anual 2025'!B27</f>
        <v>0</v>
      </c>
      <c r="C27" s="46"/>
      <c r="D27" s="47">
        <f>'[8]Ficha Anual 2025'!E27</f>
        <v>0</v>
      </c>
      <c r="E27" s="48">
        <f t="shared" si="3"/>
        <v>0</v>
      </c>
      <c r="F27" s="51">
        <f>[8]Ene!F27</f>
        <v>0</v>
      </c>
      <c r="G27" s="48">
        <f>[8]Ene!G27</f>
        <v>0</v>
      </c>
      <c r="H27" s="51">
        <f>[8]Ene!H27</f>
        <v>0</v>
      </c>
      <c r="I27" s="48">
        <f>[8]Feb!I27</f>
        <v>0</v>
      </c>
      <c r="J27" s="51">
        <f>[8]Ene!J27</f>
        <v>0</v>
      </c>
      <c r="K27" s="48">
        <f>[8]Mar!K27</f>
        <v>0</v>
      </c>
      <c r="L27" s="51">
        <f>[8]Ene!L27</f>
        <v>0</v>
      </c>
      <c r="M27" s="48">
        <f>[8]Abr!M27</f>
        <v>0</v>
      </c>
      <c r="N27" s="51">
        <f>[8]Ene!N27</f>
        <v>0</v>
      </c>
      <c r="O27" s="48">
        <f>[8]May!O27</f>
        <v>0</v>
      </c>
      <c r="P27" s="51">
        <f>[8]Ene!P27</f>
        <v>0</v>
      </c>
      <c r="Q27" s="50"/>
      <c r="R27" s="51">
        <f>[8]Ene!R27</f>
        <v>0</v>
      </c>
      <c r="S27" s="48"/>
      <c r="T27" s="51">
        <f>[8]Ene!T27</f>
        <v>0</v>
      </c>
      <c r="U27" s="48"/>
      <c r="V27" s="51">
        <f>[8]Ene!V27</f>
        <v>0</v>
      </c>
      <c r="W27" s="48"/>
      <c r="X27" s="51">
        <f>[8]Ene!X27</f>
        <v>0</v>
      </c>
      <c r="Y27" s="48"/>
      <c r="Z27" s="51">
        <f>[8]Ene!Z27</f>
        <v>0</v>
      </c>
      <c r="AA27" s="48"/>
      <c r="AB27" s="51">
        <f>[8]Ene!AB27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2025'!A28</f>
        <v>C 2</v>
      </c>
      <c r="B28" s="61" t="str">
        <f>'[8]Ficha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5.5" customHeight="1" x14ac:dyDescent="0.2">
      <c r="A29" s="45" t="str">
        <f>'[8]Ficha Anual 2025'!A29</f>
        <v>C2A1</v>
      </c>
      <c r="B29" s="46" t="str">
        <f>'[8]Ficha Anual 2025'!B29</f>
        <v xml:space="preserve">ELABORAR CUENTA PUBLICA PARA PRESETARLA OPORTUNAMIENTE AL CONGRESO DEL ESTADO </v>
      </c>
      <c r="C29" s="46"/>
      <c r="D29" s="47" t="str">
        <f>'[8]Ficha Anual 2025'!E29</f>
        <v>INFORMES</v>
      </c>
      <c r="E29" s="48">
        <f>'[8]Ficha Anual 2025'!F29</f>
        <v>12</v>
      </c>
      <c r="F29" s="49">
        <f>[8]Ene!F29</f>
        <v>1</v>
      </c>
      <c r="G29" s="50">
        <f>[8]Ene!G29</f>
        <v>1</v>
      </c>
      <c r="H29" s="49">
        <f>[8]Ene!H29</f>
        <v>1</v>
      </c>
      <c r="I29" s="50">
        <f>[8]Feb!I29</f>
        <v>1</v>
      </c>
      <c r="J29" s="49">
        <f>[8]Ene!J29</f>
        <v>1</v>
      </c>
      <c r="K29" s="50">
        <f>[8]Mar!K29</f>
        <v>1</v>
      </c>
      <c r="L29" s="49">
        <f>[8]Ene!L29</f>
        <v>1</v>
      </c>
      <c r="M29" s="50">
        <f>[8]Abr!M29</f>
        <v>1</v>
      </c>
      <c r="N29" s="49">
        <f>[8]Ene!N29</f>
        <v>1</v>
      </c>
      <c r="O29" s="50">
        <f>[8]May!O29</f>
        <v>1</v>
      </c>
      <c r="P29" s="49">
        <f>[8]Ene!P29</f>
        <v>1</v>
      </c>
      <c r="Q29" s="50">
        <v>1</v>
      </c>
      <c r="R29" s="49">
        <f>[8]Ene!R29</f>
        <v>1</v>
      </c>
      <c r="S29" s="48"/>
      <c r="T29" s="49">
        <f>[8]Ene!T29</f>
        <v>1</v>
      </c>
      <c r="U29" s="48"/>
      <c r="V29" s="49">
        <f>[8]Ene!V29</f>
        <v>1</v>
      </c>
      <c r="W29" s="48"/>
      <c r="X29" s="49">
        <f>[8]Ene!X29</f>
        <v>1</v>
      </c>
      <c r="Y29" s="48"/>
      <c r="Z29" s="49">
        <f>[8]Ene!Z29</f>
        <v>1</v>
      </c>
      <c r="AA29" s="48"/>
      <c r="AB29" s="49">
        <f>[8]Ene!AB29</f>
        <v>1</v>
      </c>
      <c r="AC29" s="48"/>
      <c r="AD29" s="48">
        <f t="shared" si="0"/>
        <v>12</v>
      </c>
      <c r="AE29" s="48">
        <f t="shared" si="0"/>
        <v>6</v>
      </c>
      <c r="AF29" s="53">
        <f t="shared" si="1"/>
        <v>0.5</v>
      </c>
      <c r="AG29" s="53">
        <f t="shared" si="2"/>
        <v>0.5</v>
      </c>
      <c r="AH29" s="54"/>
      <c r="AI29" s="55"/>
    </row>
    <row r="30" spans="1:35" s="56" customFormat="1" ht="20.100000000000001" customHeight="1" x14ac:dyDescent="0.2">
      <c r="A30" s="45" t="str">
        <f>'[8]Ficha Anual 2025'!A30</f>
        <v>C2A2</v>
      </c>
      <c r="B30" s="46" t="str">
        <f>'[8]Ficha Anual 2025'!B30</f>
        <v>CUMPLIR EN LA APLICACION DEL PRESUPUESTO AUTORIZADO</v>
      </c>
      <c r="C30" s="46"/>
      <c r="D30" s="47" t="str">
        <f>'[8]Ficha Anual 2025'!E30</f>
        <v>PRESUPUESTO</v>
      </c>
      <c r="E30" s="48">
        <f t="shared" si="3"/>
        <v>43413679.729999997</v>
      </c>
      <c r="F30" s="49">
        <f>[8]Ene!F30</f>
        <v>4465913.5199999996</v>
      </c>
      <c r="G30" s="50">
        <f>[8]Ene!G30</f>
        <v>1483681.7</v>
      </c>
      <c r="H30" s="49">
        <f>[8]Ene!H30</f>
        <v>3478185.87</v>
      </c>
      <c r="I30" s="50">
        <f>[8]Feb!I30</f>
        <v>4083316.96</v>
      </c>
      <c r="J30" s="49">
        <f>[8]Ene!J30</f>
        <v>3478185.87</v>
      </c>
      <c r="K30" s="50">
        <f>[8]Mar!K30</f>
        <v>7580441.71</v>
      </c>
      <c r="L30" s="49">
        <f>[8]Ene!L30</f>
        <v>3478185.87</v>
      </c>
      <c r="M30" s="50">
        <f>[8]Abr!M30</f>
        <v>9935079.5700000003</v>
      </c>
      <c r="N30" s="49">
        <f>[8]Ene!N30</f>
        <v>3478185.87</v>
      </c>
      <c r="O30" s="50">
        <f>[8]May!O30</f>
        <v>12286503.189999999</v>
      </c>
      <c r="P30" s="49">
        <v>4165907.51</v>
      </c>
      <c r="Q30" s="50">
        <v>14560503.51</v>
      </c>
      <c r="R30" s="49">
        <f>[8]Ene!R30</f>
        <v>3478185.87</v>
      </c>
      <c r="S30" s="51"/>
      <c r="T30" s="49">
        <f>[8]Ene!T30</f>
        <v>3478185.87</v>
      </c>
      <c r="U30" s="51"/>
      <c r="V30" s="49">
        <f>[8]Ene!V30</f>
        <v>3478185.87</v>
      </c>
      <c r="W30" s="51"/>
      <c r="X30" s="49">
        <f>[8]Ene!X30</f>
        <v>3478185.87</v>
      </c>
      <c r="Y30" s="51"/>
      <c r="Z30" s="49">
        <f>[8]Ene!Z30</f>
        <v>3478185.87</v>
      </c>
      <c r="AA30" s="51"/>
      <c r="AB30" s="49">
        <f>[8]Ene!AB30</f>
        <v>3478185.87</v>
      </c>
      <c r="AC30" s="51"/>
      <c r="AD30" s="48">
        <f t="shared" si="0"/>
        <v>43413679.729999997</v>
      </c>
      <c r="AE30" s="48">
        <f t="shared" si="0"/>
        <v>49929526.640000001</v>
      </c>
      <c r="AF30" s="53">
        <f t="shared" si="1"/>
        <v>1.1500874137028607</v>
      </c>
      <c r="AG30" s="53">
        <f t="shared" si="2"/>
        <v>-0.15008741370286072</v>
      </c>
      <c r="AH30" s="54"/>
      <c r="AI30" s="55"/>
    </row>
    <row r="31" spans="1:35" s="56" customFormat="1" ht="28.5" customHeight="1" x14ac:dyDescent="0.2">
      <c r="A31" s="45" t="str">
        <f>'[8]Ficha Anual 2025'!A31</f>
        <v>C2A3</v>
      </c>
      <c r="B31" s="46" t="str">
        <f>'[8]Ficha Anual 2025'!B31</f>
        <v>CUMPLIR CORRECTAMENTE LAS OBLIGACIONES FISCALES DEL MUNICIPIO</v>
      </c>
      <c r="C31" s="46"/>
      <c r="D31" s="47" t="str">
        <f>'[8]Ficha Anual 2025'!E31</f>
        <v>DECLARACIONES FISCALES</v>
      </c>
      <c r="E31" s="48">
        <f t="shared" si="3"/>
        <v>24</v>
      </c>
      <c r="F31" s="49">
        <f>[8]Ene!F31</f>
        <v>2</v>
      </c>
      <c r="G31" s="50">
        <f>[8]Ene!G31</f>
        <v>2</v>
      </c>
      <c r="H31" s="49">
        <f>[8]Ene!H31</f>
        <v>2</v>
      </c>
      <c r="I31" s="50">
        <f>[8]Feb!I31</f>
        <v>2</v>
      </c>
      <c r="J31" s="49">
        <f>[8]Ene!J31</f>
        <v>2</v>
      </c>
      <c r="K31" s="50">
        <f>[8]Mar!K31</f>
        <v>2</v>
      </c>
      <c r="L31" s="49">
        <f>[8]Ene!L31</f>
        <v>2</v>
      </c>
      <c r="M31" s="50">
        <f>[8]Abr!M31</f>
        <v>2</v>
      </c>
      <c r="N31" s="49">
        <f>[8]Ene!N31</f>
        <v>2</v>
      </c>
      <c r="O31" s="50">
        <f>[8]May!O31</f>
        <v>2</v>
      </c>
      <c r="P31" s="49">
        <f>[8]Ene!P31</f>
        <v>2</v>
      </c>
      <c r="Q31" s="50">
        <v>2</v>
      </c>
      <c r="R31" s="49">
        <f>[8]Ene!R31</f>
        <v>2</v>
      </c>
      <c r="S31" s="51"/>
      <c r="T31" s="49">
        <f>[8]Ene!T31</f>
        <v>2</v>
      </c>
      <c r="U31" s="51"/>
      <c r="V31" s="49">
        <f>[8]Ene!V31</f>
        <v>2</v>
      </c>
      <c r="W31" s="51"/>
      <c r="X31" s="49">
        <f>[8]Ene!X31</f>
        <v>2</v>
      </c>
      <c r="Y31" s="51"/>
      <c r="Z31" s="49">
        <f>[8]Ene!Z31</f>
        <v>2</v>
      </c>
      <c r="AA31" s="51"/>
      <c r="AB31" s="49">
        <f>[8]Ene!AB31</f>
        <v>2</v>
      </c>
      <c r="AC31" s="51"/>
      <c r="AD31" s="48">
        <f t="shared" si="0"/>
        <v>24</v>
      </c>
      <c r="AE31" s="48">
        <f t="shared" si="0"/>
        <v>12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customHeight="1" x14ac:dyDescent="0.2">
      <c r="A32" s="45" t="str">
        <f>'[8]Ficha Anual 2025'!A32</f>
        <v>C2A4</v>
      </c>
      <c r="B32" s="46" t="str">
        <f>'[8]Ficha Anual 2025'!B32</f>
        <v xml:space="preserve">ELABORAR LA NOMINA DE LOS SERVIDORES PUBLICOS </v>
      </c>
      <c r="C32" s="46"/>
      <c r="D32" s="47" t="str">
        <f>'[8]Ficha Anual 2025'!E32</f>
        <v>NOMINA</v>
      </c>
      <c r="E32" s="48">
        <f t="shared" si="3"/>
        <v>24</v>
      </c>
      <c r="F32" s="49">
        <f>[8]Ene!F32</f>
        <v>2</v>
      </c>
      <c r="G32" s="50">
        <f>[8]Ene!G32</f>
        <v>2</v>
      </c>
      <c r="H32" s="49">
        <f>[8]Ene!H32</f>
        <v>2</v>
      </c>
      <c r="I32" s="50">
        <f>[8]Feb!I32</f>
        <v>2</v>
      </c>
      <c r="J32" s="49">
        <f>[8]Ene!J32</f>
        <v>2</v>
      </c>
      <c r="K32" s="50">
        <f>[8]Mar!K32</f>
        <v>2</v>
      </c>
      <c r="L32" s="49">
        <f>[8]Ene!L32</f>
        <v>2</v>
      </c>
      <c r="M32" s="50">
        <f>[8]Abr!M32</f>
        <v>2</v>
      </c>
      <c r="N32" s="49">
        <f>[8]Ene!N32</f>
        <v>2</v>
      </c>
      <c r="O32" s="50">
        <f>[8]May!O32</f>
        <v>2</v>
      </c>
      <c r="P32" s="49">
        <f>[8]Ene!P32</f>
        <v>2</v>
      </c>
      <c r="Q32" s="50">
        <v>2</v>
      </c>
      <c r="R32" s="49">
        <f>[8]Ene!R32</f>
        <v>2</v>
      </c>
      <c r="S32" s="51"/>
      <c r="T32" s="49">
        <f>[8]Ene!T32</f>
        <v>2</v>
      </c>
      <c r="U32" s="51"/>
      <c r="V32" s="49">
        <f>[8]Ene!V32</f>
        <v>2</v>
      </c>
      <c r="W32" s="51"/>
      <c r="X32" s="49">
        <f>[8]Ene!X32</f>
        <v>2</v>
      </c>
      <c r="Y32" s="51"/>
      <c r="Z32" s="49">
        <f>[8]Ene!Z32</f>
        <v>2</v>
      </c>
      <c r="AA32" s="51"/>
      <c r="AB32" s="49">
        <f>[8]Ene!AB32</f>
        <v>2</v>
      </c>
      <c r="AC32" s="51"/>
      <c r="AD32" s="48">
        <f t="shared" si="0"/>
        <v>24</v>
      </c>
      <c r="AE32" s="48">
        <f t="shared" si="0"/>
        <v>12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 t="str">
        <f>'[8]Ficha Anual 2025'!A33</f>
        <v>C2A5</v>
      </c>
      <c r="B33" s="46" t="str">
        <f>'[8]Ficha Anual 2025'!B33</f>
        <v>REALIZAR PAGO DE NOMINAS DE MANERA OPORTUNA Y TIMBRADO</v>
      </c>
      <c r="C33" s="46"/>
      <c r="D33" s="47" t="str">
        <f>'[8]Ficha Anual 2025'!E33</f>
        <v>NÓMINA</v>
      </c>
      <c r="E33" s="48">
        <f t="shared" si="3"/>
        <v>25</v>
      </c>
      <c r="F33" s="49">
        <f>[8]Ene!F33</f>
        <v>2</v>
      </c>
      <c r="G33" s="50">
        <f>[8]Ene!G33</f>
        <v>2</v>
      </c>
      <c r="H33" s="49">
        <f>[8]Ene!H33</f>
        <v>2</v>
      </c>
      <c r="I33" s="50">
        <f>[8]Feb!I33</f>
        <v>2</v>
      </c>
      <c r="J33" s="49">
        <f>[8]Ene!J33</f>
        <v>2</v>
      </c>
      <c r="K33" s="50">
        <f>[8]Mar!K33</f>
        <v>2</v>
      </c>
      <c r="L33" s="49">
        <f>[8]Ene!L33</f>
        <v>2</v>
      </c>
      <c r="M33" s="50">
        <f>[8]Abr!M33</f>
        <v>2</v>
      </c>
      <c r="N33" s="49">
        <f>[8]Ene!N33</f>
        <v>2</v>
      </c>
      <c r="O33" s="50">
        <f>[8]May!O33</f>
        <v>2</v>
      </c>
      <c r="P33" s="49">
        <f>[8]Ene!P33</f>
        <v>2</v>
      </c>
      <c r="Q33" s="50">
        <v>2</v>
      </c>
      <c r="R33" s="49">
        <f>[8]Ene!R33</f>
        <v>3</v>
      </c>
      <c r="S33" s="51"/>
      <c r="T33" s="49">
        <f>[8]Ene!T33</f>
        <v>2</v>
      </c>
      <c r="U33" s="51"/>
      <c r="V33" s="49">
        <f>[8]Ene!V33</f>
        <v>2</v>
      </c>
      <c r="W33" s="51"/>
      <c r="X33" s="49">
        <f>[8]Ene!X33</f>
        <v>2</v>
      </c>
      <c r="Y33" s="51"/>
      <c r="Z33" s="49">
        <f>[8]Ene!Z33</f>
        <v>2</v>
      </c>
      <c r="AA33" s="51"/>
      <c r="AB33" s="49">
        <f>[8]Ene!AB33</f>
        <v>2</v>
      </c>
      <c r="AC33" s="51"/>
      <c r="AD33" s="48">
        <f t="shared" si="0"/>
        <v>25</v>
      </c>
      <c r="AE33" s="48">
        <f t="shared" si="0"/>
        <v>12</v>
      </c>
      <c r="AF33" s="53">
        <f t="shared" si="1"/>
        <v>0.48</v>
      </c>
      <c r="AG33" s="53">
        <f t="shared" si="2"/>
        <v>0.52</v>
      </c>
      <c r="AH33" s="54"/>
      <c r="AI33" s="55"/>
    </row>
    <row r="34" spans="1:35" s="56" customFormat="1" ht="20.100000000000001" hidden="1" customHeight="1" x14ac:dyDescent="0.2">
      <c r="A34" s="45" t="str">
        <f>'[8]Ficha Anual 2025'!A34</f>
        <v>C2A6</v>
      </c>
      <c r="B34" s="46" t="str">
        <f>'[8]Ficha Anual 2025'!B34</f>
        <v>REALIZAR EL PAGO OPORTUNO DE OBLIGACIONES (IMPUESTOS)</v>
      </c>
      <c r="C34" s="46"/>
      <c r="D34" s="47" t="str">
        <f>'[8]Ficha Anual 2025'!E34</f>
        <v>PAGO</v>
      </c>
      <c r="E34" s="48">
        <f t="shared" si="3"/>
        <v>12</v>
      </c>
      <c r="F34" s="49">
        <f>[8]Ene!F34</f>
        <v>1</v>
      </c>
      <c r="G34" s="50">
        <f>[8]Ene!G34</f>
        <v>1</v>
      </c>
      <c r="H34" s="49">
        <f>[8]Ene!H34</f>
        <v>1</v>
      </c>
      <c r="I34" s="50">
        <f>[8]Feb!I34</f>
        <v>1</v>
      </c>
      <c r="J34" s="49">
        <f>[8]Ene!J34</f>
        <v>1</v>
      </c>
      <c r="K34" s="50">
        <f>[8]Mar!K34</f>
        <v>1</v>
      </c>
      <c r="L34" s="49">
        <f>[8]Ene!L34</f>
        <v>1</v>
      </c>
      <c r="M34" s="50">
        <f>[8]Abr!M34</f>
        <v>1</v>
      </c>
      <c r="N34" s="49">
        <f>[8]Ene!N34</f>
        <v>1</v>
      </c>
      <c r="O34" s="50">
        <f>[8]May!O34</f>
        <v>1</v>
      </c>
      <c r="P34" s="49">
        <f>[8]Ene!P34</f>
        <v>1</v>
      </c>
      <c r="Q34" s="50">
        <v>1</v>
      </c>
      <c r="R34" s="49">
        <f>[8]Ene!R34</f>
        <v>1</v>
      </c>
      <c r="S34" s="51"/>
      <c r="T34" s="49">
        <f>[8]Ene!T34</f>
        <v>1</v>
      </c>
      <c r="U34" s="51"/>
      <c r="V34" s="49">
        <f>[8]Ene!V34</f>
        <v>1</v>
      </c>
      <c r="W34" s="51"/>
      <c r="X34" s="49">
        <f>[8]Ene!X34</f>
        <v>1</v>
      </c>
      <c r="Y34" s="51"/>
      <c r="Z34" s="49">
        <f>[8]Ene!Z34</f>
        <v>1</v>
      </c>
      <c r="AA34" s="51"/>
      <c r="AB34" s="49">
        <f>[8]Ene!AB34</f>
        <v>1</v>
      </c>
      <c r="AC34" s="51"/>
      <c r="AD34" s="48">
        <f t="shared" si="0"/>
        <v>12</v>
      </c>
      <c r="AE34" s="48">
        <f t="shared" si="0"/>
        <v>6</v>
      </c>
      <c r="AF34" s="53">
        <f t="shared" si="1"/>
        <v>0.5</v>
      </c>
      <c r="AG34" s="53">
        <f t="shared" si="2"/>
        <v>0.5</v>
      </c>
      <c r="AH34" s="54"/>
      <c r="AI34" s="55"/>
    </row>
    <row r="35" spans="1:35" s="56" customFormat="1" ht="20.100000000000001" hidden="1" customHeight="1" x14ac:dyDescent="0.2">
      <c r="A35" s="45" t="str">
        <f>'[8]Ficha Anual 2025'!A35</f>
        <v>C2A7</v>
      </c>
      <c r="B35" s="46" t="str">
        <f>'[8]Ficha Anual 2025'!B35</f>
        <v>SUPERVISAR FÍSICA Y DOCUMENTALMENTE LA ADQ. DE BIENES Y SERVICIOS</v>
      </c>
      <c r="C35" s="46"/>
      <c r="D35" s="47" t="str">
        <f>'[8]Ficha Anual 2025'!E35</f>
        <v>INFORME</v>
      </c>
      <c r="E35" s="48">
        <f t="shared" si="3"/>
        <v>1320</v>
      </c>
      <c r="F35" s="49">
        <f>[8]Ene!F35</f>
        <v>110</v>
      </c>
      <c r="G35" s="50">
        <f>[8]Ene!G35</f>
        <v>52</v>
      </c>
      <c r="H35" s="49">
        <f>[8]Ene!H35</f>
        <v>110</v>
      </c>
      <c r="I35" s="50">
        <f>[8]Feb!I35</f>
        <v>15</v>
      </c>
      <c r="J35" s="49">
        <f>[8]Ene!J35</f>
        <v>110</v>
      </c>
      <c r="K35" s="50">
        <f>[8]Mar!K35</f>
        <v>61</v>
      </c>
      <c r="L35" s="49">
        <f>[8]Ene!L35</f>
        <v>110</v>
      </c>
      <c r="M35" s="50">
        <f>[8]Abr!M35</f>
        <v>110</v>
      </c>
      <c r="N35" s="49">
        <f>[8]Ene!N35</f>
        <v>110</v>
      </c>
      <c r="O35" s="50">
        <f>[8]May!O35</f>
        <v>110</v>
      </c>
      <c r="P35" s="49">
        <f>[8]Ene!P35</f>
        <v>110</v>
      </c>
      <c r="Q35" s="50">
        <v>110</v>
      </c>
      <c r="R35" s="49">
        <f>[8]Ene!R35</f>
        <v>110</v>
      </c>
      <c r="S35" s="51"/>
      <c r="T35" s="49">
        <f>[8]Ene!T35</f>
        <v>110</v>
      </c>
      <c r="U35" s="51"/>
      <c r="V35" s="49">
        <f>[8]Ene!V35</f>
        <v>110</v>
      </c>
      <c r="W35" s="51"/>
      <c r="X35" s="49">
        <f>[8]Ene!X35</f>
        <v>110</v>
      </c>
      <c r="Y35" s="51"/>
      <c r="Z35" s="49">
        <f>[8]Ene!Z35</f>
        <v>110</v>
      </c>
      <c r="AA35" s="51"/>
      <c r="AB35" s="49">
        <f>[8]Ene!AB35</f>
        <v>110</v>
      </c>
      <c r="AC35" s="51"/>
      <c r="AD35" s="48">
        <f t="shared" si="0"/>
        <v>1320</v>
      </c>
      <c r="AE35" s="48">
        <f t="shared" si="0"/>
        <v>458</v>
      </c>
      <c r="AF35" s="53">
        <f t="shared" si="1"/>
        <v>0.34696969696969698</v>
      </c>
      <c r="AG35" s="53">
        <f t="shared" si="2"/>
        <v>0.65303030303030307</v>
      </c>
      <c r="AH35" s="57"/>
      <c r="AI35" s="58"/>
    </row>
    <row r="36" spans="1:35" s="56" customFormat="1" ht="20.100000000000001" hidden="1" customHeight="1" x14ac:dyDescent="0.2">
      <c r="A36" s="45">
        <f>'[8]Ficha Anual 2025'!A36</f>
        <v>0</v>
      </c>
      <c r="B36" s="46">
        <f>'[8]Ficha Anual 2025'!B36</f>
        <v>0</v>
      </c>
      <c r="C36" s="46"/>
      <c r="D36" s="47">
        <f>'[8]Ficha Anual 2025'!E36</f>
        <v>0</v>
      </c>
      <c r="E36" s="48">
        <f t="shared" si="3"/>
        <v>0</v>
      </c>
      <c r="F36" s="51">
        <f>[8]Ene!F36</f>
        <v>0</v>
      </c>
      <c r="G36" s="48">
        <f>[8]Ene!G36</f>
        <v>0</v>
      </c>
      <c r="H36" s="51">
        <f>[8]Ene!H36</f>
        <v>0</v>
      </c>
      <c r="I36" s="48">
        <f>[8]Feb!I36</f>
        <v>0</v>
      </c>
      <c r="J36" s="51">
        <f>[8]Ene!J36</f>
        <v>0</v>
      </c>
      <c r="K36" s="48">
        <f>[8]Mar!K36</f>
        <v>0</v>
      </c>
      <c r="L36" s="51">
        <f>[8]Ene!L36</f>
        <v>0</v>
      </c>
      <c r="M36" s="48">
        <f>[8]Abr!M36</f>
        <v>0</v>
      </c>
      <c r="N36" s="51">
        <f>[8]Ene!N36</f>
        <v>0</v>
      </c>
      <c r="O36" s="48">
        <f>[8]May!O36</f>
        <v>0</v>
      </c>
      <c r="P36" s="51">
        <f>[8]Ene!P36</f>
        <v>0</v>
      </c>
      <c r="Q36" s="50"/>
      <c r="R36" s="51">
        <f>[8]Ene!R36</f>
        <v>0</v>
      </c>
      <c r="S36" s="51"/>
      <c r="T36" s="51">
        <f>[8]Ene!T36</f>
        <v>0</v>
      </c>
      <c r="U36" s="51"/>
      <c r="V36" s="51">
        <f>[8]Ene!V36</f>
        <v>0</v>
      </c>
      <c r="W36" s="51"/>
      <c r="X36" s="51">
        <f>[8]Ene!X36</f>
        <v>0</v>
      </c>
      <c r="Y36" s="51"/>
      <c r="Z36" s="51">
        <f>[8]Ene!Z36</f>
        <v>0</v>
      </c>
      <c r="AA36" s="51"/>
      <c r="AB36" s="51">
        <f>[8]Ene!AB36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2025'!A37</f>
        <v>0</v>
      </c>
      <c r="B37" s="46">
        <f>'[8]Ficha Anual 2025'!B37</f>
        <v>0</v>
      </c>
      <c r="C37" s="46"/>
      <c r="D37" s="47">
        <f>'[8]Ficha Anual 2025'!E37</f>
        <v>0</v>
      </c>
      <c r="E37" s="48">
        <f t="shared" si="3"/>
        <v>0</v>
      </c>
      <c r="F37" s="51">
        <f>[8]Ene!F37</f>
        <v>0</v>
      </c>
      <c r="G37" s="48">
        <f>[8]Ene!G37</f>
        <v>0</v>
      </c>
      <c r="H37" s="51">
        <f>[8]Ene!H37</f>
        <v>0</v>
      </c>
      <c r="I37" s="48">
        <f>[8]Feb!I37</f>
        <v>0</v>
      </c>
      <c r="J37" s="51">
        <f>[8]Ene!J37</f>
        <v>0</v>
      </c>
      <c r="K37" s="48">
        <f>[8]Mar!K37</f>
        <v>0</v>
      </c>
      <c r="L37" s="51">
        <f>[8]Ene!L37</f>
        <v>0</v>
      </c>
      <c r="M37" s="48">
        <f>[8]Abr!M37</f>
        <v>0</v>
      </c>
      <c r="N37" s="51">
        <f>[8]Ene!N37</f>
        <v>0</v>
      </c>
      <c r="O37" s="48">
        <f>[8]May!O37</f>
        <v>0</v>
      </c>
      <c r="P37" s="51">
        <f>[8]Ene!P37</f>
        <v>0</v>
      </c>
      <c r="Q37" s="50"/>
      <c r="R37" s="51">
        <f>[8]Ene!R37</f>
        <v>0</v>
      </c>
      <c r="S37" s="51"/>
      <c r="T37" s="51">
        <f>[8]Ene!T37</f>
        <v>0</v>
      </c>
      <c r="U37" s="51"/>
      <c r="V37" s="51">
        <f>[8]Ene!V37</f>
        <v>0</v>
      </c>
      <c r="W37" s="51"/>
      <c r="X37" s="51">
        <f>[8]Ene!X37</f>
        <v>0</v>
      </c>
      <c r="Y37" s="51"/>
      <c r="Z37" s="51">
        <f>[8]Ene!Z37</f>
        <v>0</v>
      </c>
      <c r="AA37" s="51"/>
      <c r="AB37" s="51">
        <f>[8]Ene!AB37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2025'!A38</f>
        <v>0</v>
      </c>
      <c r="B38" s="46">
        <f>'[8]Ficha Anual 2025'!B38</f>
        <v>0</v>
      </c>
      <c r="C38" s="46"/>
      <c r="D38" s="47">
        <f>'[8]Ficha Anual 2025'!E38</f>
        <v>0</v>
      </c>
      <c r="E38" s="48">
        <f t="shared" si="3"/>
        <v>0</v>
      </c>
      <c r="F38" s="51">
        <f>[8]Ene!F38</f>
        <v>0</v>
      </c>
      <c r="G38" s="48">
        <f>[8]Ene!G38</f>
        <v>0</v>
      </c>
      <c r="H38" s="51">
        <f>[8]Ene!H38</f>
        <v>0</v>
      </c>
      <c r="I38" s="48">
        <f>[8]Feb!I38</f>
        <v>0</v>
      </c>
      <c r="J38" s="51">
        <f>[8]Ene!J38</f>
        <v>0</v>
      </c>
      <c r="K38" s="48">
        <f>[8]Mar!K38</f>
        <v>0</v>
      </c>
      <c r="L38" s="51">
        <f>[8]Ene!L38</f>
        <v>0</v>
      </c>
      <c r="M38" s="48">
        <f>[8]Abr!M38</f>
        <v>0</v>
      </c>
      <c r="N38" s="51">
        <f>[8]Ene!N38</f>
        <v>0</v>
      </c>
      <c r="O38" s="48">
        <f>[8]May!O38</f>
        <v>0</v>
      </c>
      <c r="P38" s="51">
        <f>[8]Ene!P38</f>
        <v>0</v>
      </c>
      <c r="Q38" s="50"/>
      <c r="R38" s="51">
        <f>[8]Ene!R38</f>
        <v>0</v>
      </c>
      <c r="S38" s="51"/>
      <c r="T38" s="51">
        <f>[8]Ene!T38</f>
        <v>0</v>
      </c>
      <c r="U38" s="51"/>
      <c r="V38" s="51">
        <f>[8]Ene!V38</f>
        <v>0</v>
      </c>
      <c r="W38" s="51"/>
      <c r="X38" s="51">
        <f>[8]Ene!X38</f>
        <v>0</v>
      </c>
      <c r="Y38" s="51"/>
      <c r="Z38" s="51">
        <f>[8]Ene!Z38</f>
        <v>0</v>
      </c>
      <c r="AA38" s="51"/>
      <c r="AB38" s="51">
        <f>[8]Ene!AB38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'[8]Ficha Anual 2025'!A39</f>
        <v>0</v>
      </c>
      <c r="B39" s="46">
        <f>'[8]Ficha Anual 2025'!B39</f>
        <v>0</v>
      </c>
      <c r="C39" s="46"/>
      <c r="D39" s="47">
        <f>'[8]Ficha Anual 2025'!E39</f>
        <v>0</v>
      </c>
      <c r="E39" s="48">
        <f t="shared" si="3"/>
        <v>0</v>
      </c>
      <c r="F39" s="51">
        <f>[8]Ene!F39</f>
        <v>0</v>
      </c>
      <c r="G39" s="48">
        <f>[8]Ene!G39</f>
        <v>0</v>
      </c>
      <c r="H39" s="51">
        <f>[8]Ene!H39</f>
        <v>0</v>
      </c>
      <c r="I39" s="48">
        <f>[8]Feb!I39</f>
        <v>0</v>
      </c>
      <c r="J39" s="51">
        <f>[8]Ene!J39</f>
        <v>0</v>
      </c>
      <c r="K39" s="48">
        <f>[8]Mar!K39</f>
        <v>0</v>
      </c>
      <c r="L39" s="51">
        <f>[8]Ene!L39</f>
        <v>0</v>
      </c>
      <c r="M39" s="48">
        <f>[8]Abr!M39</f>
        <v>0</v>
      </c>
      <c r="N39" s="51">
        <f>[8]Ene!N39</f>
        <v>0</v>
      </c>
      <c r="O39" s="48">
        <f>[8]May!O39</f>
        <v>0</v>
      </c>
      <c r="P39" s="51">
        <f>[8]Ene!P39</f>
        <v>0</v>
      </c>
      <c r="Q39" s="50"/>
      <c r="R39" s="51">
        <f>[8]Ene!R39</f>
        <v>0</v>
      </c>
      <c r="S39" s="51"/>
      <c r="T39" s="51">
        <f>[8]Ene!T39</f>
        <v>0</v>
      </c>
      <c r="U39" s="51"/>
      <c r="V39" s="51">
        <f>[8]Ene!V39</f>
        <v>0</v>
      </c>
      <c r="W39" s="51"/>
      <c r="X39" s="51">
        <f>[8]Ene!X39</f>
        <v>0</v>
      </c>
      <c r="Y39" s="51"/>
      <c r="Z39" s="51">
        <f>[8]Ene!Z39</f>
        <v>0</v>
      </c>
      <c r="AA39" s="51"/>
      <c r="AB39" s="51">
        <f>[8]Ene!AB39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'[8]Ficha Anual 2025'!A40</f>
        <v>0</v>
      </c>
      <c r="B40" s="158">
        <f>'[8]Ficha Anual 2025'!B40</f>
        <v>0</v>
      </c>
      <c r="C40" s="158"/>
      <c r="D40" s="69">
        <f>'[8]Ficha Anual 2025'!E40</f>
        <v>0</v>
      </c>
      <c r="E40" s="48">
        <f t="shared" si="3"/>
        <v>0</v>
      </c>
      <c r="F40" s="51">
        <f>[8]Ene!F40</f>
        <v>0</v>
      </c>
      <c r="G40" s="48">
        <f>[8]Ene!G40</f>
        <v>0</v>
      </c>
      <c r="H40" s="51">
        <f>[8]Ene!H40</f>
        <v>0</v>
      </c>
      <c r="I40" s="48">
        <f>[8]Feb!I40</f>
        <v>0</v>
      </c>
      <c r="J40" s="51">
        <f>[8]Ene!J40</f>
        <v>0</v>
      </c>
      <c r="K40" s="48">
        <f>[8]Mar!K40</f>
        <v>0</v>
      </c>
      <c r="L40" s="51">
        <f>[8]Ene!L40</f>
        <v>0</v>
      </c>
      <c r="M40" s="48">
        <f>[8]Abr!M40</f>
        <v>0</v>
      </c>
      <c r="N40" s="51">
        <f>[8]Ene!N40</f>
        <v>0</v>
      </c>
      <c r="O40" s="48">
        <f>[8]May!O40</f>
        <v>0</v>
      </c>
      <c r="P40" s="51">
        <f>[8]Ene!P40</f>
        <v>0</v>
      </c>
      <c r="Q40" s="70"/>
      <c r="R40" s="51">
        <f>[8]Ene!R40</f>
        <v>0</v>
      </c>
      <c r="S40" s="71"/>
      <c r="T40" s="51">
        <f>[8]Ene!T40</f>
        <v>0</v>
      </c>
      <c r="U40" s="71"/>
      <c r="V40" s="51">
        <f>[8]Ene!V40</f>
        <v>0</v>
      </c>
      <c r="W40" s="71"/>
      <c r="X40" s="51">
        <f>[8]Ene!X40</f>
        <v>0</v>
      </c>
      <c r="Y40" s="71"/>
      <c r="Z40" s="51">
        <f>[8]Ene!Z40</f>
        <v>0</v>
      </c>
      <c r="AA40" s="71"/>
      <c r="AB40" s="51">
        <f>[8]Ene!AB40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7" customHeight="1" x14ac:dyDescent="0.2">
      <c r="A41" s="74" t="str">
        <f>'[8]Ficha Anual 2025'!A41</f>
        <v>C 3</v>
      </c>
      <c r="B41" s="75" t="str">
        <f>'[8]Ficha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4.75" customHeight="1" x14ac:dyDescent="0.2">
      <c r="A42" s="81" t="str">
        <f>'[8]Ficha Anual 2025'!A42</f>
        <v>C3A1</v>
      </c>
      <c r="B42" s="46" t="str">
        <f>'[8]Ficha Anual 2025'!B42</f>
        <v xml:space="preserve"> INFORMAR OPORTUNAMENTE AL PRESIDENTE MUNICIPAL SOBRE EL CONTROL PRESUPUESTAL DELGASTO</v>
      </c>
      <c r="C42" s="46"/>
      <c r="D42" s="83" t="str">
        <f>'[8]Ficha Anual 2025'!E42</f>
        <v>REPORTES</v>
      </c>
      <c r="E42" s="48">
        <f t="shared" si="3"/>
        <v>48</v>
      </c>
      <c r="F42" s="49">
        <f>[8]Ene!F42</f>
        <v>4</v>
      </c>
      <c r="G42" s="50">
        <f>[8]Ene!G42</f>
        <v>2</v>
      </c>
      <c r="H42" s="49">
        <f>[8]Ene!H42</f>
        <v>4</v>
      </c>
      <c r="I42" s="50">
        <f>[8]Feb!I42</f>
        <v>4</v>
      </c>
      <c r="J42" s="49">
        <f>[8]Ene!J42</f>
        <v>4</v>
      </c>
      <c r="K42" s="50">
        <f>[8]Mar!K42</f>
        <v>2</v>
      </c>
      <c r="L42" s="49">
        <f>[8]Ene!L42</f>
        <v>4</v>
      </c>
      <c r="M42" s="50">
        <f>[8]Abr!M42</f>
        <v>4</v>
      </c>
      <c r="N42" s="49">
        <f>[8]Ene!N42</f>
        <v>4</v>
      </c>
      <c r="O42" s="50">
        <f>[8]May!O42</f>
        <v>2</v>
      </c>
      <c r="P42" s="49">
        <f>[8]Ene!P42</f>
        <v>4</v>
      </c>
      <c r="Q42" s="91">
        <v>0</v>
      </c>
      <c r="R42" s="49">
        <f>[8]Ene!R42</f>
        <v>4</v>
      </c>
      <c r="S42" s="93"/>
      <c r="T42" s="49">
        <f>[8]Ene!T42</f>
        <v>4</v>
      </c>
      <c r="U42" s="93"/>
      <c r="V42" s="49">
        <f>[8]Ene!V42</f>
        <v>4</v>
      </c>
      <c r="W42" s="93"/>
      <c r="X42" s="49">
        <f>[8]Ene!X42</f>
        <v>4</v>
      </c>
      <c r="Y42" s="93"/>
      <c r="Z42" s="49">
        <f>[8]Ene!Z42</f>
        <v>4</v>
      </c>
      <c r="AA42" s="93"/>
      <c r="AB42" s="49">
        <f>[8]Ene!AB42</f>
        <v>4</v>
      </c>
      <c r="AC42" s="93"/>
      <c r="AD42" s="48">
        <f t="shared" si="0"/>
        <v>48</v>
      </c>
      <c r="AE42" s="48">
        <f t="shared" si="0"/>
        <v>14</v>
      </c>
      <c r="AF42" s="53">
        <f t="shared" si="1"/>
        <v>0.29166666666666669</v>
      </c>
      <c r="AG42" s="53">
        <f t="shared" si="2"/>
        <v>0.70833333333333326</v>
      </c>
      <c r="AH42" s="84"/>
      <c r="AI42" s="85"/>
    </row>
    <row r="43" spans="1:35" s="56" customFormat="1" ht="25.5" customHeight="1" x14ac:dyDescent="0.2">
      <c r="A43" s="81" t="str">
        <f>'[8]Ficha Anual 2025'!A43</f>
        <v>C3A2</v>
      </c>
      <c r="B43" s="46" t="str">
        <f>'[8]Ficha Anual 2025'!B43</f>
        <v xml:space="preserve">ELABORAR INFORME DE ESTADISTICAS FINANCIERAS Y ADMINISTRATIVAS </v>
      </c>
      <c r="C43" s="46"/>
      <c r="D43" s="83" t="str">
        <f>'[8]Ficha Anual 2025'!E43</f>
        <v>INFORMES</v>
      </c>
      <c r="E43" s="48">
        <f t="shared" si="3"/>
        <v>6</v>
      </c>
      <c r="F43" s="49">
        <f>[8]Ene!F43</f>
        <v>3</v>
      </c>
      <c r="G43" s="50">
        <f>[8]Ene!G43</f>
        <v>1</v>
      </c>
      <c r="H43" s="49">
        <f>[8]Ene!H43</f>
        <v>3</v>
      </c>
      <c r="I43" s="50">
        <f>[8]Feb!I43</f>
        <v>3</v>
      </c>
      <c r="J43" s="49">
        <f>[8]Ene!J43</f>
        <v>0</v>
      </c>
      <c r="K43" s="50">
        <f>[8]Mar!K43</f>
        <v>0</v>
      </c>
      <c r="L43" s="49">
        <f>[8]Ene!L43</f>
        <v>0</v>
      </c>
      <c r="M43" s="50">
        <f>[8]Abr!M43</f>
        <v>0</v>
      </c>
      <c r="N43" s="49">
        <f>[8]Ene!N43</f>
        <v>0</v>
      </c>
      <c r="O43" s="50">
        <f>[8]May!O43</f>
        <v>0</v>
      </c>
      <c r="P43" s="49">
        <f>[8]Ene!P43</f>
        <v>0</v>
      </c>
      <c r="Q43" s="91">
        <v>0</v>
      </c>
      <c r="R43" s="49">
        <f>[8]Ene!R43</f>
        <v>0</v>
      </c>
      <c r="S43" s="92"/>
      <c r="T43" s="49">
        <f>[8]Ene!T43</f>
        <v>0</v>
      </c>
      <c r="U43" s="92"/>
      <c r="V43" s="49">
        <f>[8]Ene!V43</f>
        <v>0</v>
      </c>
      <c r="W43" s="92"/>
      <c r="X43" s="49">
        <f>[8]Ene!X43</f>
        <v>0</v>
      </c>
      <c r="Y43" s="92"/>
      <c r="Z43" s="49">
        <f>[8]Ene!Z43</f>
        <v>0</v>
      </c>
      <c r="AA43" s="92"/>
      <c r="AB43" s="49">
        <f>[8]Ene!AB43</f>
        <v>0</v>
      </c>
      <c r="AC43" s="92"/>
      <c r="AD43" s="48">
        <f t="shared" si="0"/>
        <v>6</v>
      </c>
      <c r="AE43" s="48">
        <f t="shared" si="0"/>
        <v>4</v>
      </c>
      <c r="AF43" s="53">
        <f t="shared" si="1"/>
        <v>0.66666666666666663</v>
      </c>
      <c r="AG43" s="53">
        <f t="shared" si="2"/>
        <v>0.33333333333333337</v>
      </c>
      <c r="AH43" s="86"/>
      <c r="AI43" s="87"/>
    </row>
    <row r="44" spans="1:35" s="56" customFormat="1" ht="20.100000000000001" hidden="1" customHeight="1" x14ac:dyDescent="0.2">
      <c r="A44" s="81" t="str">
        <f>'[8]Ficha Anual 2025'!A44</f>
        <v>C3A3</v>
      </c>
      <c r="B44" s="46" t="str">
        <f>'[8]Ficha Anual 2025'!B44</f>
        <v>PRESENTAR AVANCES DEL PRESUPUESTO EN BASE A RESULTADOS</v>
      </c>
      <c r="C44" s="46"/>
      <c r="D44" s="83" t="str">
        <f>'[8]Ficha Anual 2025'!E44</f>
        <v>AVANCES</v>
      </c>
      <c r="E44" s="48">
        <f t="shared" si="3"/>
        <v>12</v>
      </c>
      <c r="F44" s="49">
        <f>[8]Ene!F44</f>
        <v>1</v>
      </c>
      <c r="G44" s="50">
        <f>[8]Ene!G44</f>
        <v>1</v>
      </c>
      <c r="H44" s="49">
        <f>[8]Ene!H44</f>
        <v>1</v>
      </c>
      <c r="I44" s="50">
        <f>[8]Feb!I44</f>
        <v>1</v>
      </c>
      <c r="J44" s="49">
        <f>[8]Ene!J44</f>
        <v>1</v>
      </c>
      <c r="K44" s="50">
        <f>[8]Mar!K44</f>
        <v>1</v>
      </c>
      <c r="L44" s="49">
        <f>[8]Ene!L44</f>
        <v>1</v>
      </c>
      <c r="M44" s="50">
        <f>[8]Abr!M44</f>
        <v>1</v>
      </c>
      <c r="N44" s="49">
        <f>[8]Ene!N44</f>
        <v>1</v>
      </c>
      <c r="O44" s="50">
        <f>[8]May!O44</f>
        <v>1</v>
      </c>
      <c r="P44" s="49">
        <f>[8]Ene!P44</f>
        <v>1</v>
      </c>
      <c r="Q44" s="91">
        <v>1</v>
      </c>
      <c r="R44" s="49">
        <f>[8]Ene!R44</f>
        <v>1</v>
      </c>
      <c r="S44" s="92"/>
      <c r="T44" s="49">
        <f>[8]Ene!T44</f>
        <v>1</v>
      </c>
      <c r="U44" s="92"/>
      <c r="V44" s="49">
        <f>[8]Ene!V44</f>
        <v>1</v>
      </c>
      <c r="W44" s="92"/>
      <c r="X44" s="49">
        <f>[8]Ene!X44</f>
        <v>1</v>
      </c>
      <c r="Y44" s="92"/>
      <c r="Z44" s="49">
        <f>[8]Ene!Z44</f>
        <v>1</v>
      </c>
      <c r="AA44" s="92"/>
      <c r="AB44" s="49">
        <f>[8]Ene!AB44</f>
        <v>1</v>
      </c>
      <c r="AC44" s="92"/>
      <c r="AD44" s="48">
        <f t="shared" si="0"/>
        <v>12</v>
      </c>
      <c r="AE44" s="48">
        <f t="shared" si="0"/>
        <v>6</v>
      </c>
      <c r="AF44" s="53">
        <f t="shared" si="1"/>
        <v>0.5</v>
      </c>
      <c r="AG44" s="53">
        <f t="shared" si="2"/>
        <v>0.5</v>
      </c>
      <c r="AH44" s="88"/>
      <c r="AI44" s="89"/>
    </row>
    <row r="45" spans="1:35" s="56" customFormat="1" ht="20.100000000000001" hidden="1" customHeight="1" x14ac:dyDescent="0.2">
      <c r="A45" s="81" t="str">
        <f>'[8]Ficha Anual 2025'!A45</f>
        <v>C3A4</v>
      </c>
      <c r="B45" s="82" t="str">
        <f>'[8]Ficha Anual 2025'!B45</f>
        <v>SOLVENTAR LAS OBSERVACIONES REALIZADAS A LA CUENTA PÚBLICA</v>
      </c>
      <c r="C45" s="82"/>
      <c r="D45" s="83" t="str">
        <f>'[8]Ficha Anual 2025'!E45</f>
        <v>DOCUMENTO</v>
      </c>
      <c r="E45" s="48">
        <f t="shared" si="3"/>
        <v>9</v>
      </c>
      <c r="F45" s="49">
        <f>[8]Ene!F45</f>
        <v>0</v>
      </c>
      <c r="G45" s="50">
        <f>[8]Ene!G45</f>
        <v>0</v>
      </c>
      <c r="H45" s="49">
        <f>[8]Ene!H45</f>
        <v>0</v>
      </c>
      <c r="I45" s="50">
        <f>[8]Feb!I45</f>
        <v>0</v>
      </c>
      <c r="J45" s="49">
        <f>[8]Ene!J45</f>
        <v>0</v>
      </c>
      <c r="K45" s="50">
        <f>[8]Mar!K45</f>
        <v>1</v>
      </c>
      <c r="L45" s="49">
        <f>[8]Ene!L45</f>
        <v>3</v>
      </c>
      <c r="M45" s="50">
        <f>[8]Abr!M45</f>
        <v>2</v>
      </c>
      <c r="N45" s="49">
        <f>[8]Ene!N45</f>
        <v>0</v>
      </c>
      <c r="O45" s="50">
        <f>[8]May!O45</f>
        <v>1</v>
      </c>
      <c r="P45" s="49">
        <f>[8]Ene!P45</f>
        <v>0</v>
      </c>
      <c r="Q45" s="91">
        <v>0</v>
      </c>
      <c r="R45" s="49">
        <f>[8]Ene!R45</f>
        <v>1</v>
      </c>
      <c r="S45" s="92"/>
      <c r="T45" s="49">
        <f>[8]Ene!T45</f>
        <v>0</v>
      </c>
      <c r="U45" s="92"/>
      <c r="V45" s="49">
        <f>[8]Ene!V45</f>
        <v>0</v>
      </c>
      <c r="W45" s="92"/>
      <c r="X45" s="49">
        <f>[8]Ene!X45</f>
        <v>2</v>
      </c>
      <c r="Y45" s="92"/>
      <c r="Z45" s="49">
        <f>[8]Ene!Z45</f>
        <v>0</v>
      </c>
      <c r="AA45" s="92"/>
      <c r="AB45" s="49">
        <f>[8]Ene!AB45</f>
        <v>3</v>
      </c>
      <c r="AC45" s="92"/>
      <c r="AD45" s="48">
        <f t="shared" si="0"/>
        <v>9</v>
      </c>
      <c r="AE45" s="48">
        <f t="shared" si="0"/>
        <v>4</v>
      </c>
      <c r="AF45" s="53">
        <f t="shared" si="1"/>
        <v>0.44444444444444442</v>
      </c>
      <c r="AG45" s="53">
        <f t="shared" si="2"/>
        <v>0.55555555555555558</v>
      </c>
      <c r="AH45" s="88"/>
      <c r="AI45" s="89"/>
    </row>
    <row r="46" spans="1:35" s="56" customFormat="1" ht="20.100000000000001" hidden="1" customHeight="1" x14ac:dyDescent="0.2">
      <c r="A46" s="81">
        <f>'[8]Ficha Anual 2025'!A46</f>
        <v>0</v>
      </c>
      <c r="B46" s="82">
        <f>'[8]Ficha Anual 2025'!B46</f>
        <v>0</v>
      </c>
      <c r="C46" s="82"/>
      <c r="D46" s="83">
        <f>'[8]Ficha Anual 2025'!E46</f>
        <v>0</v>
      </c>
      <c r="E46" s="48">
        <f t="shared" si="3"/>
        <v>0</v>
      </c>
      <c r="F46" s="51">
        <f>[8]Ene!F46</f>
        <v>0</v>
      </c>
      <c r="G46" s="48">
        <f>[8]Ene!G46</f>
        <v>0</v>
      </c>
      <c r="H46" s="51">
        <f>[8]Ene!H46</f>
        <v>0</v>
      </c>
      <c r="I46" s="48">
        <f>[8]Feb!I46</f>
        <v>0</v>
      </c>
      <c r="J46" s="51">
        <f>[8]Ene!J46</f>
        <v>0</v>
      </c>
      <c r="K46" s="48">
        <f>[8]Mar!K46</f>
        <v>0</v>
      </c>
      <c r="L46" s="51">
        <f>[8]Ene!L46</f>
        <v>0</v>
      </c>
      <c r="M46" s="48">
        <f>[8]Abr!M46</f>
        <v>0</v>
      </c>
      <c r="N46" s="51">
        <f>[8]Ene!N46</f>
        <v>0</v>
      </c>
      <c r="O46" s="48">
        <f>[8]May!O46</f>
        <v>0</v>
      </c>
      <c r="P46" s="51">
        <f>[8]Ene!P46</f>
        <v>0</v>
      </c>
      <c r="Q46" s="91"/>
      <c r="R46" s="51">
        <f>[8]Ene!R46</f>
        <v>0</v>
      </c>
      <c r="S46" s="92"/>
      <c r="T46" s="51">
        <f>[8]Ene!T46</f>
        <v>0</v>
      </c>
      <c r="U46" s="92"/>
      <c r="V46" s="51">
        <f>[8]Ene!V46</f>
        <v>0</v>
      </c>
      <c r="W46" s="92"/>
      <c r="X46" s="51">
        <f>[8]Ene!X46</f>
        <v>0</v>
      </c>
      <c r="Y46" s="92"/>
      <c r="Z46" s="51">
        <f>[8]Ene!Z46</f>
        <v>0</v>
      </c>
      <c r="AA46" s="92"/>
      <c r="AB46" s="51">
        <f>[8]Ene!AB46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'[8]Ficha Anual 2025'!A47</f>
        <v>0</v>
      </c>
      <c r="B47" s="82">
        <f>'[8]Ficha Anual 2025'!B47</f>
        <v>0</v>
      </c>
      <c r="C47" s="82"/>
      <c r="D47" s="83">
        <f>'[8]Ficha Anual 2025'!E47</f>
        <v>0</v>
      </c>
      <c r="E47" s="48">
        <f t="shared" si="3"/>
        <v>0</v>
      </c>
      <c r="F47" s="51">
        <f>[8]Ene!F47</f>
        <v>0</v>
      </c>
      <c r="G47" s="48">
        <f>[8]Ene!G47</f>
        <v>0</v>
      </c>
      <c r="H47" s="51">
        <f>[8]Ene!H47</f>
        <v>0</v>
      </c>
      <c r="I47" s="48">
        <f>[8]Feb!I47</f>
        <v>0</v>
      </c>
      <c r="J47" s="51">
        <f>[8]Ene!J47</f>
        <v>0</v>
      </c>
      <c r="K47" s="48">
        <f>[8]Mar!K47</f>
        <v>0</v>
      </c>
      <c r="L47" s="51">
        <f>[8]Ene!L47</f>
        <v>0</v>
      </c>
      <c r="M47" s="48">
        <f>[8]Abr!M47</f>
        <v>0</v>
      </c>
      <c r="N47" s="51">
        <f>[8]Ene!N47</f>
        <v>0</v>
      </c>
      <c r="O47" s="48">
        <f>[8]May!O47</f>
        <v>0</v>
      </c>
      <c r="P47" s="51">
        <f>[8]Ene!P47</f>
        <v>0</v>
      </c>
      <c r="Q47" s="91"/>
      <c r="R47" s="51">
        <f>[8]Ene!R47</f>
        <v>0</v>
      </c>
      <c r="S47" s="92"/>
      <c r="T47" s="51">
        <f>[8]Ene!T47</f>
        <v>0</v>
      </c>
      <c r="U47" s="92"/>
      <c r="V47" s="51">
        <f>[8]Ene!V47</f>
        <v>0</v>
      </c>
      <c r="W47" s="92"/>
      <c r="X47" s="51">
        <f>[8]Ene!X47</f>
        <v>0</v>
      </c>
      <c r="Y47" s="92"/>
      <c r="Z47" s="51">
        <f>[8]Ene!Z47</f>
        <v>0</v>
      </c>
      <c r="AA47" s="92"/>
      <c r="AB47" s="51">
        <f>[8]Ene!AB47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'[8]Ficha Anual 2025'!A48</f>
        <v>0</v>
      </c>
      <c r="B48" s="82">
        <f>'[8]Ficha Anual 2025'!B48</f>
        <v>0</v>
      </c>
      <c r="C48" s="82"/>
      <c r="D48" s="83">
        <f>'[8]Ficha Anual 2025'!E48</f>
        <v>0</v>
      </c>
      <c r="E48" s="48">
        <f t="shared" si="3"/>
        <v>0</v>
      </c>
      <c r="F48" s="51">
        <f>[8]Ene!F48</f>
        <v>0</v>
      </c>
      <c r="G48" s="48">
        <f>[8]Ene!G48</f>
        <v>0</v>
      </c>
      <c r="H48" s="51">
        <f>[8]Ene!H48</f>
        <v>0</v>
      </c>
      <c r="I48" s="48">
        <f>[8]Feb!I48</f>
        <v>0</v>
      </c>
      <c r="J48" s="51">
        <f>[8]Ene!J48</f>
        <v>0</v>
      </c>
      <c r="K48" s="48">
        <f>[8]Mar!K48</f>
        <v>0</v>
      </c>
      <c r="L48" s="51">
        <f>[8]Ene!L48</f>
        <v>0</v>
      </c>
      <c r="M48" s="48">
        <f>[8]Abr!M48</f>
        <v>0</v>
      </c>
      <c r="N48" s="51">
        <f>[8]Ene!N48</f>
        <v>0</v>
      </c>
      <c r="O48" s="48">
        <f>[8]May!O48</f>
        <v>0</v>
      </c>
      <c r="P48" s="51">
        <f>[8]Ene!P48</f>
        <v>0</v>
      </c>
      <c r="Q48" s="91"/>
      <c r="R48" s="51">
        <f>[8]Ene!R48</f>
        <v>0</v>
      </c>
      <c r="S48" s="92"/>
      <c r="T48" s="51">
        <f>[8]Ene!T48</f>
        <v>0</v>
      </c>
      <c r="U48" s="92"/>
      <c r="V48" s="51">
        <f>[8]Ene!V48</f>
        <v>0</v>
      </c>
      <c r="W48" s="92"/>
      <c r="X48" s="51">
        <f>[8]Ene!X48</f>
        <v>0</v>
      </c>
      <c r="Y48" s="92"/>
      <c r="Z48" s="51">
        <f>[8]Ene!Z48</f>
        <v>0</v>
      </c>
      <c r="AA48" s="92"/>
      <c r="AB48" s="51">
        <f>[8]Ene!AB48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'[8]Ficha Anual 2025'!A49</f>
        <v>0</v>
      </c>
      <c r="B49" s="82">
        <f>'[8]Ficha Anual 2025'!B49</f>
        <v>0</v>
      </c>
      <c r="C49" s="82"/>
      <c r="D49" s="83">
        <f>'[8]Ficha Anual 2025'!E49</f>
        <v>0</v>
      </c>
      <c r="E49" s="48">
        <f t="shared" si="3"/>
        <v>0</v>
      </c>
      <c r="F49" s="51">
        <f>[8]Ene!F49</f>
        <v>0</v>
      </c>
      <c r="G49" s="48">
        <f>[8]Ene!G49</f>
        <v>0</v>
      </c>
      <c r="H49" s="51">
        <f>[8]Ene!H49</f>
        <v>0</v>
      </c>
      <c r="I49" s="48">
        <f>[8]Feb!I49</f>
        <v>0</v>
      </c>
      <c r="J49" s="51">
        <f>[8]Ene!J49</f>
        <v>0</v>
      </c>
      <c r="K49" s="48">
        <f>[8]Mar!K49</f>
        <v>0</v>
      </c>
      <c r="L49" s="51">
        <f>[8]Ene!L49</f>
        <v>0</v>
      </c>
      <c r="M49" s="48">
        <f>[8]Abr!M49</f>
        <v>0</v>
      </c>
      <c r="N49" s="51">
        <f>[8]Ene!N49</f>
        <v>0</v>
      </c>
      <c r="O49" s="48">
        <f>[8]May!O49</f>
        <v>0</v>
      </c>
      <c r="P49" s="51">
        <f>[8]Ene!P49</f>
        <v>0</v>
      </c>
      <c r="Q49" s="91"/>
      <c r="R49" s="51">
        <f>[8]Ene!R49</f>
        <v>0</v>
      </c>
      <c r="S49" s="92"/>
      <c r="T49" s="51">
        <f>[8]Ene!T49</f>
        <v>0</v>
      </c>
      <c r="U49" s="92"/>
      <c r="V49" s="51">
        <f>[8]Ene!V49</f>
        <v>0</v>
      </c>
      <c r="W49" s="92"/>
      <c r="X49" s="51">
        <f>[8]Ene!X49</f>
        <v>0</v>
      </c>
      <c r="Y49" s="92"/>
      <c r="Z49" s="51">
        <f>[8]Ene!Z49</f>
        <v>0</v>
      </c>
      <c r="AA49" s="92"/>
      <c r="AB49" s="51">
        <f>[8]Ene!AB49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'[8]Ficha Anual 2025'!A50</f>
        <v>0</v>
      </c>
      <c r="B50" s="82">
        <f>'[8]Ficha Anual 2025'!B50</f>
        <v>0</v>
      </c>
      <c r="C50" s="82"/>
      <c r="D50" s="83">
        <f>'[8]Ficha Anual 2025'!E50</f>
        <v>0</v>
      </c>
      <c r="E50" s="48">
        <f t="shared" si="3"/>
        <v>0</v>
      </c>
      <c r="F50" s="51">
        <f>[8]Ene!F50</f>
        <v>0</v>
      </c>
      <c r="G50" s="48">
        <f>[8]Ene!G50</f>
        <v>0</v>
      </c>
      <c r="H50" s="51">
        <f>[8]Ene!H50</f>
        <v>0</v>
      </c>
      <c r="I50" s="48">
        <f>[8]Feb!I50</f>
        <v>0</v>
      </c>
      <c r="J50" s="51">
        <f>[8]Ene!J50</f>
        <v>0</v>
      </c>
      <c r="K50" s="48">
        <f>[8]Mar!K50</f>
        <v>0</v>
      </c>
      <c r="L50" s="51">
        <f>[8]Ene!L50</f>
        <v>0</v>
      </c>
      <c r="M50" s="48">
        <f>[8]Abr!M50</f>
        <v>0</v>
      </c>
      <c r="N50" s="51">
        <f>[8]Ene!N50</f>
        <v>0</v>
      </c>
      <c r="O50" s="48">
        <f>[8]May!O50</f>
        <v>0</v>
      </c>
      <c r="P50" s="51">
        <f>[8]Ene!P50</f>
        <v>0</v>
      </c>
      <c r="Q50" s="91"/>
      <c r="R50" s="51">
        <f>[8]Ene!R50</f>
        <v>0</v>
      </c>
      <c r="S50" s="92"/>
      <c r="T50" s="51">
        <f>[8]Ene!T50</f>
        <v>0</v>
      </c>
      <c r="U50" s="92"/>
      <c r="V50" s="51">
        <f>[8]Ene!V50</f>
        <v>0</v>
      </c>
      <c r="W50" s="92"/>
      <c r="X50" s="51">
        <f>[8]Ene!X50</f>
        <v>0</v>
      </c>
      <c r="Y50" s="92"/>
      <c r="Z50" s="51">
        <f>[8]Ene!Z50</f>
        <v>0</v>
      </c>
      <c r="AA50" s="92"/>
      <c r="AB50" s="51">
        <f>[8]Ene!AB50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'[8]Ficha Anual 2025'!A51</f>
        <v>0</v>
      </c>
      <c r="B51" s="82">
        <f>'[8]Ficha Anual 2025'!B51</f>
        <v>0</v>
      </c>
      <c r="C51" s="82"/>
      <c r="D51" s="83">
        <f>'[8]Ficha Anual 2025'!E51</f>
        <v>0</v>
      </c>
      <c r="E51" s="48">
        <f t="shared" si="3"/>
        <v>0</v>
      </c>
      <c r="F51" s="51">
        <f>[8]Ene!F51</f>
        <v>0</v>
      </c>
      <c r="G51" s="48">
        <f>[8]Ene!G51</f>
        <v>0</v>
      </c>
      <c r="H51" s="51">
        <f>[8]Ene!H51</f>
        <v>0</v>
      </c>
      <c r="I51" s="48">
        <f>[8]Feb!I51</f>
        <v>0</v>
      </c>
      <c r="J51" s="51">
        <f>[8]Ene!J51</f>
        <v>0</v>
      </c>
      <c r="K51" s="48">
        <f>[8]Mar!K51</f>
        <v>0</v>
      </c>
      <c r="L51" s="51">
        <f>[8]Ene!L51</f>
        <v>0</v>
      </c>
      <c r="M51" s="48">
        <f>[8]Abr!M51</f>
        <v>0</v>
      </c>
      <c r="N51" s="51">
        <f>[8]Ene!N51</f>
        <v>0</v>
      </c>
      <c r="O51" s="48">
        <f>[8]May!O51</f>
        <v>0</v>
      </c>
      <c r="P51" s="51">
        <f>[8]Ene!P51</f>
        <v>0</v>
      </c>
      <c r="Q51" s="91"/>
      <c r="R51" s="51">
        <f>[8]Ene!R51</f>
        <v>0</v>
      </c>
      <c r="S51" s="92"/>
      <c r="T51" s="51">
        <f>[8]Ene!T51</f>
        <v>0</v>
      </c>
      <c r="U51" s="92"/>
      <c r="V51" s="51">
        <f>[8]Ene!V51</f>
        <v>0</v>
      </c>
      <c r="W51" s="92"/>
      <c r="X51" s="51">
        <f>[8]Ene!X51</f>
        <v>0</v>
      </c>
      <c r="Y51" s="92"/>
      <c r="Z51" s="51">
        <f>[8]Ene!Z51</f>
        <v>0</v>
      </c>
      <c r="AA51" s="92"/>
      <c r="AB51" s="51">
        <f>[8]Ene!AB51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'[8]Ficha Anual 2025'!A52</f>
        <v>0</v>
      </c>
      <c r="B52" s="82">
        <f>'[8]Ficha Anual 2025'!B52</f>
        <v>0</v>
      </c>
      <c r="C52" s="82"/>
      <c r="D52" s="83">
        <f>'[8]Ficha Anual 2025'!E52</f>
        <v>0</v>
      </c>
      <c r="E52" s="48">
        <f t="shared" si="3"/>
        <v>0</v>
      </c>
      <c r="F52" s="51">
        <f>[8]Ene!F52</f>
        <v>0</v>
      </c>
      <c r="G52" s="48">
        <f>[8]Ene!G52</f>
        <v>0</v>
      </c>
      <c r="H52" s="51">
        <f>[8]Ene!H52</f>
        <v>0</v>
      </c>
      <c r="I52" s="48">
        <f>[8]Feb!I52</f>
        <v>0</v>
      </c>
      <c r="J52" s="51">
        <f>[8]Ene!J52</f>
        <v>0</v>
      </c>
      <c r="K52" s="48">
        <f>[8]Mar!K52</f>
        <v>0</v>
      </c>
      <c r="L52" s="51">
        <f>[8]Ene!L52</f>
        <v>0</v>
      </c>
      <c r="M52" s="48">
        <f>[8]Abr!M52</f>
        <v>0</v>
      </c>
      <c r="N52" s="51">
        <f>[8]Ene!N52</f>
        <v>0</v>
      </c>
      <c r="O52" s="48">
        <f>[8]May!O52</f>
        <v>0</v>
      </c>
      <c r="P52" s="51">
        <f>[8]Ene!P52</f>
        <v>0</v>
      </c>
      <c r="Q52" s="91"/>
      <c r="R52" s="51">
        <f>[8]Ene!R52</f>
        <v>0</v>
      </c>
      <c r="S52" s="93"/>
      <c r="T52" s="51">
        <f>[8]Ene!T52</f>
        <v>0</v>
      </c>
      <c r="U52" s="93"/>
      <c r="V52" s="51">
        <f>[8]Ene!V52</f>
        <v>0</v>
      </c>
      <c r="W52" s="93"/>
      <c r="X52" s="51">
        <f>[8]Ene!X52</f>
        <v>0</v>
      </c>
      <c r="Y52" s="93"/>
      <c r="Z52" s="51">
        <f>[8]Ene!Z52</f>
        <v>0</v>
      </c>
      <c r="AA52" s="93"/>
      <c r="AB52" s="51">
        <f>[8]Ene!AB52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'[8]Ficha Anual 2025'!A53</f>
        <v>0</v>
      </c>
      <c r="B53" s="82">
        <f>'[8]Ficha Anual 2025'!B53</f>
        <v>0</v>
      </c>
      <c r="C53" s="82"/>
      <c r="D53" s="83">
        <f>'[8]Ficha Anual 2025'!E53</f>
        <v>0</v>
      </c>
      <c r="E53" s="48">
        <f t="shared" si="3"/>
        <v>0</v>
      </c>
      <c r="F53" s="51">
        <f>[8]Ene!F53</f>
        <v>0</v>
      </c>
      <c r="G53" s="48">
        <f>[8]Ene!G53</f>
        <v>0</v>
      </c>
      <c r="H53" s="51">
        <f>[8]Ene!H53</f>
        <v>0</v>
      </c>
      <c r="I53" s="48">
        <f>[8]Feb!I53</f>
        <v>0</v>
      </c>
      <c r="J53" s="51">
        <f>[8]Ene!J53</f>
        <v>0</v>
      </c>
      <c r="K53" s="48">
        <f>[8]Mar!K53</f>
        <v>0</v>
      </c>
      <c r="L53" s="51">
        <f>[8]Ene!L53</f>
        <v>0</v>
      </c>
      <c r="M53" s="48">
        <f>[8]Abr!M53</f>
        <v>0</v>
      </c>
      <c r="N53" s="51">
        <f>[8]Ene!N53</f>
        <v>0</v>
      </c>
      <c r="O53" s="48">
        <f>[8]May!O53</f>
        <v>0</v>
      </c>
      <c r="P53" s="51">
        <f>[8]Ene!P53</f>
        <v>0</v>
      </c>
      <c r="Q53" s="91"/>
      <c r="R53" s="51">
        <f>[8]Ene!R53</f>
        <v>0</v>
      </c>
      <c r="S53" s="93"/>
      <c r="T53" s="51">
        <f>[8]Ene!T53</f>
        <v>0</v>
      </c>
      <c r="U53" s="93"/>
      <c r="V53" s="51">
        <f>[8]Ene!V53</f>
        <v>0</v>
      </c>
      <c r="W53" s="93"/>
      <c r="X53" s="51">
        <f>[8]Ene!X53</f>
        <v>0</v>
      </c>
      <c r="Y53" s="93"/>
      <c r="Z53" s="51">
        <f>[8]Ene!Z53</f>
        <v>0</v>
      </c>
      <c r="AA53" s="93"/>
      <c r="AB53" s="51">
        <f>[8]Ene!AB53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4.75" customHeight="1" x14ac:dyDescent="0.2">
      <c r="A54" s="74" t="str">
        <f>'[8]Ficha Anual 2025'!A54</f>
        <v>C 4</v>
      </c>
      <c r="B54" s="75" t="str">
        <f>'[8]Ficha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6.25" customHeight="1" x14ac:dyDescent="0.2">
      <c r="A55" s="81" t="str">
        <f>'[8]Ficha Anual 2025'!A55</f>
        <v>C4A1</v>
      </c>
      <c r="B55" s="46" t="str">
        <f>'[8]Ficha Anual 2025'!B55</f>
        <v>SOLVENTAR LOS PLIEGOS DE OBSERVACIONES DE LA CUENTA PUBLICA MUNICIPAL</v>
      </c>
      <c r="C55" s="46"/>
      <c r="D55" s="83" t="str">
        <f>'[8]Ficha Anual 2025'!E55</f>
        <v>PLIEGOS</v>
      </c>
      <c r="E55" s="93">
        <f t="shared" ref="E55:E66" si="4">F55+H55+J55+L55+N55+P55++R55+T55+V55+X55+Z55+AB55</f>
        <v>4</v>
      </c>
      <c r="F55" s="49">
        <f>[8]Ene!F55</f>
        <v>0</v>
      </c>
      <c r="G55" s="50">
        <f>[8]Ene!G55</f>
        <v>0</v>
      </c>
      <c r="H55" s="49">
        <f>[8]Ene!H55</f>
        <v>0</v>
      </c>
      <c r="I55" s="50">
        <f>[8]Feb!I55</f>
        <v>0</v>
      </c>
      <c r="J55" s="49">
        <f>[8]Ene!J55</f>
        <v>0</v>
      </c>
      <c r="K55" s="50">
        <f>[8]Mar!K55</f>
        <v>0</v>
      </c>
      <c r="L55" s="49">
        <f>[8]Ene!L55</f>
        <v>1</v>
      </c>
      <c r="M55" s="50">
        <f>[8]Abr!M55</f>
        <v>0</v>
      </c>
      <c r="N55" s="49">
        <f>[8]Ene!N55</f>
        <v>0</v>
      </c>
      <c r="O55" s="50">
        <f>[8]May!O55</f>
        <v>1</v>
      </c>
      <c r="P55" s="49">
        <f>[8]Ene!P55</f>
        <v>0</v>
      </c>
      <c r="Q55" s="50">
        <v>0</v>
      </c>
      <c r="R55" s="49">
        <f>[8]Ene!R55</f>
        <v>0</v>
      </c>
      <c r="S55" s="51"/>
      <c r="T55" s="49">
        <f>[8]Ene!T55</f>
        <v>1</v>
      </c>
      <c r="U55" s="51"/>
      <c r="V55" s="49">
        <f>[8]Ene!V55</f>
        <v>0</v>
      </c>
      <c r="W55" s="51"/>
      <c r="X55" s="49">
        <f>[8]Ene!X55</f>
        <v>0</v>
      </c>
      <c r="Y55" s="51"/>
      <c r="Z55" s="49">
        <f>[8]Ene!Z55</f>
        <v>1</v>
      </c>
      <c r="AA55" s="51"/>
      <c r="AB55" s="49">
        <f>[8]Ene!AB55</f>
        <v>1</v>
      </c>
      <c r="AC55" s="51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88"/>
      <c r="AI55" s="89"/>
    </row>
    <row r="56" spans="1:35" s="56" customFormat="1" ht="24.75" customHeight="1" x14ac:dyDescent="0.2">
      <c r="A56" s="81" t="str">
        <f>'[8]Ficha Anual 2025'!A56</f>
        <v>C4A2</v>
      </c>
      <c r="B56" s="46" t="str">
        <f>'[8]Ficha Anual 2025'!B56</f>
        <v>PRESENTAR OPORTUNAMENTE LOS INFORMES DE TRANSPARENCIA</v>
      </c>
      <c r="C56" s="46"/>
      <c r="D56" s="83" t="str">
        <f>'[8]Ficha Anual 2025'!E56</f>
        <v>INFORMES</v>
      </c>
      <c r="E56" s="93">
        <f t="shared" si="4"/>
        <v>12</v>
      </c>
      <c r="F56" s="49">
        <f>[8]Ene!F56</f>
        <v>1</v>
      </c>
      <c r="G56" s="50">
        <f>[8]Ene!G56</f>
        <v>1</v>
      </c>
      <c r="H56" s="49">
        <f>[8]Ene!H56</f>
        <v>1</v>
      </c>
      <c r="I56" s="50">
        <f>[8]Feb!I56</f>
        <v>1</v>
      </c>
      <c r="J56" s="49">
        <f>[8]Ene!J56</f>
        <v>1</v>
      </c>
      <c r="K56" s="50">
        <f>[8]Mar!K56</f>
        <v>1</v>
      </c>
      <c r="L56" s="49">
        <f>[8]Ene!L56</f>
        <v>1</v>
      </c>
      <c r="M56" s="50">
        <f>[8]Abr!M56</f>
        <v>1</v>
      </c>
      <c r="N56" s="49">
        <f>[8]Ene!N56</f>
        <v>1</v>
      </c>
      <c r="O56" s="50">
        <f>[8]May!O56</f>
        <v>1</v>
      </c>
      <c r="P56" s="49">
        <f>[8]Ene!P56</f>
        <v>1</v>
      </c>
      <c r="Q56" s="50">
        <v>1</v>
      </c>
      <c r="R56" s="49">
        <f>[8]Ene!R56</f>
        <v>1</v>
      </c>
      <c r="S56" s="51"/>
      <c r="T56" s="49">
        <f>[8]Ene!T56</f>
        <v>1</v>
      </c>
      <c r="U56" s="51"/>
      <c r="V56" s="49">
        <f>[8]Ene!V56</f>
        <v>1</v>
      </c>
      <c r="W56" s="51"/>
      <c r="X56" s="49">
        <f>[8]Ene!X56</f>
        <v>1</v>
      </c>
      <c r="Y56" s="51"/>
      <c r="Z56" s="49">
        <f>[8]Ene!Z56</f>
        <v>1</v>
      </c>
      <c r="AA56" s="51"/>
      <c r="AB56" s="49">
        <f>[8]Ene!AB56</f>
        <v>1</v>
      </c>
      <c r="AC56" s="51"/>
      <c r="AD56" s="52">
        <f t="shared" si="0"/>
        <v>12</v>
      </c>
      <c r="AE56" s="52">
        <f t="shared" si="0"/>
        <v>6</v>
      </c>
      <c r="AF56" s="53">
        <f t="shared" si="1"/>
        <v>0.5</v>
      </c>
      <c r="AG56" s="53">
        <f t="shared" si="2"/>
        <v>0.5</v>
      </c>
      <c r="AH56" s="88"/>
      <c r="AI56" s="89"/>
    </row>
    <row r="57" spans="1:35" s="56" customFormat="1" ht="28.5" customHeight="1" x14ac:dyDescent="0.2">
      <c r="A57" s="81" t="str">
        <f>'[8]Ficha Anual 2025'!A57</f>
        <v>C4A3</v>
      </c>
      <c r="B57" s="46" t="str">
        <f>'[8]Ficha Anual 2025'!B57</f>
        <v>PRESENTAR UN INFORME ANUAL DE LA RENDICION DE CUENTAS DE LOS RECURSOS</v>
      </c>
      <c r="C57" s="46"/>
      <c r="D57" s="83" t="str">
        <f>'[8]Ficha Anual 2025'!E57</f>
        <v>INFORMES</v>
      </c>
      <c r="E57" s="93">
        <f t="shared" si="4"/>
        <v>5</v>
      </c>
      <c r="F57" s="49">
        <f>[8]Ene!F57</f>
        <v>1</v>
      </c>
      <c r="G57" s="50">
        <f>[8]Ene!G57</f>
        <v>1</v>
      </c>
      <c r="H57" s="49">
        <f>[8]Ene!H57</f>
        <v>0</v>
      </c>
      <c r="I57" s="50">
        <f>[8]Feb!I57</f>
        <v>0</v>
      </c>
      <c r="J57" s="49">
        <f>[8]Ene!J57</f>
        <v>1</v>
      </c>
      <c r="K57" s="50">
        <f>[8]Mar!K57</f>
        <v>1</v>
      </c>
      <c r="L57" s="49">
        <f>[8]Ene!L57</f>
        <v>0</v>
      </c>
      <c r="M57" s="50">
        <f>[8]Abr!M57</f>
        <v>0</v>
      </c>
      <c r="N57" s="49">
        <f>[8]Ene!N57</f>
        <v>0</v>
      </c>
      <c r="O57" s="50">
        <f>[8]May!O57</f>
        <v>0</v>
      </c>
      <c r="P57" s="49">
        <f>[8]Ene!P57</f>
        <v>1</v>
      </c>
      <c r="Q57" s="50">
        <v>1</v>
      </c>
      <c r="R57" s="49">
        <f>[8]Ene!R57</f>
        <v>0</v>
      </c>
      <c r="S57" s="51"/>
      <c r="T57" s="49">
        <f>[8]Ene!T57</f>
        <v>0</v>
      </c>
      <c r="U57" s="51"/>
      <c r="V57" s="49">
        <f>[8]Ene!V57</f>
        <v>0</v>
      </c>
      <c r="W57" s="51"/>
      <c r="X57" s="49">
        <f>[8]Ene!X57</f>
        <v>0</v>
      </c>
      <c r="Y57" s="51"/>
      <c r="Z57" s="49">
        <f>[8]Ene!Z57</f>
        <v>1</v>
      </c>
      <c r="AA57" s="51"/>
      <c r="AB57" s="49">
        <f>[8]Ene!AB57</f>
        <v>1</v>
      </c>
      <c r="AC57" s="51"/>
      <c r="AD57" s="52">
        <f t="shared" si="0"/>
        <v>5</v>
      </c>
      <c r="AE57" s="52">
        <f t="shared" si="0"/>
        <v>3</v>
      </c>
      <c r="AF57" s="53">
        <f t="shared" si="1"/>
        <v>0.6</v>
      </c>
      <c r="AG57" s="53">
        <f t="shared" si="2"/>
        <v>0.4</v>
      </c>
      <c r="AH57" s="88"/>
      <c r="AI57" s="89"/>
    </row>
    <row r="58" spans="1:35" s="56" customFormat="1" ht="25.5" customHeight="1" x14ac:dyDescent="0.2">
      <c r="A58" s="81" t="str">
        <f>'[8]Ficha Anual 2025'!A58</f>
        <v>C4A4</v>
      </c>
      <c r="B58" s="46" t="str">
        <f>'[8]Ficha Anual 2025'!B58</f>
        <v xml:space="preserve">RESOLVER PROCEDIMIENTOS ADMINISTRATIVOS DE RESPONSABILIDADES </v>
      </c>
      <c r="C58" s="46"/>
      <c r="D58" s="83" t="str">
        <f>'[8]Ficha Anual 2025'!E58</f>
        <v>INFORMES</v>
      </c>
      <c r="E58" s="93">
        <f t="shared" si="4"/>
        <v>2</v>
      </c>
      <c r="F58" s="49">
        <f>[8]Ene!F58</f>
        <v>1</v>
      </c>
      <c r="G58" s="50">
        <f>[8]Ene!G58</f>
        <v>0</v>
      </c>
      <c r="H58" s="49">
        <f>[8]Ene!H58</f>
        <v>0</v>
      </c>
      <c r="I58" s="50">
        <f>[8]Feb!I58</f>
        <v>0</v>
      </c>
      <c r="J58" s="49">
        <f>[8]Ene!J58</f>
        <v>0</v>
      </c>
      <c r="K58" s="50">
        <f>[8]Mar!K58</f>
        <v>0</v>
      </c>
      <c r="L58" s="49">
        <f>[8]Ene!L58</f>
        <v>0</v>
      </c>
      <c r="M58" s="50">
        <f>[8]Abr!M58</f>
        <v>0</v>
      </c>
      <c r="N58" s="49">
        <f>[8]Ene!N58</f>
        <v>0</v>
      </c>
      <c r="O58" s="50">
        <f>[8]May!O58</f>
        <v>0</v>
      </c>
      <c r="P58" s="49">
        <f>[8]Ene!P58</f>
        <v>0</v>
      </c>
      <c r="Q58" s="50">
        <v>0</v>
      </c>
      <c r="R58" s="49">
        <f>[8]Ene!R58</f>
        <v>0</v>
      </c>
      <c r="S58" s="51"/>
      <c r="T58" s="49">
        <f>[8]Ene!T58</f>
        <v>0</v>
      </c>
      <c r="U58" s="51"/>
      <c r="V58" s="49">
        <f>[8]Ene!V58</f>
        <v>0</v>
      </c>
      <c r="W58" s="51"/>
      <c r="X58" s="49">
        <f>[8]Ene!X58</f>
        <v>0</v>
      </c>
      <c r="Y58" s="51"/>
      <c r="Z58" s="49">
        <f>[8]Ene!Z58</f>
        <v>0</v>
      </c>
      <c r="AA58" s="51"/>
      <c r="AB58" s="49">
        <f>[8]Ene!AB58</f>
        <v>1</v>
      </c>
      <c r="AC58" s="51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88"/>
      <c r="AI58" s="89"/>
    </row>
    <row r="59" spans="1:35" s="56" customFormat="1" ht="20.100000000000001" customHeight="1" x14ac:dyDescent="0.2">
      <c r="A59" s="81" t="str">
        <f>'[8]Ficha Anual 2025'!A59</f>
        <v>C4A5</v>
      </c>
      <c r="B59" s="46" t="str">
        <f>'[8]Ficha Anual 2025'!B59</f>
        <v xml:space="preserve">RELIZAR AUDITORIAS INTERNAS Y REVISIONES </v>
      </c>
      <c r="C59" s="46"/>
      <c r="D59" s="83" t="str">
        <f>'[8]Ficha Anual 2025'!E59</f>
        <v>AUDITORIAS</v>
      </c>
      <c r="E59" s="93">
        <f t="shared" si="4"/>
        <v>3</v>
      </c>
      <c r="F59" s="49">
        <f>[8]Ene!F59</f>
        <v>0</v>
      </c>
      <c r="G59" s="50">
        <f>[8]Ene!G59</f>
        <v>0</v>
      </c>
      <c r="H59" s="49">
        <f>[8]Ene!H59</f>
        <v>0</v>
      </c>
      <c r="I59" s="50">
        <f>[8]Feb!I59</f>
        <v>0</v>
      </c>
      <c r="J59" s="49">
        <f>[8]Ene!J59</f>
        <v>0</v>
      </c>
      <c r="K59" s="50">
        <f>[8]Mar!K59</f>
        <v>1</v>
      </c>
      <c r="L59" s="49">
        <f>[8]Ene!L59</f>
        <v>1</v>
      </c>
      <c r="M59" s="50">
        <f>[8]Abr!M59</f>
        <v>0</v>
      </c>
      <c r="N59" s="49">
        <f>[8]Ene!N59</f>
        <v>0</v>
      </c>
      <c r="O59" s="50">
        <f>[8]May!O59</f>
        <v>0</v>
      </c>
      <c r="P59" s="49">
        <f>[8]Ene!P59</f>
        <v>0</v>
      </c>
      <c r="Q59" s="50">
        <v>0</v>
      </c>
      <c r="R59" s="49">
        <f>[8]Ene!R59</f>
        <v>0</v>
      </c>
      <c r="S59" s="51"/>
      <c r="T59" s="49">
        <f>[8]Ene!T59</f>
        <v>1</v>
      </c>
      <c r="U59" s="51"/>
      <c r="V59" s="49">
        <f>[8]Ene!V59</f>
        <v>0</v>
      </c>
      <c r="W59" s="51"/>
      <c r="X59" s="49">
        <f>[8]Ene!X59</f>
        <v>0</v>
      </c>
      <c r="Y59" s="51"/>
      <c r="Z59" s="49">
        <f>[8]Ene!Z59</f>
        <v>0</v>
      </c>
      <c r="AA59" s="51"/>
      <c r="AB59" s="49">
        <f>[8]Ene!AB59</f>
        <v>1</v>
      </c>
      <c r="AC59" s="51"/>
      <c r="AD59" s="52">
        <f t="shared" si="0"/>
        <v>3</v>
      </c>
      <c r="AE59" s="52">
        <f t="shared" si="0"/>
        <v>1</v>
      </c>
      <c r="AF59" s="53">
        <f t="shared" si="1"/>
        <v>0.33333333333333331</v>
      </c>
      <c r="AG59" s="53">
        <f t="shared" si="2"/>
        <v>0.66666666666666674</v>
      </c>
      <c r="AH59" s="88"/>
      <c r="AI59" s="89"/>
    </row>
    <row r="60" spans="1:35" s="56" customFormat="1" ht="20.100000000000001" hidden="1" customHeight="1" x14ac:dyDescent="0.2">
      <c r="A60" s="81">
        <f>'[8]Ficha Anual 2025'!A60</f>
        <v>0</v>
      </c>
      <c r="B60" s="90">
        <f>'[8]Ficha Anual 2025'!B60</f>
        <v>0</v>
      </c>
      <c r="C60" s="90"/>
      <c r="D60" s="83">
        <f>'[8]Ficha Anual 2025'!E60</f>
        <v>0</v>
      </c>
      <c r="E60" s="93">
        <f t="shared" si="4"/>
        <v>0</v>
      </c>
      <c r="F60" s="51">
        <f>[8]Ene!F60</f>
        <v>0</v>
      </c>
      <c r="G60" s="48">
        <f>[8]Ene!G60</f>
        <v>0</v>
      </c>
      <c r="H60" s="51">
        <f>[8]Ene!H60</f>
        <v>0</v>
      </c>
      <c r="I60" s="48">
        <f>[8]Feb!I60</f>
        <v>0</v>
      </c>
      <c r="J60" s="51">
        <f>[8]Ene!J60</f>
        <v>0</v>
      </c>
      <c r="K60" s="48">
        <f>[8]Mar!K60</f>
        <v>0</v>
      </c>
      <c r="L60" s="51">
        <f>[8]Ene!L60</f>
        <v>0</v>
      </c>
      <c r="M60" s="48">
        <f>[8]Abr!M60</f>
        <v>0</v>
      </c>
      <c r="N60" s="51">
        <f>[8]Ene!N60</f>
        <v>0</v>
      </c>
      <c r="O60" s="48">
        <f>[8]May!O60</f>
        <v>0</v>
      </c>
      <c r="P60" s="51">
        <f>[8]Ene!P60</f>
        <v>0</v>
      </c>
      <c r="Q60" s="91"/>
      <c r="R60" s="51">
        <f>[8]Ene!R60</f>
        <v>0</v>
      </c>
      <c r="S60" s="93"/>
      <c r="T60" s="51">
        <f>[8]Ene!T60</f>
        <v>0</v>
      </c>
      <c r="U60" s="93"/>
      <c r="V60" s="51">
        <f>[8]Ene!V60</f>
        <v>0</v>
      </c>
      <c r="W60" s="93"/>
      <c r="X60" s="51">
        <f>[8]Ene!X60</f>
        <v>0</v>
      </c>
      <c r="Y60" s="93"/>
      <c r="Z60" s="51">
        <f>[8]Ene!Z60</f>
        <v>0</v>
      </c>
      <c r="AA60" s="93"/>
      <c r="AB60" s="51">
        <f>[8]Ene!AB60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'[8]Ficha Anual 2025'!A61</f>
        <v>0</v>
      </c>
      <c r="B61" s="90">
        <f>'[8]Ficha Anual 2025'!B61</f>
        <v>0</v>
      </c>
      <c r="C61" s="90"/>
      <c r="D61" s="83">
        <f>'[8]Ficha Anual 2025'!E61</f>
        <v>0</v>
      </c>
      <c r="E61" s="93">
        <f t="shared" si="4"/>
        <v>0</v>
      </c>
      <c r="F61" s="51">
        <f>[8]Ene!F61</f>
        <v>0</v>
      </c>
      <c r="G61" s="48">
        <f>[8]Ene!G61</f>
        <v>0</v>
      </c>
      <c r="H61" s="51">
        <f>[8]Ene!H61</f>
        <v>0</v>
      </c>
      <c r="I61" s="48">
        <f>[8]Feb!I61</f>
        <v>0</v>
      </c>
      <c r="J61" s="51">
        <f>[8]Ene!J61</f>
        <v>0</v>
      </c>
      <c r="K61" s="48">
        <f>[8]Mar!K61</f>
        <v>0</v>
      </c>
      <c r="L61" s="51">
        <f>[8]Ene!L61</f>
        <v>0</v>
      </c>
      <c r="M61" s="48">
        <f>[8]Abr!M61</f>
        <v>0</v>
      </c>
      <c r="N61" s="51">
        <f>[8]Ene!N61</f>
        <v>0</v>
      </c>
      <c r="O61" s="48">
        <f>[8]May!O61</f>
        <v>0</v>
      </c>
      <c r="P61" s="51">
        <f>[8]Ene!P61</f>
        <v>0</v>
      </c>
      <c r="Q61" s="91"/>
      <c r="R61" s="51">
        <f>[8]Ene!R61</f>
        <v>0</v>
      </c>
      <c r="S61" s="93"/>
      <c r="T61" s="51">
        <f>[8]Ene!T61</f>
        <v>0</v>
      </c>
      <c r="U61" s="93"/>
      <c r="V61" s="51">
        <f>[8]Ene!V61</f>
        <v>0</v>
      </c>
      <c r="W61" s="93"/>
      <c r="X61" s="51">
        <f>[8]Ene!X61</f>
        <v>0</v>
      </c>
      <c r="Y61" s="93"/>
      <c r="Z61" s="51">
        <f>[8]Ene!Z61</f>
        <v>0</v>
      </c>
      <c r="AA61" s="93"/>
      <c r="AB61" s="51">
        <f>[8]Ene!AB61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'[8]Ficha Anual 2025'!A62</f>
        <v>0</v>
      </c>
      <c r="B62" s="90">
        <f>'[8]Ficha Anual 2025'!B62</f>
        <v>0</v>
      </c>
      <c r="C62" s="90"/>
      <c r="D62" s="83">
        <f>'[8]Ficha Anual 2025'!E62</f>
        <v>0</v>
      </c>
      <c r="E62" s="93">
        <f t="shared" si="4"/>
        <v>0</v>
      </c>
      <c r="F62" s="51">
        <f>[8]Ene!F62</f>
        <v>0</v>
      </c>
      <c r="G62" s="48">
        <f>[8]Ene!G62</f>
        <v>0</v>
      </c>
      <c r="H62" s="51">
        <f>[8]Ene!H62</f>
        <v>0</v>
      </c>
      <c r="I62" s="48">
        <f>[8]Feb!I62</f>
        <v>0</v>
      </c>
      <c r="J62" s="51">
        <f>[8]Ene!J62</f>
        <v>0</v>
      </c>
      <c r="K62" s="48">
        <f>[8]Mar!K62</f>
        <v>0</v>
      </c>
      <c r="L62" s="51">
        <f>[8]Ene!L62</f>
        <v>0</v>
      </c>
      <c r="M62" s="48">
        <f>[8]Abr!M62</f>
        <v>0</v>
      </c>
      <c r="N62" s="51">
        <f>[8]Ene!N62</f>
        <v>0</v>
      </c>
      <c r="O62" s="48">
        <f>[8]May!O62</f>
        <v>0</v>
      </c>
      <c r="P62" s="51">
        <f>[8]Ene!P62</f>
        <v>0</v>
      </c>
      <c r="Q62" s="91"/>
      <c r="R62" s="51">
        <f>[8]Ene!R62</f>
        <v>0</v>
      </c>
      <c r="S62" s="93"/>
      <c r="T62" s="51">
        <f>[8]Ene!T62</f>
        <v>0</v>
      </c>
      <c r="U62" s="93"/>
      <c r="V62" s="51">
        <f>[8]Ene!V62</f>
        <v>0</v>
      </c>
      <c r="W62" s="93"/>
      <c r="X62" s="51">
        <f>[8]Ene!X62</f>
        <v>0</v>
      </c>
      <c r="Y62" s="93"/>
      <c r="Z62" s="51">
        <f>[8]Ene!Z62</f>
        <v>0</v>
      </c>
      <c r="AA62" s="93"/>
      <c r="AB62" s="51">
        <f>[8]Ene!AB62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'[8]Ficha Anual 2025'!A63</f>
        <v>0</v>
      </c>
      <c r="B63" s="90">
        <f>'[8]Ficha Anual 2025'!B63</f>
        <v>0</v>
      </c>
      <c r="C63" s="90"/>
      <c r="D63" s="83">
        <f>'[8]Ficha Anual 2025'!E63</f>
        <v>0</v>
      </c>
      <c r="E63" s="93">
        <f t="shared" si="4"/>
        <v>0</v>
      </c>
      <c r="F63" s="51">
        <f>[8]Ene!F63</f>
        <v>0</v>
      </c>
      <c r="G63" s="48">
        <f>[8]Ene!G63</f>
        <v>0</v>
      </c>
      <c r="H63" s="51">
        <f>[8]Ene!H63</f>
        <v>0</v>
      </c>
      <c r="I63" s="48">
        <f>[8]Feb!I63</f>
        <v>0</v>
      </c>
      <c r="J63" s="51">
        <f>[8]Ene!J63</f>
        <v>0</v>
      </c>
      <c r="K63" s="48">
        <f>[8]Mar!K63</f>
        <v>0</v>
      </c>
      <c r="L63" s="51">
        <f>[8]Ene!L63</f>
        <v>0</v>
      </c>
      <c r="M63" s="48">
        <f>[8]Abr!M63</f>
        <v>0</v>
      </c>
      <c r="N63" s="51">
        <f>[8]Ene!N63</f>
        <v>0</v>
      </c>
      <c r="O63" s="48">
        <f>[8]May!O63</f>
        <v>0</v>
      </c>
      <c r="P63" s="51">
        <f>[8]Ene!P63</f>
        <v>0</v>
      </c>
      <c r="Q63" s="91"/>
      <c r="R63" s="51">
        <f>[8]Ene!R63</f>
        <v>0</v>
      </c>
      <c r="S63" s="93"/>
      <c r="T63" s="51">
        <f>[8]Ene!T63</f>
        <v>0</v>
      </c>
      <c r="U63" s="93"/>
      <c r="V63" s="51">
        <f>[8]Ene!V63</f>
        <v>0</v>
      </c>
      <c r="W63" s="93"/>
      <c r="X63" s="51">
        <f>[8]Ene!X63</f>
        <v>0</v>
      </c>
      <c r="Y63" s="93"/>
      <c r="Z63" s="51">
        <f>[8]Ene!Z63</f>
        <v>0</v>
      </c>
      <c r="AA63" s="93"/>
      <c r="AB63" s="51">
        <f>[8]Ene!AB63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'[8]Ficha Anual 2025'!A64</f>
        <v>0</v>
      </c>
      <c r="B64" s="90">
        <f>'[8]Ficha Anual 2025'!B64</f>
        <v>0</v>
      </c>
      <c r="C64" s="90"/>
      <c r="D64" s="83">
        <f>'[8]Ficha Anual 2025'!E64</f>
        <v>0</v>
      </c>
      <c r="E64" s="93">
        <f t="shared" si="4"/>
        <v>0</v>
      </c>
      <c r="F64" s="51">
        <f>[8]Ene!F64</f>
        <v>0</v>
      </c>
      <c r="G64" s="48">
        <f>[8]Ene!G64</f>
        <v>0</v>
      </c>
      <c r="H64" s="51">
        <f>[8]Ene!H64</f>
        <v>0</v>
      </c>
      <c r="I64" s="48">
        <f>[8]Feb!I64</f>
        <v>0</v>
      </c>
      <c r="J64" s="51">
        <f>[8]Ene!J64</f>
        <v>0</v>
      </c>
      <c r="K64" s="48">
        <f>[8]Mar!K64</f>
        <v>0</v>
      </c>
      <c r="L64" s="51">
        <f>[8]Ene!L64</f>
        <v>0</v>
      </c>
      <c r="M64" s="48">
        <f>[8]Abr!M64</f>
        <v>0</v>
      </c>
      <c r="N64" s="51">
        <f>[8]Ene!N64</f>
        <v>0</v>
      </c>
      <c r="O64" s="48">
        <f>[8]May!O64</f>
        <v>0</v>
      </c>
      <c r="P64" s="51">
        <f>[8]Ene!P64</f>
        <v>0</v>
      </c>
      <c r="Q64" s="91"/>
      <c r="R64" s="51">
        <f>[8]Ene!R64</f>
        <v>0</v>
      </c>
      <c r="S64" s="93"/>
      <c r="T64" s="51">
        <f>[8]Ene!T64</f>
        <v>0</v>
      </c>
      <c r="U64" s="93"/>
      <c r="V64" s="51">
        <f>[8]Ene!V64</f>
        <v>0</v>
      </c>
      <c r="W64" s="93"/>
      <c r="X64" s="51">
        <f>[8]Ene!X64</f>
        <v>0</v>
      </c>
      <c r="Y64" s="93"/>
      <c r="Z64" s="51">
        <f>[8]Ene!Z64</f>
        <v>0</v>
      </c>
      <c r="AA64" s="93"/>
      <c r="AB64" s="51">
        <f>[8]Ene!AB64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'[8]Ficha Anual 2025'!A65</f>
        <v>0</v>
      </c>
      <c r="B65" s="90">
        <f>'[8]Ficha Anual 2025'!B65</f>
        <v>0</v>
      </c>
      <c r="C65" s="90"/>
      <c r="D65" s="83">
        <f>'[8]Ficha Anual 2025'!E65</f>
        <v>0</v>
      </c>
      <c r="E65" s="93">
        <f t="shared" si="4"/>
        <v>0</v>
      </c>
      <c r="F65" s="51">
        <f>[8]Ene!F65</f>
        <v>0</v>
      </c>
      <c r="G65" s="48">
        <f>[8]Ene!G65</f>
        <v>0</v>
      </c>
      <c r="H65" s="51">
        <f>[8]Ene!H65</f>
        <v>0</v>
      </c>
      <c r="I65" s="48">
        <f>[8]Feb!I65</f>
        <v>0</v>
      </c>
      <c r="J65" s="51">
        <f>[8]Ene!J65</f>
        <v>0</v>
      </c>
      <c r="K65" s="48">
        <f>[8]Mar!K65</f>
        <v>0</v>
      </c>
      <c r="L65" s="51">
        <f>[8]Ene!L65</f>
        <v>0</v>
      </c>
      <c r="M65" s="48">
        <f>[8]Abr!M65</f>
        <v>0</v>
      </c>
      <c r="N65" s="51">
        <f>[8]Ene!N65</f>
        <v>0</v>
      </c>
      <c r="O65" s="48">
        <f>[8]May!O65</f>
        <v>0</v>
      </c>
      <c r="P65" s="51">
        <f>[8]Ene!P65</f>
        <v>0</v>
      </c>
      <c r="Q65" s="91"/>
      <c r="R65" s="51">
        <f>[8]Ene!R65</f>
        <v>0</v>
      </c>
      <c r="S65" s="93"/>
      <c r="T65" s="51">
        <f>[8]Ene!T65</f>
        <v>0</v>
      </c>
      <c r="U65" s="93"/>
      <c r="V65" s="51">
        <f>[8]Ene!V65</f>
        <v>0</v>
      </c>
      <c r="W65" s="93"/>
      <c r="X65" s="51">
        <f>[8]Ene!X65</f>
        <v>0</v>
      </c>
      <c r="Y65" s="93"/>
      <c r="Z65" s="51">
        <f>[8]Ene!Z65</f>
        <v>0</v>
      </c>
      <c r="AA65" s="93"/>
      <c r="AB65" s="51">
        <f>[8]Ene!AB65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'[8]Ficha Anual 2025'!A66</f>
        <v>0</v>
      </c>
      <c r="B66" s="101">
        <f>'[8]Ficha Anual 2025'!B66</f>
        <v>0</v>
      </c>
      <c r="C66" s="101"/>
      <c r="D66" s="102">
        <f>'[8]Ficha Anual 2025'!E66</f>
        <v>0</v>
      </c>
      <c r="E66" s="103">
        <f t="shared" si="4"/>
        <v>0</v>
      </c>
      <c r="F66" s="104">
        <f>[8]Ene!F66</f>
        <v>0</v>
      </c>
      <c r="G66" s="105">
        <f>[8]Ene!G66</f>
        <v>0</v>
      </c>
      <c r="H66" s="104">
        <f>[8]Ene!H66</f>
        <v>0</v>
      </c>
      <c r="I66" s="105">
        <f>[8]Feb!I66</f>
        <v>0</v>
      </c>
      <c r="J66" s="104">
        <f>[8]Ene!J66</f>
        <v>0</v>
      </c>
      <c r="K66" s="105">
        <f>[8]Mar!K66</f>
        <v>0</v>
      </c>
      <c r="L66" s="104">
        <f>[8]Ene!L66</f>
        <v>0</v>
      </c>
      <c r="M66" s="105">
        <f>[8]Abr!M66</f>
        <v>0</v>
      </c>
      <c r="N66" s="104">
        <f>[8]Ene!N66</f>
        <v>0</v>
      </c>
      <c r="O66" s="105">
        <f>[8]May!O66</f>
        <v>0</v>
      </c>
      <c r="P66" s="104">
        <f>[8]Ene!P66</f>
        <v>0</v>
      </c>
      <c r="Q66" s="106"/>
      <c r="R66" s="104">
        <f>[8]Ene!R66</f>
        <v>0</v>
      </c>
      <c r="S66" s="103"/>
      <c r="T66" s="104">
        <f>[8]Ene!T66</f>
        <v>0</v>
      </c>
      <c r="U66" s="103"/>
      <c r="V66" s="104">
        <f>[8]Ene!V66</f>
        <v>0</v>
      </c>
      <c r="W66" s="103"/>
      <c r="X66" s="104">
        <f>[8]Ene!X66</f>
        <v>0</v>
      </c>
      <c r="Y66" s="103"/>
      <c r="Z66" s="104">
        <f>[8]Ene!Z66</f>
        <v>0</v>
      </c>
      <c r="AA66" s="103"/>
      <c r="AB66" s="104">
        <f>[8]Ene!AB66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2025'!A76</f>
        <v>Elaboró</v>
      </c>
      <c r="C80" s="130"/>
      <c r="E80" s="131"/>
      <c r="F80" s="131"/>
      <c r="G80" s="131"/>
      <c r="H80" s="131"/>
      <c r="J80" s="129" t="str">
        <f>'[8]Ficha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2025'!A79</f>
        <v>C.P. JOSÉ LUIS PÉREZ RÍOS</v>
      </c>
      <c r="C83" s="140"/>
      <c r="E83" s="127"/>
      <c r="F83" s="127"/>
      <c r="H83" s="127"/>
      <c r="J83" s="138" t="str">
        <f>'[8]Ficha Anual 2025'!D79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2025'!A80</f>
        <v>TESORERO MUNICIPAL</v>
      </c>
      <c r="C84" s="142"/>
      <c r="E84" s="2"/>
      <c r="F84" s="2"/>
      <c r="G84" s="2"/>
      <c r="H84" s="2"/>
      <c r="J84" s="143" t="str">
        <f>'[8]Ficha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DD2A-AE4C-4384-AE62-3EE0335BE6DC}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H28" sqref="H2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1" t="str">
        <f>'[9]Ficha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ANALIZAR, REVISAR Y VALIDAR LA CUENTA PUBLICA.</v>
      </c>
      <c r="C16" s="46"/>
      <c r="D16" s="47" t="str">
        <f>'[9]Ficha Anual 2025'!E16</f>
        <v>CUENTA PUBLICA</v>
      </c>
      <c r="E16" s="48">
        <f>F16+H16+J16+L16+N16+P16++R16+T16+V16+X16+Z16+AB16</f>
        <v>11</v>
      </c>
      <c r="F16" s="49">
        <f>[9]Ene!F16</f>
        <v>1</v>
      </c>
      <c r="G16" s="50">
        <f>[9]Ene!G16</f>
        <v>1</v>
      </c>
      <c r="H16" s="49">
        <f>[9]Ene!H16</f>
        <v>0</v>
      </c>
      <c r="I16" s="50">
        <f>[9]Feb!I16</f>
        <v>1</v>
      </c>
      <c r="J16" s="49">
        <f>[9]Ene!J16</f>
        <v>1</v>
      </c>
      <c r="K16" s="50">
        <f>[9]Mar!K16</f>
        <v>1</v>
      </c>
      <c r="L16" s="49">
        <f>[9]Ene!L16</f>
        <v>1</v>
      </c>
      <c r="M16" s="50">
        <v>1</v>
      </c>
      <c r="N16" s="49">
        <f>[9]Ene!N16</f>
        <v>1</v>
      </c>
      <c r="O16" s="50">
        <v>1</v>
      </c>
      <c r="P16" s="49">
        <f>[9]Ene!P16</f>
        <v>1</v>
      </c>
      <c r="Q16" s="50">
        <v>1</v>
      </c>
      <c r="R16" s="49">
        <f>[9]Ene!R16</f>
        <v>1</v>
      </c>
      <c r="S16" s="51"/>
      <c r="T16" s="49">
        <f>[9]Ene!T16</f>
        <v>1</v>
      </c>
      <c r="U16" s="51"/>
      <c r="V16" s="49">
        <f>[9]Ene!V16</f>
        <v>1</v>
      </c>
      <c r="W16" s="51"/>
      <c r="X16" s="49">
        <f>[9]Ene!X16</f>
        <v>1</v>
      </c>
      <c r="Y16" s="51"/>
      <c r="Z16" s="49">
        <f>[9]Ene!Z16</f>
        <v>1</v>
      </c>
      <c r="AA16" s="51"/>
      <c r="AB16" s="49">
        <f>[9]Ene!AB16</f>
        <v>1</v>
      </c>
      <c r="AC16" s="51"/>
      <c r="AD16" s="52">
        <f t="shared" ref="AD16:AE65" si="0">F16+H16+J16+L16+N16+P16+R16+T16+V16+X16+Z16+AB16</f>
        <v>11</v>
      </c>
      <c r="AE16" s="52">
        <f t="shared" si="0"/>
        <v>6</v>
      </c>
      <c r="AF16" s="53">
        <f t="shared" ref="AF16:AF65" si="1">+AE16/E16</f>
        <v>0.54545454545454541</v>
      </c>
      <c r="AG16" s="53">
        <f t="shared" ref="AG16:AG65" si="2">100%-AF16</f>
        <v>0.45454545454545459</v>
      </c>
      <c r="AH16" s="54"/>
      <c r="AI16" s="55"/>
    </row>
    <row r="17" spans="1:35" s="56" customFormat="1" ht="23.25" customHeight="1" x14ac:dyDescent="0.2">
      <c r="A17" s="45" t="str">
        <f>'[9]Ficha Anual 2025'!A17</f>
        <v>C1A2</v>
      </c>
      <c r="B17" s="46" t="str">
        <f>'[9]Ficha Anual 2025'!B17</f>
        <v xml:space="preserve">DETECTAR IRREGULARIDADES EN EL MANEJO DE LA HACIENDA PUBLICA MUNICIPAL </v>
      </c>
      <c r="C17" s="46"/>
      <c r="D17" s="47" t="str">
        <f>'[9]Ficha Anual 2025'!E17</f>
        <v>REVISIONES</v>
      </c>
      <c r="E17" s="48">
        <f t="shared" ref="E17:E52" si="3">F17+H17+J17+L17+N17+P17++R17+T17+V17+X17+Z17+AB17</f>
        <v>2</v>
      </c>
      <c r="F17" s="49">
        <f>[9]Ene!F17</f>
        <v>0</v>
      </c>
      <c r="G17" s="50">
        <f>[9]Ene!G17</f>
        <v>1</v>
      </c>
      <c r="H17" s="49">
        <f>[9]Ene!H17</f>
        <v>0</v>
      </c>
      <c r="I17" s="50">
        <f>[9]Feb!I17</f>
        <v>1</v>
      </c>
      <c r="J17" s="49">
        <f>[9]Ene!J17</f>
        <v>0</v>
      </c>
      <c r="K17" s="50">
        <f>[9]Mar!K17</f>
        <v>1</v>
      </c>
      <c r="L17" s="49">
        <f>[9]Ene!L17</f>
        <v>0</v>
      </c>
      <c r="M17" s="50">
        <v>1</v>
      </c>
      <c r="N17" s="49">
        <f>[9]Ene!N17</f>
        <v>0</v>
      </c>
      <c r="O17" s="50">
        <v>1</v>
      </c>
      <c r="P17" s="49">
        <f>[9]Ene!P17</f>
        <v>0</v>
      </c>
      <c r="Q17" s="50">
        <v>1</v>
      </c>
      <c r="R17" s="49">
        <f>[9]Ene!R17</f>
        <v>1</v>
      </c>
      <c r="S17" s="51"/>
      <c r="T17" s="49">
        <f>[9]Ene!T17</f>
        <v>0</v>
      </c>
      <c r="U17" s="51"/>
      <c r="V17" s="49">
        <f>[9]Ene!V17</f>
        <v>0</v>
      </c>
      <c r="W17" s="51"/>
      <c r="X17" s="49">
        <f>[9]Ene!X17</f>
        <v>0</v>
      </c>
      <c r="Y17" s="51"/>
      <c r="Z17" s="49">
        <f>[9]Ene!Z17</f>
        <v>0</v>
      </c>
      <c r="AA17" s="51"/>
      <c r="AB17" s="49">
        <f>[9]Ene!AB17</f>
        <v>1</v>
      </c>
      <c r="AC17" s="51"/>
      <c r="AD17" s="52">
        <f t="shared" si="0"/>
        <v>2</v>
      </c>
      <c r="AE17" s="52">
        <f t="shared" si="0"/>
        <v>6</v>
      </c>
      <c r="AF17" s="53">
        <f t="shared" si="1"/>
        <v>3</v>
      </c>
      <c r="AG17" s="53">
        <f t="shared" si="2"/>
        <v>-2</v>
      </c>
      <c r="AH17" s="57"/>
      <c r="AI17" s="58"/>
    </row>
    <row r="18" spans="1:35" s="56" customFormat="1" ht="27.75" customHeight="1" x14ac:dyDescent="0.2">
      <c r="A18" s="45" t="str">
        <f>'[9]Ficha Anual 2025'!A18</f>
        <v>C1A3</v>
      </c>
      <c r="B18" s="46" t="str">
        <f>'[9]Ficha Anual 2025'!B18</f>
        <v xml:space="preserve">PARTICIPAR EN LA PROTECCION Y CONTROL DE PATRIMONIO MUNICIPAL </v>
      </c>
      <c r="C18" s="46"/>
      <c r="D18" s="47" t="str">
        <f>'[9]Ficha Anual 2025'!E18</f>
        <v>INVENTARIOS</v>
      </c>
      <c r="E18" s="48">
        <f t="shared" si="3"/>
        <v>3</v>
      </c>
      <c r="F18" s="49">
        <f>[9]Ene!F18</f>
        <v>0</v>
      </c>
      <c r="G18" s="50">
        <f>[9]Ene!G18</f>
        <v>0</v>
      </c>
      <c r="H18" s="49">
        <f>[9]Ene!H18</f>
        <v>0</v>
      </c>
      <c r="I18" s="50">
        <f>[9]Feb!I18</f>
        <v>0</v>
      </c>
      <c r="J18" s="49">
        <f>[9]Ene!J18</f>
        <v>0</v>
      </c>
      <c r="K18" s="50">
        <f>[9]Mar!K18</f>
        <v>0</v>
      </c>
      <c r="L18" s="49">
        <f>[9]Ene!L18</f>
        <v>0</v>
      </c>
      <c r="M18" s="50">
        <v>0</v>
      </c>
      <c r="N18" s="49">
        <f>[9]Ene!N18</f>
        <v>1</v>
      </c>
      <c r="O18" s="50">
        <v>0</v>
      </c>
      <c r="P18" s="49">
        <f>[9]Ene!P18</f>
        <v>0</v>
      </c>
      <c r="Q18" s="50">
        <v>1</v>
      </c>
      <c r="R18" s="49">
        <f>[9]Ene!R18</f>
        <v>0</v>
      </c>
      <c r="S18" s="51"/>
      <c r="T18" s="49">
        <f>[9]Ene!T18</f>
        <v>1</v>
      </c>
      <c r="U18" s="51"/>
      <c r="V18" s="49">
        <f>[9]Ene!V18</f>
        <v>0</v>
      </c>
      <c r="W18" s="51"/>
      <c r="X18" s="49">
        <f>[9]Ene!X18</f>
        <v>0</v>
      </c>
      <c r="Y18" s="51"/>
      <c r="Z18" s="49">
        <f>[9]Ene!Z18</f>
        <v>1</v>
      </c>
      <c r="AA18" s="51"/>
      <c r="AB18" s="49">
        <f>[9]Ene!AB18</f>
        <v>0</v>
      </c>
      <c r="AC18" s="51"/>
      <c r="AD18" s="52">
        <f t="shared" si="0"/>
        <v>3</v>
      </c>
      <c r="AE18" s="52">
        <f t="shared" si="0"/>
        <v>1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4.75" customHeight="1" x14ac:dyDescent="0.2">
      <c r="A19" s="45" t="str">
        <f>'[9]Ficha Anual 2025'!A19</f>
        <v>C1A4</v>
      </c>
      <c r="B19" s="46" t="str">
        <f>'[9]Ficha Anual 2025'!B19</f>
        <v xml:space="preserve">VIGILAR Y CONTROLAR LAS ADQUISICIONES, SERVICIOS Y OBRAS DEL MUNICIPIO </v>
      </c>
      <c r="C19" s="46"/>
      <c r="D19" s="47" t="str">
        <f>'[9]Ficha Anual 2025'!E19</f>
        <v>SESIONES</v>
      </c>
      <c r="E19" s="48">
        <f t="shared" si="3"/>
        <v>3</v>
      </c>
      <c r="F19" s="49">
        <f>[9]Ene!F19</f>
        <v>0</v>
      </c>
      <c r="G19" s="50">
        <f>[9]Ene!G19</f>
        <v>0</v>
      </c>
      <c r="H19" s="49">
        <f>[9]Ene!H19</f>
        <v>0</v>
      </c>
      <c r="I19" s="50">
        <f>[9]Feb!I19</f>
        <v>0</v>
      </c>
      <c r="J19" s="49">
        <f>[9]Ene!J19</f>
        <v>0</v>
      </c>
      <c r="K19" s="50">
        <f>[9]Mar!K19</f>
        <v>0</v>
      </c>
      <c r="L19" s="49">
        <f>[9]Ene!L19</f>
        <v>0</v>
      </c>
      <c r="M19" s="50">
        <v>0</v>
      </c>
      <c r="N19" s="49">
        <f>[9]Ene!N19</f>
        <v>1</v>
      </c>
      <c r="O19" s="50">
        <v>1</v>
      </c>
      <c r="P19" s="49">
        <f>[9]Ene!P19</f>
        <v>0</v>
      </c>
      <c r="Q19" s="50">
        <v>0</v>
      </c>
      <c r="R19" s="49">
        <f>[9]Ene!R19</f>
        <v>0</v>
      </c>
      <c r="S19" s="51"/>
      <c r="T19" s="49">
        <f>[9]Ene!T19</f>
        <v>1</v>
      </c>
      <c r="U19" s="51"/>
      <c r="V19" s="49">
        <f>[9]Ene!V19</f>
        <v>0</v>
      </c>
      <c r="W19" s="51"/>
      <c r="X19" s="49">
        <f>[9]Ene!X19</f>
        <v>0</v>
      </c>
      <c r="Y19" s="51"/>
      <c r="Z19" s="49">
        <f>[9]Ene!Z19</f>
        <v>1</v>
      </c>
      <c r="AA19" s="51"/>
      <c r="AB19" s="49">
        <f>[9]Ene!AB19</f>
        <v>0</v>
      </c>
      <c r="AC19" s="51"/>
      <c r="AD19" s="52">
        <f t="shared" si="0"/>
        <v>3</v>
      </c>
      <c r="AE19" s="52">
        <f t="shared" si="0"/>
        <v>1</v>
      </c>
      <c r="AF19" s="53">
        <f t="shared" si="1"/>
        <v>0.33333333333333331</v>
      </c>
      <c r="AG19" s="53">
        <f t="shared" si="2"/>
        <v>0.66666666666666674</v>
      </c>
      <c r="AH19" s="57"/>
      <c r="AI19" s="58"/>
    </row>
    <row r="20" spans="1:35" s="56" customFormat="1" ht="20.100000000000001" hidden="1" customHeight="1" x14ac:dyDescent="0.2">
      <c r="A20" s="45" t="e">
        <f>'[9]Ficha Anual 2025'!#REF!</f>
        <v>#REF!</v>
      </c>
      <c r="B20" s="59" t="e">
        <f>'[9]Ficha Anual 2025'!#REF!</f>
        <v>#REF!</v>
      </c>
      <c r="C20" s="59"/>
      <c r="D20" s="47" t="e">
        <f>'[9]Ficha Anual 2025'!#REF!</f>
        <v>#REF!</v>
      </c>
      <c r="E20" s="48" t="e">
        <f t="shared" si="3"/>
        <v>#REF!</v>
      </c>
      <c r="F20" s="49" t="e">
        <f>[9]Ene!#REF!</f>
        <v>#REF!</v>
      </c>
      <c r="G20" s="50" t="e">
        <f>[9]Ene!#REF!</f>
        <v>#REF!</v>
      </c>
      <c r="H20" s="49" t="e">
        <f>[9]Ene!#REF!</f>
        <v>#REF!</v>
      </c>
      <c r="I20" s="51">
        <f>[9]Feb!I20</f>
        <v>0</v>
      </c>
      <c r="J20" s="49" t="e">
        <f>[9]Ene!#REF!</f>
        <v>#REF!</v>
      </c>
      <c r="K20" s="51">
        <f>[9]Mar!K20</f>
        <v>0</v>
      </c>
      <c r="L20" s="49" t="e">
        <f>[9]Ene!#REF!</f>
        <v>#REF!</v>
      </c>
      <c r="M20" s="51"/>
      <c r="N20" s="49" t="e">
        <f>[9]Ene!#REF!</f>
        <v>#REF!</v>
      </c>
      <c r="O20" s="51"/>
      <c r="P20" s="49" t="e">
        <f>[9]Ene!#REF!</f>
        <v>#REF!</v>
      </c>
      <c r="Q20" s="51"/>
      <c r="R20" s="49" t="e">
        <f>[9]Ene!#REF!</f>
        <v>#REF!</v>
      </c>
      <c r="S20" s="51"/>
      <c r="T20" s="49" t="e">
        <f>[9]Ene!#REF!</f>
        <v>#REF!</v>
      </c>
      <c r="U20" s="51"/>
      <c r="V20" s="49" t="e">
        <f>[9]Ene!#REF!</f>
        <v>#REF!</v>
      </c>
      <c r="W20" s="51"/>
      <c r="X20" s="49" t="e">
        <f>[9]Ene!#REF!</f>
        <v>#REF!</v>
      </c>
      <c r="Y20" s="51"/>
      <c r="Z20" s="49" t="e">
        <f>[9]Ene!#REF!</f>
        <v>#REF!</v>
      </c>
      <c r="AA20" s="51"/>
      <c r="AB20" s="49" t="e">
        <f>[9]Ene!#REF!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'[9]Ficha Anual 2025'!#REF!</f>
        <v>#REF!</v>
      </c>
      <c r="B21" s="59" t="e">
        <f>'[9]Ficha Anual 2025'!#REF!</f>
        <v>#REF!</v>
      </c>
      <c r="C21" s="59"/>
      <c r="D21" s="47" t="e">
        <f>'[9]Ficha Anual 2025'!#REF!</f>
        <v>#REF!</v>
      </c>
      <c r="E21" s="48">
        <f t="shared" si="3"/>
        <v>3</v>
      </c>
      <c r="F21" s="49">
        <f>[9]Ene!F19</f>
        <v>0</v>
      </c>
      <c r="G21" s="50">
        <f>[9]Ene!G19</f>
        <v>0</v>
      </c>
      <c r="H21" s="49">
        <f>[9]Ene!H19</f>
        <v>0</v>
      </c>
      <c r="I21" s="51">
        <f>[9]Feb!I21</f>
        <v>0</v>
      </c>
      <c r="J21" s="49">
        <f>[9]Ene!J19</f>
        <v>0</v>
      </c>
      <c r="K21" s="51">
        <f>[9]Mar!K21</f>
        <v>0</v>
      </c>
      <c r="L21" s="49">
        <f>[9]Ene!L19</f>
        <v>0</v>
      </c>
      <c r="M21" s="51"/>
      <c r="N21" s="49">
        <f>[9]Ene!N19</f>
        <v>1</v>
      </c>
      <c r="O21" s="51"/>
      <c r="P21" s="49">
        <f>[9]Ene!P19</f>
        <v>0</v>
      </c>
      <c r="Q21" s="51"/>
      <c r="R21" s="49">
        <f>[9]Ene!R19</f>
        <v>0</v>
      </c>
      <c r="S21" s="51"/>
      <c r="T21" s="49">
        <f>[9]Ene!T19</f>
        <v>1</v>
      </c>
      <c r="U21" s="51"/>
      <c r="V21" s="49">
        <f>[9]Ene!V19</f>
        <v>0</v>
      </c>
      <c r="W21" s="51"/>
      <c r="X21" s="49">
        <f>[9]Ene!X19</f>
        <v>0</v>
      </c>
      <c r="Y21" s="51"/>
      <c r="Z21" s="49">
        <f>[9]Ene!Z19</f>
        <v>1</v>
      </c>
      <c r="AA21" s="51"/>
      <c r="AB21" s="49">
        <f>[9]Ene!AB19</f>
        <v>0</v>
      </c>
      <c r="AC21" s="51"/>
      <c r="AD21" s="52">
        <f t="shared" si="0"/>
        <v>3</v>
      </c>
      <c r="AE21" s="52">
        <f t="shared" si="0"/>
        <v>0</v>
      </c>
      <c r="AF21" s="53">
        <f t="shared" si="1"/>
        <v>0</v>
      </c>
      <c r="AG21" s="53">
        <f t="shared" si="2"/>
        <v>1</v>
      </c>
      <c r="AH21" s="57"/>
      <c r="AI21" s="58"/>
    </row>
    <row r="22" spans="1:35" s="56" customFormat="1" ht="20.100000000000001" hidden="1" customHeight="1" x14ac:dyDescent="0.2">
      <c r="A22" s="45" t="e">
        <f>'[9]Ficha Anual 2025'!#REF!</f>
        <v>#REF!</v>
      </c>
      <c r="B22" s="59" t="e">
        <f>'[9]Ficha Anual 2025'!#REF!</f>
        <v>#REF!</v>
      </c>
      <c r="C22" s="59"/>
      <c r="D22" s="47" t="e">
        <f>'[9]Ficha Anual 2025'!#REF!</f>
        <v>#REF!</v>
      </c>
      <c r="E22" s="48">
        <f t="shared" si="3"/>
        <v>0</v>
      </c>
      <c r="F22" s="49">
        <f>[9]Ene!F20</f>
        <v>0</v>
      </c>
      <c r="G22" s="50">
        <f>[9]Ene!G20</f>
        <v>0</v>
      </c>
      <c r="H22" s="49">
        <f>[9]Ene!H20</f>
        <v>0</v>
      </c>
      <c r="I22" s="51">
        <f>[9]Feb!I22</f>
        <v>0</v>
      </c>
      <c r="J22" s="49">
        <f>[9]Ene!J20</f>
        <v>0</v>
      </c>
      <c r="K22" s="51">
        <f>[9]Mar!K22</f>
        <v>0</v>
      </c>
      <c r="L22" s="49">
        <f>[9]Ene!L20</f>
        <v>0</v>
      </c>
      <c r="M22" s="51"/>
      <c r="N22" s="49">
        <f>[9]Ene!N20</f>
        <v>0</v>
      </c>
      <c r="O22" s="51"/>
      <c r="P22" s="49">
        <f>[9]Ene!P20</f>
        <v>0</v>
      </c>
      <c r="Q22" s="51"/>
      <c r="R22" s="49">
        <f>[9]Ene!R20</f>
        <v>0</v>
      </c>
      <c r="S22" s="51"/>
      <c r="T22" s="49">
        <f>[9]Ene!T20</f>
        <v>0</v>
      </c>
      <c r="U22" s="51"/>
      <c r="V22" s="49">
        <f>[9]Ene!V20</f>
        <v>0</v>
      </c>
      <c r="W22" s="51"/>
      <c r="X22" s="49">
        <f>[9]Ene!X20</f>
        <v>0</v>
      </c>
      <c r="Y22" s="51"/>
      <c r="Z22" s="49">
        <f>[9]Ene!Z20</f>
        <v>0</v>
      </c>
      <c r="AA22" s="51"/>
      <c r="AB22" s="49">
        <f>[9]Ene!AB20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 t="e">
        <f>'[9]Ficha Anual 2025'!#REF!</f>
        <v>#REF!</v>
      </c>
      <c r="B23" s="59" t="e">
        <f>'[9]Ficha Anual 2025'!#REF!</f>
        <v>#REF!</v>
      </c>
      <c r="C23" s="59"/>
      <c r="D23" s="47" t="e">
        <f>'[9]Ficha Anual 2025'!#REF!</f>
        <v>#REF!</v>
      </c>
      <c r="E23" s="48">
        <f t="shared" si="3"/>
        <v>0</v>
      </c>
      <c r="F23" s="49">
        <f>[9]Ene!F21</f>
        <v>0</v>
      </c>
      <c r="G23" s="50">
        <f>[9]Ene!G21</f>
        <v>0</v>
      </c>
      <c r="H23" s="49">
        <f>[9]Ene!H21</f>
        <v>0</v>
      </c>
      <c r="I23" s="51">
        <f>[9]Feb!I23</f>
        <v>0</v>
      </c>
      <c r="J23" s="49">
        <f>[9]Ene!J21</f>
        <v>0</v>
      </c>
      <c r="K23" s="51">
        <f>[9]Mar!K23</f>
        <v>0</v>
      </c>
      <c r="L23" s="49">
        <f>[9]Ene!L21</f>
        <v>0</v>
      </c>
      <c r="M23" s="51"/>
      <c r="N23" s="49">
        <f>[9]Ene!N21</f>
        <v>0</v>
      </c>
      <c r="O23" s="51"/>
      <c r="P23" s="49">
        <f>[9]Ene!P21</f>
        <v>0</v>
      </c>
      <c r="Q23" s="51"/>
      <c r="R23" s="49">
        <f>[9]Ene!R21</f>
        <v>0</v>
      </c>
      <c r="S23" s="51"/>
      <c r="T23" s="49">
        <f>[9]Ene!T21</f>
        <v>0</v>
      </c>
      <c r="U23" s="51"/>
      <c r="V23" s="49">
        <f>[9]Ene!V21</f>
        <v>0</v>
      </c>
      <c r="W23" s="51"/>
      <c r="X23" s="49">
        <f>[9]Ene!X21</f>
        <v>0</v>
      </c>
      <c r="Y23" s="51"/>
      <c r="Z23" s="49">
        <f>[9]Ene!Z21</f>
        <v>0</v>
      </c>
      <c r="AA23" s="51"/>
      <c r="AB23" s="49">
        <f>[9]Ene!AB21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'[9]Ficha Anual 2025'!#REF!</f>
        <v>#REF!</v>
      </c>
      <c r="B24" s="59" t="e">
        <f>'[9]Ficha Anual 2025'!#REF!</f>
        <v>#REF!</v>
      </c>
      <c r="C24" s="59"/>
      <c r="D24" s="47" t="e">
        <f>'[9]Ficha Anual 2025'!#REF!</f>
        <v>#REF!</v>
      </c>
      <c r="E24" s="48">
        <f t="shared" si="3"/>
        <v>0</v>
      </c>
      <c r="F24" s="49">
        <f>[9]Ene!F22</f>
        <v>0</v>
      </c>
      <c r="G24" s="50">
        <f>[9]Ene!G22</f>
        <v>0</v>
      </c>
      <c r="H24" s="49">
        <f>[9]Ene!H22</f>
        <v>0</v>
      </c>
      <c r="I24" s="51">
        <f>[9]Feb!I24</f>
        <v>0</v>
      </c>
      <c r="J24" s="49">
        <f>[9]Ene!J22</f>
        <v>0</v>
      </c>
      <c r="K24" s="51">
        <f>[9]Mar!K24</f>
        <v>0</v>
      </c>
      <c r="L24" s="49">
        <f>[9]Ene!L22</f>
        <v>0</v>
      </c>
      <c r="M24" s="51"/>
      <c r="N24" s="49">
        <f>[9]Ene!N22</f>
        <v>0</v>
      </c>
      <c r="O24" s="51"/>
      <c r="P24" s="49">
        <f>[9]Ene!P22</f>
        <v>0</v>
      </c>
      <c r="Q24" s="51"/>
      <c r="R24" s="49">
        <f>[9]Ene!R22</f>
        <v>0</v>
      </c>
      <c r="S24" s="51"/>
      <c r="T24" s="49">
        <f>[9]Ene!T22</f>
        <v>0</v>
      </c>
      <c r="U24" s="51"/>
      <c r="V24" s="49">
        <f>[9]Ene!V22</f>
        <v>0</v>
      </c>
      <c r="W24" s="51"/>
      <c r="X24" s="49">
        <f>[9]Ene!X22</f>
        <v>0</v>
      </c>
      <c r="Y24" s="51"/>
      <c r="Z24" s="49">
        <f>[9]Ene!Z22</f>
        <v>0</v>
      </c>
      <c r="AA24" s="51"/>
      <c r="AB24" s="49">
        <f>[9]Ene!AB22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'[9]Ficha Anual 2025'!#REF!</f>
        <v>#REF!</v>
      </c>
      <c r="B25" s="59" t="e">
        <f>'[9]Ficha Anual 2025'!#REF!</f>
        <v>#REF!</v>
      </c>
      <c r="C25" s="59"/>
      <c r="D25" s="47" t="e">
        <f>'[9]Ficha Anual 2025'!#REF!</f>
        <v>#REF!</v>
      </c>
      <c r="E25" s="48">
        <f t="shared" si="3"/>
        <v>0</v>
      </c>
      <c r="F25" s="49">
        <f>[9]Ene!F23</f>
        <v>0</v>
      </c>
      <c r="G25" s="50">
        <f>[9]Ene!G23</f>
        <v>0</v>
      </c>
      <c r="H25" s="49">
        <f>[9]Ene!H23</f>
        <v>0</v>
      </c>
      <c r="I25" s="48">
        <f>[9]Feb!I25</f>
        <v>0</v>
      </c>
      <c r="J25" s="49">
        <f>[9]Ene!J23</f>
        <v>0</v>
      </c>
      <c r="K25" s="48">
        <f>[9]Mar!K25</f>
        <v>0</v>
      </c>
      <c r="L25" s="49">
        <f>[9]Ene!L23</f>
        <v>0</v>
      </c>
      <c r="M25" s="48"/>
      <c r="N25" s="49">
        <f>[9]Ene!N23</f>
        <v>0</v>
      </c>
      <c r="O25" s="48"/>
      <c r="P25" s="49">
        <f>[9]Ene!P23</f>
        <v>0</v>
      </c>
      <c r="Q25" s="48"/>
      <c r="R25" s="49">
        <f>[9]Ene!R23</f>
        <v>0</v>
      </c>
      <c r="S25" s="48"/>
      <c r="T25" s="49">
        <f>[9]Ene!T23</f>
        <v>0</v>
      </c>
      <c r="U25" s="48"/>
      <c r="V25" s="49">
        <f>[9]Ene!V23</f>
        <v>0</v>
      </c>
      <c r="W25" s="48"/>
      <c r="X25" s="49">
        <f>[9]Ene!X23</f>
        <v>0</v>
      </c>
      <c r="Y25" s="48"/>
      <c r="Z25" s="49">
        <f>[9]Ene!Z23</f>
        <v>0</v>
      </c>
      <c r="AA25" s="48"/>
      <c r="AB25" s="49">
        <f>[9]Ene!AB23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'[9]Ficha Anual 2025'!#REF!</f>
        <v>#REF!</v>
      </c>
      <c r="B26" s="59" t="e">
        <f>'[9]Ficha Anual 2025'!#REF!</f>
        <v>#REF!</v>
      </c>
      <c r="C26" s="59"/>
      <c r="D26" s="47" t="e">
        <f>'[9]Ficha Anual 2025'!#REF!</f>
        <v>#REF!</v>
      </c>
      <c r="E26" s="48">
        <f t="shared" si="3"/>
        <v>0</v>
      </c>
      <c r="F26" s="64">
        <f>[9]Ene!F24</f>
        <v>0</v>
      </c>
      <c r="G26" s="64">
        <f>[9]Ene!G24</f>
        <v>0</v>
      </c>
      <c r="H26" s="64">
        <f>[9]Ene!H24</f>
        <v>0</v>
      </c>
      <c r="I26" s="64">
        <f>[9]Feb!I26</f>
        <v>0</v>
      </c>
      <c r="J26" s="64">
        <f>[9]Ene!J24</f>
        <v>0</v>
      </c>
      <c r="K26" s="64">
        <f>[9]Mar!K26</f>
        <v>0</v>
      </c>
      <c r="L26" s="64">
        <f>[9]Ene!L24</f>
        <v>0</v>
      </c>
      <c r="M26" s="64"/>
      <c r="N26" s="64">
        <f>[9]Ene!N24</f>
        <v>0</v>
      </c>
      <c r="O26" s="64"/>
      <c r="P26" s="64">
        <f>[9]Ene!P24</f>
        <v>0</v>
      </c>
      <c r="Q26" s="64"/>
      <c r="R26" s="64">
        <f>[9]Ene!R24</f>
        <v>0</v>
      </c>
      <c r="S26" s="64"/>
      <c r="T26" s="64">
        <f>[9]Ene!T24</f>
        <v>0</v>
      </c>
      <c r="U26" s="64"/>
      <c r="V26" s="64">
        <f>[9]Ene!V24</f>
        <v>0</v>
      </c>
      <c r="W26" s="64"/>
      <c r="X26" s="64">
        <f>[9]Ene!X24</f>
        <v>0</v>
      </c>
      <c r="Y26" s="64"/>
      <c r="Z26" s="64">
        <f>[9]Ene!Z24</f>
        <v>0</v>
      </c>
      <c r="AA26" s="64"/>
      <c r="AB26" s="64">
        <f>[9]Ene!AB24</f>
        <v>0</v>
      </c>
      <c r="AC26" s="64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'[9]Ficha Anual 2025'!#REF!</f>
        <v>#REF!</v>
      </c>
      <c r="B27" s="59" t="e">
        <f>'[9]Ficha Anual 2025'!#REF!</f>
        <v>#REF!</v>
      </c>
      <c r="C27" s="59"/>
      <c r="D27" s="47" t="e">
        <f>'[9]Ficha Anual 2025'!#REF!</f>
        <v>#REF!</v>
      </c>
      <c r="E27" s="48">
        <f t="shared" si="3"/>
        <v>0</v>
      </c>
      <c r="F27" s="49">
        <f>[9]Ene!F25</f>
        <v>0</v>
      </c>
      <c r="G27" s="50">
        <f>[9]Ene!G25</f>
        <v>0</v>
      </c>
      <c r="H27" s="49">
        <f>[9]Ene!H25</f>
        <v>0</v>
      </c>
      <c r="I27" s="48">
        <f>[9]Feb!I27</f>
        <v>0</v>
      </c>
      <c r="J27" s="49">
        <f>[9]Ene!J25</f>
        <v>0</v>
      </c>
      <c r="K27" s="48">
        <f>[9]Mar!K27</f>
        <v>0</v>
      </c>
      <c r="L27" s="49">
        <f>[9]Ene!L25</f>
        <v>0</v>
      </c>
      <c r="M27" s="48"/>
      <c r="N27" s="49">
        <f>[9]Ene!N25</f>
        <v>0</v>
      </c>
      <c r="O27" s="48"/>
      <c r="P27" s="49">
        <f>[9]Ene!P25</f>
        <v>0</v>
      </c>
      <c r="Q27" s="48"/>
      <c r="R27" s="49">
        <f>[9]Ene!R25</f>
        <v>0</v>
      </c>
      <c r="S27" s="48"/>
      <c r="T27" s="49">
        <f>[9]Ene!T25</f>
        <v>0</v>
      </c>
      <c r="U27" s="48"/>
      <c r="V27" s="49">
        <f>[9]Ene!V25</f>
        <v>0</v>
      </c>
      <c r="W27" s="48"/>
      <c r="X27" s="49">
        <f>[9]Ene!X25</f>
        <v>0</v>
      </c>
      <c r="Y27" s="48"/>
      <c r="Z27" s="49">
        <f>[9]Ene!Z25</f>
        <v>0</v>
      </c>
      <c r="AA27" s="48"/>
      <c r="AB27" s="49">
        <f>[9]Ene!AB25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2025'!A20</f>
        <v>C 2</v>
      </c>
      <c r="B28" s="61" t="str">
        <f>'[9]Ficha Anual 2025'!B20</f>
        <v xml:space="preserve">REPRESENTAR  JURÍDICAMENTE  Y ADMINISTRATIVAMENTE AL MUNICIPIO </v>
      </c>
      <c r="C28" s="61"/>
      <c r="D28" s="62"/>
      <c r="E28" s="63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2025'!A21</f>
        <v>C2A1</v>
      </c>
      <c r="B29" s="46" t="str">
        <f>'[9]Ficha Anual 2025'!B21</f>
        <v xml:space="preserve">ASISTIR A LAS SESIONES DE CABILDO </v>
      </c>
      <c r="C29" s="46"/>
      <c r="D29" s="47" t="str">
        <f>'[9]Ficha Anual 2025'!E21</f>
        <v>SESIONES</v>
      </c>
      <c r="E29" s="48">
        <f t="shared" si="3"/>
        <v>24</v>
      </c>
      <c r="F29" s="49">
        <f>[9]Ene!F27</f>
        <v>2</v>
      </c>
      <c r="G29" s="50">
        <f>[9]Ene!G27</f>
        <v>1</v>
      </c>
      <c r="H29" s="49">
        <f>[9]Ene!H27</f>
        <v>2</v>
      </c>
      <c r="I29" s="50">
        <f>[9]Feb!I29</f>
        <v>0</v>
      </c>
      <c r="J29" s="49">
        <f>[9]Ene!J27</f>
        <v>2</v>
      </c>
      <c r="K29" s="50">
        <f>[9]Mar!K29</f>
        <v>0</v>
      </c>
      <c r="L29" s="49">
        <f>[9]Ene!L27</f>
        <v>2</v>
      </c>
      <c r="M29" s="50">
        <v>0</v>
      </c>
      <c r="N29" s="49">
        <f>[9]Ene!N27</f>
        <v>2</v>
      </c>
      <c r="O29" s="50">
        <v>0</v>
      </c>
      <c r="P29" s="49">
        <f>[9]Ene!P27</f>
        <v>2</v>
      </c>
      <c r="Q29" s="50">
        <v>1</v>
      </c>
      <c r="R29" s="49">
        <f>[9]Ene!R27</f>
        <v>2</v>
      </c>
      <c r="S29" s="51"/>
      <c r="T29" s="49">
        <f>[9]Ene!T27</f>
        <v>2</v>
      </c>
      <c r="U29" s="51"/>
      <c r="V29" s="49">
        <f>[9]Ene!V27</f>
        <v>2</v>
      </c>
      <c r="W29" s="51"/>
      <c r="X29" s="49">
        <f>[9]Ene!X27</f>
        <v>2</v>
      </c>
      <c r="Y29" s="51"/>
      <c r="Z29" s="49">
        <f>[9]Ene!Z27</f>
        <v>2</v>
      </c>
      <c r="AA29" s="51"/>
      <c r="AB29" s="49">
        <f>[9]Ene!AB27</f>
        <v>2</v>
      </c>
      <c r="AC29" s="51"/>
      <c r="AD29" s="52">
        <f t="shared" si="0"/>
        <v>24</v>
      </c>
      <c r="AE29" s="52">
        <f t="shared" si="0"/>
        <v>2</v>
      </c>
      <c r="AF29" s="53">
        <f t="shared" si="1"/>
        <v>8.3333333333333329E-2</v>
      </c>
      <c r="AG29" s="53">
        <f t="shared" si="2"/>
        <v>0.91666666666666663</v>
      </c>
      <c r="AH29" s="54"/>
      <c r="AI29" s="55"/>
    </row>
    <row r="30" spans="1:35" s="56" customFormat="1" ht="26.25" customHeight="1" x14ac:dyDescent="0.2">
      <c r="A30" s="45" t="str">
        <f>'[9]Ficha Anual 2025'!A22</f>
        <v>C2A2</v>
      </c>
      <c r="B30" s="46" t="str">
        <f>'[9]Ficha Anual 2025'!B22</f>
        <v>PRESENTAR LAS DEMANDAS O QUERELLAS ANTE LA AUTORIDAD COMPETENTE</v>
      </c>
      <c r="C30" s="46"/>
      <c r="D30" s="47" t="str">
        <f>'[9]Ficha Anual 2025'!E22</f>
        <v>DEMANDAS</v>
      </c>
      <c r="E30" s="48">
        <f t="shared" si="3"/>
        <v>5</v>
      </c>
      <c r="F30" s="49">
        <f>[9]Ene!F28</f>
        <v>0</v>
      </c>
      <c r="G30" s="50">
        <f>[9]Ene!G28</f>
        <v>0</v>
      </c>
      <c r="H30" s="49">
        <f>[9]Ene!H28</f>
        <v>0</v>
      </c>
      <c r="I30" s="50">
        <f>[9]Feb!I30</f>
        <v>0</v>
      </c>
      <c r="J30" s="49">
        <f>[9]Ene!J28</f>
        <v>0</v>
      </c>
      <c r="K30" s="50">
        <f>[9]Mar!K30</f>
        <v>0</v>
      </c>
      <c r="L30" s="49">
        <f>[9]Ene!L28</f>
        <v>1</v>
      </c>
      <c r="M30" s="50">
        <v>0</v>
      </c>
      <c r="N30" s="49">
        <f>[9]Ene!N28</f>
        <v>1</v>
      </c>
      <c r="O30" s="50">
        <v>0</v>
      </c>
      <c r="P30" s="49">
        <f>[9]Ene!P28</f>
        <v>1</v>
      </c>
      <c r="Q30" s="50">
        <v>1</v>
      </c>
      <c r="R30" s="49">
        <f>[9]Ene!R28</f>
        <v>1</v>
      </c>
      <c r="S30" s="51"/>
      <c r="T30" s="49">
        <f>[9]Ene!T28</f>
        <v>1</v>
      </c>
      <c r="U30" s="51"/>
      <c r="V30" s="49">
        <f>[9]Ene!V28</f>
        <v>0</v>
      </c>
      <c r="W30" s="51"/>
      <c r="X30" s="49">
        <f>[9]Ene!X28</f>
        <v>0</v>
      </c>
      <c r="Y30" s="51"/>
      <c r="Z30" s="49">
        <f>[9]Ene!Z28</f>
        <v>0</v>
      </c>
      <c r="AA30" s="51"/>
      <c r="AB30" s="49">
        <f>[9]Ene!AB28</f>
        <v>0</v>
      </c>
      <c r="AC30" s="51"/>
      <c r="AD30" s="52">
        <f t="shared" si="0"/>
        <v>5</v>
      </c>
      <c r="AE30" s="52">
        <f t="shared" si="0"/>
        <v>1</v>
      </c>
      <c r="AF30" s="53">
        <f t="shared" si="1"/>
        <v>0.2</v>
      </c>
      <c r="AG30" s="53">
        <f t="shared" si="2"/>
        <v>0.8</v>
      </c>
      <c r="AH30" s="54"/>
      <c r="AI30" s="55"/>
    </row>
    <row r="31" spans="1:35" s="56" customFormat="1" ht="24.75" customHeight="1" x14ac:dyDescent="0.2">
      <c r="A31" s="45" t="str">
        <f>'[9]Ficha Anual 2025'!A23</f>
        <v>C2A3</v>
      </c>
      <c r="B31" s="46" t="str">
        <f>'[9]Ficha Anual 2025'!B23</f>
        <v>PRESENTAR RECURSOS ANTE LAS RESOLUCIONES DE LAS DIFERENTES INSTANCIAS</v>
      </c>
      <c r="C31" s="46"/>
      <c r="D31" s="47" t="str">
        <f>'[9]Ficha Anual 2025'!E23</f>
        <v>RECURSO</v>
      </c>
      <c r="E31" s="48">
        <f t="shared" si="3"/>
        <v>5</v>
      </c>
      <c r="F31" s="49">
        <f>[9]Ene!F29</f>
        <v>0</v>
      </c>
      <c r="G31" s="50">
        <f>[9]Ene!G29</f>
        <v>0</v>
      </c>
      <c r="H31" s="49">
        <f>[9]Ene!H29</f>
        <v>0</v>
      </c>
      <c r="I31" s="50">
        <f>[9]Feb!I31</f>
        <v>1</v>
      </c>
      <c r="J31" s="49">
        <f>[9]Ene!J29</f>
        <v>0</v>
      </c>
      <c r="K31" s="50">
        <f>[9]Mar!K31</f>
        <v>0</v>
      </c>
      <c r="L31" s="49">
        <f>[9]Ene!L29</f>
        <v>2</v>
      </c>
      <c r="M31" s="50">
        <v>0</v>
      </c>
      <c r="N31" s="49">
        <f>[9]Ene!N29</f>
        <v>2</v>
      </c>
      <c r="O31" s="50">
        <v>1</v>
      </c>
      <c r="P31" s="49">
        <f>[9]Ene!P29</f>
        <v>1</v>
      </c>
      <c r="Q31" s="50">
        <v>1</v>
      </c>
      <c r="R31" s="49">
        <f>[9]Ene!R29</f>
        <v>0</v>
      </c>
      <c r="S31" s="51"/>
      <c r="T31" s="49">
        <f>[9]Ene!T29</f>
        <v>0</v>
      </c>
      <c r="U31" s="51"/>
      <c r="V31" s="49">
        <f>[9]Ene!V29</f>
        <v>0</v>
      </c>
      <c r="W31" s="51"/>
      <c r="X31" s="49">
        <f>[9]Ene!X29</f>
        <v>0</v>
      </c>
      <c r="Y31" s="51"/>
      <c r="Z31" s="49">
        <f>[9]Ene!Z29</f>
        <v>0</v>
      </c>
      <c r="AA31" s="51"/>
      <c r="AB31" s="49">
        <f>[9]Ene!AB29</f>
        <v>0</v>
      </c>
      <c r="AC31" s="51"/>
      <c r="AD31" s="52">
        <f t="shared" si="0"/>
        <v>5</v>
      </c>
      <c r="AE31" s="52">
        <f t="shared" si="0"/>
        <v>3</v>
      </c>
      <c r="AF31" s="53">
        <f t="shared" si="1"/>
        <v>0.6</v>
      </c>
      <c r="AG31" s="53">
        <f t="shared" si="2"/>
        <v>0.4</v>
      </c>
      <c r="AH31" s="57"/>
      <c r="AI31" s="58"/>
    </row>
    <row r="32" spans="1:35" s="56" customFormat="1" ht="23.25" customHeight="1" x14ac:dyDescent="0.2">
      <c r="A32" s="45" t="str">
        <f>'[9]Ficha Anual 2025'!A24</f>
        <v>C2A4</v>
      </c>
      <c r="B32" s="46" t="str">
        <f>'[9]Ficha Anual 2025'!B24</f>
        <v>PROPORNER AL AYUNTAMIENTO LOS PROYECTOS DE LEY, REGLAMENTOS, DECREMENTOS Y DEMAS DISPOSICIONES</v>
      </c>
      <c r="C32" s="46"/>
      <c r="D32" s="47" t="str">
        <f>'[9]Ficha Anual 2025'!E24</f>
        <v>PROYECTOS</v>
      </c>
      <c r="E32" s="48">
        <f t="shared" si="3"/>
        <v>5</v>
      </c>
      <c r="F32" s="49">
        <f>[9]Ene!F30</f>
        <v>0</v>
      </c>
      <c r="G32" s="50">
        <f>[9]Ene!G30</f>
        <v>0</v>
      </c>
      <c r="H32" s="49">
        <f>[9]Ene!H30</f>
        <v>0</v>
      </c>
      <c r="I32" s="50">
        <f>[9]Feb!I32</f>
        <v>0</v>
      </c>
      <c r="J32" s="49">
        <f>[9]Ene!J30</f>
        <v>0</v>
      </c>
      <c r="K32" s="50">
        <f>[9]Mar!K32</f>
        <v>0</v>
      </c>
      <c r="L32" s="49">
        <f>[9]Ene!L30</f>
        <v>2</v>
      </c>
      <c r="M32" s="50">
        <v>0</v>
      </c>
      <c r="N32" s="49">
        <f>[9]Ene!N30</f>
        <v>0</v>
      </c>
      <c r="O32" s="50">
        <v>0</v>
      </c>
      <c r="P32" s="49">
        <f>[9]Ene!P30</f>
        <v>1</v>
      </c>
      <c r="Q32" s="50">
        <v>1</v>
      </c>
      <c r="R32" s="49">
        <f>[9]Ene!R30</f>
        <v>0</v>
      </c>
      <c r="S32" s="51"/>
      <c r="T32" s="49">
        <f>[9]Ene!T30</f>
        <v>1</v>
      </c>
      <c r="U32" s="51"/>
      <c r="V32" s="49">
        <f>[9]Ene!V30</f>
        <v>0</v>
      </c>
      <c r="W32" s="51"/>
      <c r="X32" s="49">
        <f>[9]Ene!X30</f>
        <v>0</v>
      </c>
      <c r="Y32" s="51"/>
      <c r="Z32" s="49">
        <f>[9]Ene!Z30</f>
        <v>1</v>
      </c>
      <c r="AA32" s="51"/>
      <c r="AB32" s="49">
        <f>[9]Ene!AB30</f>
        <v>0</v>
      </c>
      <c r="AC32" s="51"/>
      <c r="AD32" s="52">
        <f t="shared" si="0"/>
        <v>5</v>
      </c>
      <c r="AE32" s="52">
        <f t="shared" si="0"/>
        <v>1</v>
      </c>
      <c r="AF32" s="53">
        <f t="shared" si="1"/>
        <v>0.2</v>
      </c>
      <c r="AG32" s="53">
        <f t="shared" si="2"/>
        <v>0.8</v>
      </c>
      <c r="AH32" s="54"/>
      <c r="AI32" s="55"/>
    </row>
    <row r="33" spans="1:35" s="56" customFormat="1" ht="23.25" customHeight="1" x14ac:dyDescent="0.2">
      <c r="A33" s="45" t="str">
        <f>'[9]Ficha Anual 2025'!A25</f>
        <v>C2A5</v>
      </c>
      <c r="B33" s="46" t="str">
        <f>'[9]Ficha Anual 2025'!B25</f>
        <v>ANALIZAR EL ESTUDIO JURIDICO DE LOS CONTRATOS Y CONVENIOS QUE SERAN SUSCRITOS POR EL PRESIDENTE</v>
      </c>
      <c r="C33" s="46"/>
      <c r="D33" s="47" t="str">
        <f>'[9]Ficha Anual 2025'!E25</f>
        <v>CONTRATOS/CONVENIO</v>
      </c>
      <c r="E33" s="48">
        <f t="shared" si="3"/>
        <v>5</v>
      </c>
      <c r="F33" s="49">
        <f>[9]Ene!F32</f>
        <v>0</v>
      </c>
      <c r="G33" s="50">
        <f>[9]Ene!G32</f>
        <v>0</v>
      </c>
      <c r="H33" s="49">
        <f>[9]Ene!H32</f>
        <v>1</v>
      </c>
      <c r="I33" s="50">
        <f>[9]Feb!I33</f>
        <v>0</v>
      </c>
      <c r="J33" s="49">
        <f>[9]Ene!J32</f>
        <v>0</v>
      </c>
      <c r="K33" s="50">
        <f>[9]Mar!K33</f>
        <v>2</v>
      </c>
      <c r="L33" s="49">
        <f>[9]Ene!L32</f>
        <v>1</v>
      </c>
      <c r="M33" s="50">
        <v>0</v>
      </c>
      <c r="N33" s="49">
        <f>[9]Ene!N32</f>
        <v>0</v>
      </c>
      <c r="O33" s="50">
        <v>1</v>
      </c>
      <c r="P33" s="49">
        <f>[9]Ene!P32</f>
        <v>0</v>
      </c>
      <c r="Q33" s="50">
        <v>1</v>
      </c>
      <c r="R33" s="49">
        <f>[9]Ene!R32</f>
        <v>1</v>
      </c>
      <c r="S33" s="51"/>
      <c r="T33" s="49">
        <f>[9]Ene!T32</f>
        <v>0</v>
      </c>
      <c r="U33" s="51"/>
      <c r="V33" s="49">
        <f>[9]Ene!V32</f>
        <v>1</v>
      </c>
      <c r="W33" s="51"/>
      <c r="X33" s="49">
        <f>[9]Ene!X32</f>
        <v>0</v>
      </c>
      <c r="Y33" s="51"/>
      <c r="Z33" s="49">
        <f>[9]Ene!Z32</f>
        <v>1</v>
      </c>
      <c r="AA33" s="51"/>
      <c r="AB33" s="49">
        <f>[9]Ene!AB32</f>
        <v>0</v>
      </c>
      <c r="AC33" s="51"/>
      <c r="AD33" s="52">
        <f t="shared" si="0"/>
        <v>5</v>
      </c>
      <c r="AE33" s="52">
        <f t="shared" si="0"/>
        <v>4</v>
      </c>
      <c r="AF33" s="53">
        <f t="shared" si="1"/>
        <v>0.8</v>
      </c>
      <c r="AG33" s="53">
        <f t="shared" si="2"/>
        <v>0.19999999999999996</v>
      </c>
      <c r="AH33" s="54"/>
      <c r="AI33" s="55"/>
    </row>
    <row r="34" spans="1:35" s="56" customFormat="1" ht="22.5" customHeight="1" x14ac:dyDescent="0.2">
      <c r="A34" s="45" t="str">
        <f>'[9]Ficha Anual 2025'!A26</f>
        <v>C2A6</v>
      </c>
      <c r="B34" s="46" t="str">
        <f>'[9]Ficha Anual 2025'!B26</f>
        <v xml:space="preserve">PROMOVER PROGRAMAS DE CAPACITACIONES A FUNCIONARIOS PUBLICOS </v>
      </c>
      <c r="C34" s="46"/>
      <c r="D34" s="47" t="str">
        <f>'[9]Ficha Anual 2025'!E26</f>
        <v>CAPACITACIONES</v>
      </c>
      <c r="E34" s="48">
        <f t="shared" si="3"/>
        <v>2</v>
      </c>
      <c r="F34" s="49">
        <f>[9]Ene!F33</f>
        <v>0</v>
      </c>
      <c r="G34" s="50">
        <f>[9]Ene!G33</f>
        <v>0</v>
      </c>
      <c r="H34" s="49">
        <f>[9]Ene!H33</f>
        <v>0</v>
      </c>
      <c r="I34" s="50">
        <f>[9]Feb!I34</f>
        <v>0</v>
      </c>
      <c r="J34" s="49">
        <f>[9]Ene!J33</f>
        <v>0</v>
      </c>
      <c r="K34" s="50">
        <f>[9]Mar!K34</f>
        <v>0</v>
      </c>
      <c r="L34" s="49">
        <f>[9]Ene!L33</f>
        <v>0</v>
      </c>
      <c r="M34" s="50">
        <v>0</v>
      </c>
      <c r="N34" s="49">
        <f>[9]Ene!N33</f>
        <v>0</v>
      </c>
      <c r="O34" s="50">
        <v>0</v>
      </c>
      <c r="P34" s="49">
        <f>[9]Ene!P33</f>
        <v>1</v>
      </c>
      <c r="Q34" s="50">
        <v>1</v>
      </c>
      <c r="R34" s="49">
        <f>[9]Ene!R33</f>
        <v>0</v>
      </c>
      <c r="S34" s="51"/>
      <c r="T34" s="49">
        <f>[9]Ene!T33</f>
        <v>0</v>
      </c>
      <c r="U34" s="51"/>
      <c r="V34" s="49">
        <f>[9]Ene!V33</f>
        <v>0</v>
      </c>
      <c r="W34" s="51"/>
      <c r="X34" s="49">
        <f>[9]Ene!X33</f>
        <v>0</v>
      </c>
      <c r="Y34" s="51"/>
      <c r="Z34" s="49">
        <f>[9]Ene!Z33</f>
        <v>1</v>
      </c>
      <c r="AA34" s="51"/>
      <c r="AB34" s="49">
        <f>[9]Ene!AB33</f>
        <v>0</v>
      </c>
      <c r="AC34" s="51"/>
      <c r="AD34" s="52">
        <f t="shared" si="0"/>
        <v>2</v>
      </c>
      <c r="AE34" s="52">
        <f t="shared" si="0"/>
        <v>1</v>
      </c>
      <c r="AF34" s="53">
        <f t="shared" si="1"/>
        <v>0.5</v>
      </c>
      <c r="AG34" s="53">
        <f t="shared" si="2"/>
        <v>0.5</v>
      </c>
      <c r="AH34" s="57"/>
      <c r="AI34" s="58"/>
    </row>
    <row r="35" spans="1:35" s="56" customFormat="1" ht="26.25" customHeight="1" x14ac:dyDescent="0.2">
      <c r="A35" s="45" t="str">
        <f>'[9]Ficha Anual 2025'!A27</f>
        <v>C2A7</v>
      </c>
      <c r="B35" s="46" t="str">
        <f>'[9]Ficha Anual 2025'!B27</f>
        <v>INSPECCIONAR FISICAMENTE LOS LIMITES TERRITORIALES DEL MUNICIPIO</v>
      </c>
      <c r="C35" s="46"/>
      <c r="D35" s="47" t="str">
        <f>'[9]Ficha Anual 2025'!E27</f>
        <v>INSPECCIONES</v>
      </c>
      <c r="E35" s="48">
        <f t="shared" si="3"/>
        <v>2</v>
      </c>
      <c r="F35" s="49">
        <f>[9]Ene!F33</f>
        <v>0</v>
      </c>
      <c r="G35" s="50">
        <f>[9]Ene!G33</f>
        <v>0</v>
      </c>
      <c r="H35" s="49">
        <f>[9]Ene!H33</f>
        <v>0</v>
      </c>
      <c r="I35" s="50">
        <f>[9]Feb!I35</f>
        <v>0</v>
      </c>
      <c r="J35" s="49">
        <f>[9]Ene!J33</f>
        <v>0</v>
      </c>
      <c r="K35" s="50">
        <f>[9]Mar!K35</f>
        <v>0</v>
      </c>
      <c r="L35" s="49">
        <f>[9]Ene!L33</f>
        <v>0</v>
      </c>
      <c r="M35" s="50">
        <v>0</v>
      </c>
      <c r="N35" s="49">
        <f>[9]Ene!N33</f>
        <v>0</v>
      </c>
      <c r="O35" s="50">
        <v>0</v>
      </c>
      <c r="P35" s="49">
        <f>[9]Ene!P33</f>
        <v>1</v>
      </c>
      <c r="Q35" s="50">
        <v>1</v>
      </c>
      <c r="R35" s="49">
        <f>[9]Ene!R33</f>
        <v>0</v>
      </c>
      <c r="S35" s="51"/>
      <c r="T35" s="49">
        <f>[9]Ene!T33</f>
        <v>0</v>
      </c>
      <c r="U35" s="51"/>
      <c r="V35" s="49">
        <f>[9]Ene!V33</f>
        <v>0</v>
      </c>
      <c r="W35" s="51"/>
      <c r="X35" s="49">
        <f>[9]Ene!X33</f>
        <v>0</v>
      </c>
      <c r="Y35" s="51"/>
      <c r="Z35" s="49">
        <f>[9]Ene!Z33</f>
        <v>1</v>
      </c>
      <c r="AA35" s="51"/>
      <c r="AB35" s="49">
        <f>[9]Ene!AB33</f>
        <v>0</v>
      </c>
      <c r="AC35" s="51"/>
      <c r="AD35" s="52">
        <f t="shared" si="0"/>
        <v>2</v>
      </c>
      <c r="AE35" s="52">
        <f t="shared" si="0"/>
        <v>1</v>
      </c>
      <c r="AF35" s="53">
        <f t="shared" si="1"/>
        <v>0.5</v>
      </c>
      <c r="AG35" s="53">
        <f t="shared" si="2"/>
        <v>0.5</v>
      </c>
      <c r="AH35" s="54"/>
      <c r="AI35" s="55"/>
    </row>
    <row r="36" spans="1:35" s="56" customFormat="1" ht="20.100000000000001" hidden="1" customHeight="1" x14ac:dyDescent="0.2">
      <c r="A36" s="45">
        <f>'[9]Ficha Anual 2025'!A29</f>
        <v>0</v>
      </c>
      <c r="B36" s="59">
        <f>'[9]Ficha Anual 2025'!B29</f>
        <v>0</v>
      </c>
      <c r="C36" s="59"/>
      <c r="D36" s="47">
        <f>'[9]Ficha Anual 2025'!E29</f>
        <v>0</v>
      </c>
      <c r="E36" s="48">
        <f t="shared" si="3"/>
        <v>0</v>
      </c>
      <c r="F36" s="49">
        <f>[9]Ene!F35</f>
        <v>0</v>
      </c>
      <c r="G36" s="50">
        <f>[9]Ene!G35</f>
        <v>0</v>
      </c>
      <c r="H36" s="49">
        <f>[9]Ene!H35</f>
        <v>0</v>
      </c>
      <c r="I36" s="51">
        <f>[9]Feb!I36</f>
        <v>0</v>
      </c>
      <c r="J36" s="49">
        <f>[9]Ene!J35</f>
        <v>0</v>
      </c>
      <c r="K36" s="51">
        <f>[9]Mar!K36</f>
        <v>0</v>
      </c>
      <c r="L36" s="49">
        <f>[9]Ene!L35</f>
        <v>0</v>
      </c>
      <c r="M36" s="51"/>
      <c r="N36" s="49">
        <f>[9]Ene!N35</f>
        <v>0</v>
      </c>
      <c r="O36" s="51"/>
      <c r="P36" s="49">
        <f>[9]Ene!P35</f>
        <v>0</v>
      </c>
      <c r="Q36" s="51"/>
      <c r="R36" s="49">
        <f>[9]Ene!R35</f>
        <v>0</v>
      </c>
      <c r="S36" s="51"/>
      <c r="T36" s="49">
        <f>[9]Ene!T35</f>
        <v>0</v>
      </c>
      <c r="U36" s="51"/>
      <c r="V36" s="49">
        <f>[9]Ene!V35</f>
        <v>0</v>
      </c>
      <c r="W36" s="51"/>
      <c r="X36" s="49">
        <f>[9]Ene!X35</f>
        <v>0</v>
      </c>
      <c r="Y36" s="51"/>
      <c r="Z36" s="49">
        <f>[9]Ene!Z35</f>
        <v>0</v>
      </c>
      <c r="AA36" s="51"/>
      <c r="AB36" s="49">
        <f>[9]Ene!AB35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2025'!A30</f>
        <v>0</v>
      </c>
      <c r="B37" s="59">
        <f>'[9]Ficha Anual 2025'!B30</f>
        <v>0</v>
      </c>
      <c r="C37" s="59"/>
      <c r="D37" s="47">
        <f>'[9]Ficha Anual 2025'!E30</f>
        <v>0</v>
      </c>
      <c r="E37" s="48">
        <f t="shared" si="3"/>
        <v>0</v>
      </c>
      <c r="F37" s="49">
        <f>[9]Ene!F36</f>
        <v>0</v>
      </c>
      <c r="G37" s="50">
        <f>[9]Ene!G36</f>
        <v>0</v>
      </c>
      <c r="H37" s="49">
        <f>[9]Ene!H36</f>
        <v>0</v>
      </c>
      <c r="I37" s="51">
        <f>[9]Feb!I37</f>
        <v>0</v>
      </c>
      <c r="J37" s="49">
        <f>[9]Ene!J36</f>
        <v>0</v>
      </c>
      <c r="K37" s="51">
        <f>[9]Mar!K37</f>
        <v>0</v>
      </c>
      <c r="L37" s="49">
        <f>[9]Ene!L36</f>
        <v>0</v>
      </c>
      <c r="M37" s="51"/>
      <c r="N37" s="49">
        <f>[9]Ene!N36</f>
        <v>0</v>
      </c>
      <c r="O37" s="51"/>
      <c r="P37" s="49">
        <f>[9]Ene!P36</f>
        <v>0</v>
      </c>
      <c r="Q37" s="51"/>
      <c r="R37" s="49">
        <f>[9]Ene!R36</f>
        <v>0</v>
      </c>
      <c r="S37" s="51"/>
      <c r="T37" s="49">
        <f>[9]Ene!T36</f>
        <v>0</v>
      </c>
      <c r="U37" s="51"/>
      <c r="V37" s="49">
        <f>[9]Ene!V36</f>
        <v>0</v>
      </c>
      <c r="W37" s="51"/>
      <c r="X37" s="49">
        <f>[9]Ene!X36</f>
        <v>0</v>
      </c>
      <c r="Y37" s="51"/>
      <c r="Z37" s="49">
        <f>[9]Ene!Z36</f>
        <v>0</v>
      </c>
      <c r="AA37" s="51"/>
      <c r="AB37" s="49">
        <f>[9]Ene!AB36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2025'!A31</f>
        <v>0</v>
      </c>
      <c r="B38" s="59">
        <f>'[9]Ficha Anual 2025'!B31</f>
        <v>0</v>
      </c>
      <c r="C38" s="59"/>
      <c r="D38" s="47">
        <f>'[9]Ficha Anual 2025'!E31</f>
        <v>0</v>
      </c>
      <c r="E38" s="48">
        <f t="shared" si="3"/>
        <v>0</v>
      </c>
      <c r="F38" s="150">
        <f>[9]Ene!F37</f>
        <v>0</v>
      </c>
      <c r="G38" s="70">
        <f>[9]Ene!G37</f>
        <v>0</v>
      </c>
      <c r="H38" s="150">
        <f>[9]Ene!H37</f>
        <v>0</v>
      </c>
      <c r="I38" s="71">
        <f>[9]Feb!I38</f>
        <v>0</v>
      </c>
      <c r="J38" s="150">
        <f>[9]Ene!J37</f>
        <v>0</v>
      </c>
      <c r="K38" s="71">
        <f>[9]Mar!K38</f>
        <v>0</v>
      </c>
      <c r="L38" s="150">
        <f>[9]Ene!L37</f>
        <v>0</v>
      </c>
      <c r="M38" s="71"/>
      <c r="N38" s="150">
        <f>[9]Ene!N37</f>
        <v>0</v>
      </c>
      <c r="O38" s="71"/>
      <c r="P38" s="150">
        <f>[9]Ene!P37</f>
        <v>0</v>
      </c>
      <c r="Q38" s="71"/>
      <c r="R38" s="150">
        <f>[9]Ene!R37</f>
        <v>0</v>
      </c>
      <c r="S38" s="71"/>
      <c r="T38" s="150">
        <f>[9]Ene!T37</f>
        <v>0</v>
      </c>
      <c r="U38" s="71"/>
      <c r="V38" s="150">
        <f>[9]Ene!V37</f>
        <v>0</v>
      </c>
      <c r="W38" s="71"/>
      <c r="X38" s="150">
        <f>[9]Ene!X37</f>
        <v>0</v>
      </c>
      <c r="Y38" s="71"/>
      <c r="Z38" s="150">
        <f>[9]Ene!Z37</f>
        <v>0</v>
      </c>
      <c r="AA38" s="71"/>
      <c r="AB38" s="150">
        <f>[9]Ene!AB37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'[9]Ficha Anual 2025'!A32</f>
        <v>0</v>
      </c>
      <c r="B39" s="68">
        <f>'[9]Ficha Anual 2025'!B32</f>
        <v>0</v>
      </c>
      <c r="C39" s="68"/>
      <c r="D39" s="69">
        <f>'[9]Ficha Anual 2025'!E32</f>
        <v>0</v>
      </c>
      <c r="E39" s="48">
        <f t="shared" si="3"/>
        <v>0</v>
      </c>
      <c r="F39" s="78">
        <f>[9]Ene!F38</f>
        <v>0</v>
      </c>
      <c r="G39" s="78">
        <f>[9]Ene!G38</f>
        <v>0</v>
      </c>
      <c r="H39" s="78">
        <f>[9]Ene!H38</f>
        <v>0</v>
      </c>
      <c r="I39" s="78">
        <f>[9]Feb!I39</f>
        <v>0</v>
      </c>
      <c r="J39" s="78">
        <f>[9]Ene!J38</f>
        <v>0</v>
      </c>
      <c r="K39" s="78">
        <f>[9]Mar!K39</f>
        <v>0</v>
      </c>
      <c r="L39" s="78">
        <f>[9]Ene!L38</f>
        <v>0</v>
      </c>
      <c r="M39" s="78"/>
      <c r="N39" s="78">
        <f>[9]Ene!N38</f>
        <v>0</v>
      </c>
      <c r="O39" s="78"/>
      <c r="P39" s="78">
        <f>[9]Ene!P38</f>
        <v>0</v>
      </c>
      <c r="Q39" s="78"/>
      <c r="R39" s="78">
        <f>[9]Ene!R38</f>
        <v>0</v>
      </c>
      <c r="S39" s="78"/>
      <c r="T39" s="78">
        <f>[9]Ene!T38</f>
        <v>0</v>
      </c>
      <c r="U39" s="78"/>
      <c r="V39" s="78">
        <f>[9]Ene!V38</f>
        <v>0</v>
      </c>
      <c r="W39" s="78"/>
      <c r="X39" s="78">
        <f>[9]Ene!X38</f>
        <v>0</v>
      </c>
      <c r="Y39" s="78"/>
      <c r="Z39" s="78">
        <f>[9]Ene!Z38</f>
        <v>0</v>
      </c>
      <c r="AA39" s="78"/>
      <c r="AB39" s="78">
        <f>[9]Ene!AB38</f>
        <v>0</v>
      </c>
      <c r="AC39" s="78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'[9]Ficha Anual 2025'!A33</f>
        <v>C 3</v>
      </c>
      <c r="B40" s="75" t="str">
        <f>'[9]Ficha Anual 2025'!B33</f>
        <v>ADMINISTRAR  JUSTICIA APLICANDO LEYES Y REGLAMENTOS</v>
      </c>
      <c r="C40" s="75"/>
      <c r="D40" s="76"/>
      <c r="E40" s="77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79"/>
      <c r="AE40" s="79"/>
      <c r="AF40" s="79"/>
      <c r="AG40" s="79"/>
      <c r="AH40" s="79"/>
      <c r="AI40" s="80"/>
    </row>
    <row r="41" spans="1:35" s="56" customFormat="1" ht="27.75" customHeight="1" x14ac:dyDescent="0.2">
      <c r="A41" s="81" t="str">
        <f>'[9]Ficha Anual 2025'!A34</f>
        <v>C3A1</v>
      </c>
      <c r="B41" s="46" t="str">
        <f>'[9]Ficha Anual 2025'!B34</f>
        <v xml:space="preserve">APLICAR SANCIONES POR FALTAS ADMINISTRATIVAS A LOS INFRACTORES </v>
      </c>
      <c r="C41" s="46"/>
      <c r="D41" s="83" t="str">
        <f>'[9]Ficha Anual 2025'!E34</f>
        <v>INFRACTORES</v>
      </c>
      <c r="E41" s="48">
        <f t="shared" si="3"/>
        <v>8</v>
      </c>
      <c r="F41" s="154">
        <f>[9]Ene!F40</f>
        <v>0</v>
      </c>
      <c r="G41" s="91">
        <f>[9]Ene!G40</f>
        <v>2</v>
      </c>
      <c r="H41" s="154">
        <f>[9]Ene!H40</f>
        <v>0</v>
      </c>
      <c r="I41" s="91">
        <f>[9]Feb!I41</f>
        <v>2</v>
      </c>
      <c r="J41" s="154">
        <f>[9]Ene!J40</f>
        <v>0</v>
      </c>
      <c r="K41" s="50">
        <f>[9]Mar!K41</f>
        <v>2</v>
      </c>
      <c r="L41" s="154">
        <f>[9]Ene!L40</f>
        <v>2</v>
      </c>
      <c r="M41" s="50">
        <v>0</v>
      </c>
      <c r="N41" s="154">
        <f>[9]Ene!N40</f>
        <v>0</v>
      </c>
      <c r="O41" s="50">
        <v>0</v>
      </c>
      <c r="P41" s="154">
        <f>[9]Ene!P40</f>
        <v>2</v>
      </c>
      <c r="Q41" s="50">
        <v>0</v>
      </c>
      <c r="R41" s="154">
        <f>[9]Ene!R40</f>
        <v>0</v>
      </c>
      <c r="S41" s="92"/>
      <c r="T41" s="154">
        <f>[9]Ene!T40</f>
        <v>0</v>
      </c>
      <c r="U41" s="92"/>
      <c r="V41" s="154">
        <f>[9]Ene!V40</f>
        <v>0</v>
      </c>
      <c r="W41" s="92"/>
      <c r="X41" s="154">
        <f>[9]Ene!X40</f>
        <v>2</v>
      </c>
      <c r="Y41" s="92"/>
      <c r="Z41" s="154">
        <f>[9]Ene!Z40</f>
        <v>2</v>
      </c>
      <c r="AA41" s="92"/>
      <c r="AB41" s="154">
        <f>[9]Ene!AB40</f>
        <v>0</v>
      </c>
      <c r="AC41" s="92"/>
      <c r="AD41" s="52">
        <f t="shared" si="0"/>
        <v>8</v>
      </c>
      <c r="AE41" s="52">
        <f t="shared" si="0"/>
        <v>6</v>
      </c>
      <c r="AF41" s="53">
        <f t="shared" si="1"/>
        <v>0.75</v>
      </c>
      <c r="AG41" s="53">
        <f t="shared" si="2"/>
        <v>0.25</v>
      </c>
      <c r="AH41" s="84"/>
      <c r="AI41" s="85"/>
    </row>
    <row r="42" spans="1:35" s="56" customFormat="1" ht="20.100000000000001" customHeight="1" x14ac:dyDescent="0.2">
      <c r="A42" s="81" t="str">
        <f>'[9]Ficha Anual 2025'!A35</f>
        <v>C3A2</v>
      </c>
      <c r="B42" s="46" t="str">
        <f>'[9]Ficha Anual 2025'!B35</f>
        <v xml:space="preserve">RESOLVER CONFLICTOS ENTRE PARTICULARES </v>
      </c>
      <c r="C42" s="46"/>
      <c r="D42" s="83" t="str">
        <f>'[9]Ficha Anual 2025'!E35</f>
        <v>CONFLICTOS</v>
      </c>
      <c r="E42" s="48">
        <f t="shared" si="3"/>
        <v>8</v>
      </c>
      <c r="F42" s="154">
        <f>[9]Ene!F41</f>
        <v>0</v>
      </c>
      <c r="G42" s="91">
        <f>[9]Ene!G41</f>
        <v>2</v>
      </c>
      <c r="H42" s="154">
        <f>[9]Ene!H41</f>
        <v>0</v>
      </c>
      <c r="I42" s="91">
        <f>[9]Feb!I42</f>
        <v>2</v>
      </c>
      <c r="J42" s="154">
        <f>[9]Ene!J41</f>
        <v>0</v>
      </c>
      <c r="K42" s="50">
        <f>[9]Mar!K42</f>
        <v>2</v>
      </c>
      <c r="L42" s="154">
        <f>[9]Ene!L41</f>
        <v>2</v>
      </c>
      <c r="M42" s="50">
        <v>0</v>
      </c>
      <c r="N42" s="154">
        <f>[9]Ene!N41</f>
        <v>0</v>
      </c>
      <c r="O42" s="50">
        <v>0</v>
      </c>
      <c r="P42" s="154">
        <f>[9]Ene!P41</f>
        <v>2</v>
      </c>
      <c r="Q42" s="50">
        <v>0</v>
      </c>
      <c r="R42" s="154">
        <f>[9]Ene!R41</f>
        <v>0</v>
      </c>
      <c r="S42" s="92"/>
      <c r="T42" s="154">
        <f>[9]Ene!T41</f>
        <v>0</v>
      </c>
      <c r="U42" s="92"/>
      <c r="V42" s="154">
        <f>[9]Ene!V41</f>
        <v>0</v>
      </c>
      <c r="W42" s="92"/>
      <c r="X42" s="154">
        <f>[9]Ene!X41</f>
        <v>2</v>
      </c>
      <c r="Y42" s="92"/>
      <c r="Z42" s="154">
        <f>[9]Ene!Z41</f>
        <v>2</v>
      </c>
      <c r="AA42" s="92"/>
      <c r="AB42" s="154">
        <f>[9]Ene!AB41</f>
        <v>0</v>
      </c>
      <c r="AC42" s="92"/>
      <c r="AD42" s="52">
        <f t="shared" si="0"/>
        <v>8</v>
      </c>
      <c r="AE42" s="52">
        <f t="shared" si="0"/>
        <v>6</v>
      </c>
      <c r="AF42" s="53">
        <f t="shared" si="1"/>
        <v>0.75</v>
      </c>
      <c r="AG42" s="53">
        <f t="shared" si="2"/>
        <v>0.25</v>
      </c>
      <c r="AH42" s="86"/>
      <c r="AI42" s="87"/>
    </row>
    <row r="43" spans="1:35" s="56" customFormat="1" ht="20.100000000000001" customHeight="1" x14ac:dyDescent="0.2">
      <c r="A43" s="81" t="str">
        <f>'[9]Ficha Anual 2025'!A36</f>
        <v>C3A3</v>
      </c>
      <c r="B43" s="46" t="str">
        <f>'[9]Ficha Anual 2025'!B36</f>
        <v xml:space="preserve">RECIBIR PERSONAS PUESTAS A DISPOSICION POR DETENCION </v>
      </c>
      <c r="C43" s="46"/>
      <c r="D43" s="83" t="str">
        <f>'[9]Ficha Anual 2025'!E36</f>
        <v>PERSONAS</v>
      </c>
      <c r="E43" s="48">
        <f t="shared" si="3"/>
        <v>4</v>
      </c>
      <c r="F43" s="49">
        <f>[9]Ene!F42</f>
        <v>0</v>
      </c>
      <c r="G43" s="50">
        <f>[9]Ene!G42</f>
        <v>1</v>
      </c>
      <c r="H43" s="49">
        <f>[9]Ene!H42</f>
        <v>0</v>
      </c>
      <c r="I43" s="50">
        <f>[9]Feb!I43</f>
        <v>1</v>
      </c>
      <c r="J43" s="49">
        <f>[9]Ene!J42</f>
        <v>0</v>
      </c>
      <c r="K43" s="50">
        <f>[9]Mar!K43</f>
        <v>1</v>
      </c>
      <c r="L43" s="49">
        <f>[9]Ene!L42</f>
        <v>1</v>
      </c>
      <c r="M43" s="50">
        <v>0</v>
      </c>
      <c r="N43" s="49">
        <f>[9]Ene!N42</f>
        <v>0</v>
      </c>
      <c r="O43" s="50">
        <v>0</v>
      </c>
      <c r="P43" s="49">
        <f>[9]Ene!P42</f>
        <v>0</v>
      </c>
      <c r="Q43" s="50">
        <v>0</v>
      </c>
      <c r="R43" s="49">
        <f>[9]Ene!R42</f>
        <v>1</v>
      </c>
      <c r="S43" s="51"/>
      <c r="T43" s="49">
        <f>[9]Ene!T42</f>
        <v>0</v>
      </c>
      <c r="U43" s="51"/>
      <c r="V43" s="49">
        <f>[9]Ene!V42</f>
        <v>0</v>
      </c>
      <c r="W43" s="51"/>
      <c r="X43" s="49">
        <f>[9]Ene!X42</f>
        <v>0</v>
      </c>
      <c r="Y43" s="51"/>
      <c r="Z43" s="49">
        <f>[9]Ene!Z42</f>
        <v>1</v>
      </c>
      <c r="AA43" s="51"/>
      <c r="AB43" s="49">
        <f>[9]Ene!AB42</f>
        <v>1</v>
      </c>
      <c r="AC43" s="51"/>
      <c r="AD43" s="52">
        <f t="shared" si="0"/>
        <v>4</v>
      </c>
      <c r="AE43" s="52">
        <f t="shared" si="0"/>
        <v>3</v>
      </c>
      <c r="AF43" s="53">
        <f t="shared" si="1"/>
        <v>0.75</v>
      </c>
      <c r="AG43" s="53">
        <f t="shared" si="2"/>
        <v>0.25</v>
      </c>
      <c r="AH43" s="88"/>
      <c r="AI43" s="89"/>
    </row>
    <row r="44" spans="1:35" s="56" customFormat="1" ht="20.100000000000001" hidden="1" customHeight="1" x14ac:dyDescent="0.2">
      <c r="A44" s="81" t="str">
        <f>'[9]Ficha Anual 2025'!A37</f>
        <v>C3A4</v>
      </c>
      <c r="B44" s="82" t="str">
        <f>'[9]Ficha Anual 2025'!B37</f>
        <v>IMPULSAR ACTIVIDADES RECREATIVAS Y DE CONVIVENCIA FAMILIAR.</v>
      </c>
      <c r="C44" s="82"/>
      <c r="D44" s="83" t="str">
        <f>'[9]Ficha Anual 2025'!E37</f>
        <v>EVENTO</v>
      </c>
      <c r="E44" s="48">
        <f t="shared" si="3"/>
        <v>7</v>
      </c>
      <c r="F44" s="49">
        <f>[9]Ene!F43</f>
        <v>2</v>
      </c>
      <c r="G44" s="50">
        <f>[9]Ene!G43</f>
        <v>0</v>
      </c>
      <c r="H44" s="49">
        <f>[9]Ene!H43</f>
        <v>0</v>
      </c>
      <c r="I44" s="50">
        <f>[9]Feb!I44</f>
        <v>0</v>
      </c>
      <c r="J44" s="49">
        <f>[9]Ene!J43</f>
        <v>0</v>
      </c>
      <c r="K44" s="48">
        <f>[9]Mar!K44</f>
        <v>0</v>
      </c>
      <c r="L44" s="49">
        <f>[9]Ene!L43</f>
        <v>0</v>
      </c>
      <c r="M44" s="51">
        <v>0</v>
      </c>
      <c r="N44" s="49">
        <f>[9]Ene!N43</f>
        <v>0</v>
      </c>
      <c r="O44" s="51"/>
      <c r="P44" s="49">
        <f>[9]Ene!P43</f>
        <v>0</v>
      </c>
      <c r="Q44" s="51"/>
      <c r="R44" s="49">
        <f>[9]Ene!R43</f>
        <v>2</v>
      </c>
      <c r="S44" s="51"/>
      <c r="T44" s="49">
        <f>[9]Ene!T43</f>
        <v>0</v>
      </c>
      <c r="U44" s="51"/>
      <c r="V44" s="49">
        <f>[9]Ene!V43</f>
        <v>2</v>
      </c>
      <c r="W44" s="51"/>
      <c r="X44" s="49">
        <f>[9]Ene!X43</f>
        <v>0</v>
      </c>
      <c r="Y44" s="51"/>
      <c r="Z44" s="49">
        <f>[9]Ene!Z43</f>
        <v>1</v>
      </c>
      <c r="AA44" s="51"/>
      <c r="AB44" s="49">
        <f>[9]Ene!AB43</f>
        <v>0</v>
      </c>
      <c r="AC44" s="51"/>
      <c r="AD44" s="52">
        <f t="shared" si="0"/>
        <v>7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88"/>
      <c r="AI44" s="89"/>
    </row>
    <row r="45" spans="1:35" s="56" customFormat="1" ht="20.100000000000001" hidden="1" customHeight="1" x14ac:dyDescent="0.2">
      <c r="A45" s="81">
        <f>'[9]Ficha Anual 2025'!A38</f>
        <v>0</v>
      </c>
      <c r="B45" s="90">
        <f>'[9]Ficha Anual 2025'!B38</f>
        <v>0</v>
      </c>
      <c r="C45" s="90"/>
      <c r="D45" s="83">
        <f>'[9]Ficha Anual 2025'!E38</f>
        <v>0</v>
      </c>
      <c r="E45" s="48">
        <f t="shared" si="3"/>
        <v>0</v>
      </c>
      <c r="F45" s="49">
        <f>[9]Ene!F44</f>
        <v>0</v>
      </c>
      <c r="G45" s="50">
        <f>[9]Ene!G44</f>
        <v>0</v>
      </c>
      <c r="H45" s="49">
        <f>[9]Ene!H44</f>
        <v>0</v>
      </c>
      <c r="I45" s="50">
        <f>[9]Feb!I45</f>
        <v>0</v>
      </c>
      <c r="J45" s="49">
        <f>[9]Ene!J44</f>
        <v>0</v>
      </c>
      <c r="K45" s="48">
        <f>[9]Mar!K45</f>
        <v>0</v>
      </c>
      <c r="L45" s="49">
        <f>[9]Ene!L44</f>
        <v>0</v>
      </c>
      <c r="M45" s="51"/>
      <c r="N45" s="49">
        <f>[9]Ene!N44</f>
        <v>0</v>
      </c>
      <c r="O45" s="51"/>
      <c r="P45" s="49">
        <f>[9]Ene!P44</f>
        <v>0</v>
      </c>
      <c r="Q45" s="51"/>
      <c r="R45" s="49">
        <f>[9]Ene!R44</f>
        <v>0</v>
      </c>
      <c r="S45" s="51"/>
      <c r="T45" s="49">
        <f>[9]Ene!T44</f>
        <v>0</v>
      </c>
      <c r="U45" s="51"/>
      <c r="V45" s="49">
        <f>[9]Ene!V44</f>
        <v>0</v>
      </c>
      <c r="W45" s="51"/>
      <c r="X45" s="49">
        <f>[9]Ene!X44</f>
        <v>0</v>
      </c>
      <c r="Y45" s="51"/>
      <c r="Z45" s="49">
        <f>[9]Ene!Z44</f>
        <v>0</v>
      </c>
      <c r="AA45" s="51"/>
      <c r="AB45" s="49">
        <f>[9]Ene!AB44</f>
        <v>0</v>
      </c>
      <c r="AC45" s="51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88"/>
      <c r="AI45" s="89"/>
    </row>
    <row r="46" spans="1:35" s="56" customFormat="1" ht="20.100000000000001" hidden="1" customHeight="1" x14ac:dyDescent="0.2">
      <c r="A46" s="81">
        <f>'[9]Ficha Anual 2025'!A39</f>
        <v>0</v>
      </c>
      <c r="B46" s="90">
        <f>'[9]Ficha Anual 2025'!B39</f>
        <v>0</v>
      </c>
      <c r="C46" s="90"/>
      <c r="D46" s="83">
        <f>'[9]Ficha Anual 2025'!E39</f>
        <v>0</v>
      </c>
      <c r="E46" s="48">
        <f t="shared" si="3"/>
        <v>0</v>
      </c>
      <c r="F46" s="49">
        <f>[9]Ene!F45</f>
        <v>0</v>
      </c>
      <c r="G46" s="50">
        <f>[9]Ene!G45</f>
        <v>0</v>
      </c>
      <c r="H46" s="49">
        <f>[9]Ene!H45</f>
        <v>0</v>
      </c>
      <c r="I46" s="50">
        <f>[9]Feb!I46</f>
        <v>0</v>
      </c>
      <c r="J46" s="49">
        <f>[9]Ene!J45</f>
        <v>0</v>
      </c>
      <c r="K46" s="48">
        <f>[9]Mar!K46</f>
        <v>0</v>
      </c>
      <c r="L46" s="49">
        <f>[9]Ene!L45</f>
        <v>0</v>
      </c>
      <c r="M46" s="51"/>
      <c r="N46" s="49">
        <f>[9]Ene!N45</f>
        <v>0</v>
      </c>
      <c r="O46" s="51"/>
      <c r="P46" s="49">
        <f>[9]Ene!P45</f>
        <v>0</v>
      </c>
      <c r="Q46" s="51"/>
      <c r="R46" s="49">
        <f>[9]Ene!R45</f>
        <v>0</v>
      </c>
      <c r="S46" s="51"/>
      <c r="T46" s="49">
        <f>[9]Ene!T45</f>
        <v>0</v>
      </c>
      <c r="U46" s="51"/>
      <c r="V46" s="49">
        <f>[9]Ene!V45</f>
        <v>0</v>
      </c>
      <c r="W46" s="51"/>
      <c r="X46" s="49">
        <f>[9]Ene!X45</f>
        <v>0</v>
      </c>
      <c r="Y46" s="51"/>
      <c r="Z46" s="49">
        <f>[9]Ene!Z45</f>
        <v>0</v>
      </c>
      <c r="AA46" s="51"/>
      <c r="AB46" s="49">
        <f>[9]Ene!AB45</f>
        <v>0</v>
      </c>
      <c r="AC46" s="51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'[9]Ficha Anual 2025'!A40</f>
        <v>0</v>
      </c>
      <c r="B47" s="90">
        <f>'[9]Ficha Anual 2025'!B40</f>
        <v>0</v>
      </c>
      <c r="C47" s="90"/>
      <c r="D47" s="83">
        <f>'[9]Ficha Anual 2025'!E40</f>
        <v>0</v>
      </c>
      <c r="E47" s="48">
        <f t="shared" si="3"/>
        <v>0</v>
      </c>
      <c r="F47" s="49">
        <f>[9]Ene!F46</f>
        <v>0</v>
      </c>
      <c r="G47" s="50">
        <f>[9]Ene!G46</f>
        <v>0</v>
      </c>
      <c r="H47" s="49">
        <f>[9]Ene!H46</f>
        <v>0</v>
      </c>
      <c r="I47" s="50">
        <f>[9]Feb!I47</f>
        <v>0</v>
      </c>
      <c r="J47" s="49">
        <f>[9]Ene!J46</f>
        <v>0</v>
      </c>
      <c r="K47" s="51">
        <f>[9]Mar!K47</f>
        <v>0</v>
      </c>
      <c r="L47" s="49">
        <f>[9]Ene!L46</f>
        <v>0</v>
      </c>
      <c r="M47" s="51"/>
      <c r="N47" s="49">
        <f>[9]Ene!N46</f>
        <v>0</v>
      </c>
      <c r="O47" s="51"/>
      <c r="P47" s="49">
        <f>[9]Ene!P46</f>
        <v>0</v>
      </c>
      <c r="Q47" s="51"/>
      <c r="R47" s="49">
        <f>[9]Ene!R46</f>
        <v>0</v>
      </c>
      <c r="S47" s="51"/>
      <c r="T47" s="49">
        <f>[9]Ene!T46</f>
        <v>0</v>
      </c>
      <c r="U47" s="51"/>
      <c r="V47" s="49">
        <f>[9]Ene!V46</f>
        <v>0</v>
      </c>
      <c r="W47" s="51"/>
      <c r="X47" s="49">
        <f>[9]Ene!X46</f>
        <v>0</v>
      </c>
      <c r="Y47" s="51"/>
      <c r="Z47" s="49">
        <f>[9]Ene!Z46</f>
        <v>0</v>
      </c>
      <c r="AA47" s="51"/>
      <c r="AB47" s="49">
        <f>[9]Ene!AB46</f>
        <v>0</v>
      </c>
      <c r="AC47" s="51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'[9]Ficha Anual 2025'!A41</f>
        <v>0</v>
      </c>
      <c r="B48" s="90">
        <f>'[9]Ficha Anual 2025'!B41</f>
        <v>0</v>
      </c>
      <c r="C48" s="90"/>
      <c r="D48" s="83">
        <f>'[9]Ficha Anual 2025'!E41</f>
        <v>0</v>
      </c>
      <c r="E48" s="48">
        <f t="shared" si="3"/>
        <v>0</v>
      </c>
      <c r="F48" s="49">
        <f>[9]Ene!F47</f>
        <v>0</v>
      </c>
      <c r="G48" s="50">
        <f>[9]Ene!G47</f>
        <v>0</v>
      </c>
      <c r="H48" s="49">
        <f>[9]Ene!H47</f>
        <v>0</v>
      </c>
      <c r="I48" s="51">
        <f>[9]Feb!I48</f>
        <v>0</v>
      </c>
      <c r="J48" s="49">
        <f>[9]Ene!J47</f>
        <v>0</v>
      </c>
      <c r="K48" s="51">
        <f>[9]Mar!K48</f>
        <v>0</v>
      </c>
      <c r="L48" s="49">
        <f>[9]Ene!L47</f>
        <v>0</v>
      </c>
      <c r="M48" s="51"/>
      <c r="N48" s="49">
        <f>[9]Ene!N47</f>
        <v>0</v>
      </c>
      <c r="O48" s="51"/>
      <c r="P48" s="49">
        <f>[9]Ene!P47</f>
        <v>0</v>
      </c>
      <c r="Q48" s="51"/>
      <c r="R48" s="49">
        <f>[9]Ene!R47</f>
        <v>0</v>
      </c>
      <c r="S48" s="51"/>
      <c r="T48" s="49">
        <f>[9]Ene!T47</f>
        <v>0</v>
      </c>
      <c r="U48" s="51"/>
      <c r="V48" s="49">
        <f>[9]Ene!V47</f>
        <v>0</v>
      </c>
      <c r="W48" s="51"/>
      <c r="X48" s="49">
        <f>[9]Ene!X47</f>
        <v>0</v>
      </c>
      <c r="Y48" s="51"/>
      <c r="Z48" s="49">
        <f>[9]Ene!Z47</f>
        <v>0</v>
      </c>
      <c r="AA48" s="51"/>
      <c r="AB48" s="49">
        <f>[9]Ene!AB47</f>
        <v>0</v>
      </c>
      <c r="AC48" s="51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'[9]Ficha Anual 2025'!A42</f>
        <v>0</v>
      </c>
      <c r="B49" s="90">
        <f>'[9]Ficha Anual 2025'!B42</f>
        <v>0</v>
      </c>
      <c r="C49" s="90"/>
      <c r="D49" s="83">
        <f>'[9]Ficha Anual 2025'!E42</f>
        <v>0</v>
      </c>
      <c r="E49" s="48">
        <f t="shared" si="3"/>
        <v>0</v>
      </c>
      <c r="F49" s="49">
        <f>[9]Ene!F48</f>
        <v>0</v>
      </c>
      <c r="G49" s="50">
        <f>[9]Ene!G48</f>
        <v>0</v>
      </c>
      <c r="H49" s="49">
        <f>[9]Ene!H48</f>
        <v>0</v>
      </c>
      <c r="I49" s="51">
        <f>[9]Feb!I49</f>
        <v>0</v>
      </c>
      <c r="J49" s="49">
        <f>[9]Ene!J48</f>
        <v>0</v>
      </c>
      <c r="K49" s="51">
        <f>[9]Mar!K49</f>
        <v>0</v>
      </c>
      <c r="L49" s="49">
        <f>[9]Ene!L48</f>
        <v>0</v>
      </c>
      <c r="M49" s="51"/>
      <c r="N49" s="49">
        <f>[9]Ene!N48</f>
        <v>0</v>
      </c>
      <c r="O49" s="51"/>
      <c r="P49" s="49">
        <f>[9]Ene!P48</f>
        <v>0</v>
      </c>
      <c r="Q49" s="51"/>
      <c r="R49" s="49">
        <f>[9]Ene!R48</f>
        <v>0</v>
      </c>
      <c r="S49" s="51"/>
      <c r="T49" s="49">
        <f>[9]Ene!T48</f>
        <v>0</v>
      </c>
      <c r="U49" s="51"/>
      <c r="V49" s="49">
        <f>[9]Ene!V48</f>
        <v>0</v>
      </c>
      <c r="W49" s="51"/>
      <c r="X49" s="49">
        <f>[9]Ene!X48</f>
        <v>0</v>
      </c>
      <c r="Y49" s="51"/>
      <c r="Z49" s="49">
        <f>[9]Ene!Z48</f>
        <v>0</v>
      </c>
      <c r="AA49" s="51"/>
      <c r="AB49" s="49">
        <f>[9]Ene!AB48</f>
        <v>0</v>
      </c>
      <c r="AC49" s="51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'[9]Ficha Anual 2025'!A43</f>
        <v>0</v>
      </c>
      <c r="B50" s="90">
        <f>'[9]Ficha Anual 2025'!B43</f>
        <v>0</v>
      </c>
      <c r="C50" s="90"/>
      <c r="D50" s="83">
        <f>'[9]Ficha Anual 2025'!E43</f>
        <v>0</v>
      </c>
      <c r="E50" s="48">
        <f t="shared" si="3"/>
        <v>0</v>
      </c>
      <c r="F50" s="49">
        <f>[9]Ene!F49</f>
        <v>0</v>
      </c>
      <c r="G50" s="50">
        <f>[9]Ene!G49</f>
        <v>0</v>
      </c>
      <c r="H50" s="49">
        <f>[9]Ene!H49</f>
        <v>0</v>
      </c>
      <c r="I50" s="51">
        <f>[9]Feb!I50</f>
        <v>0</v>
      </c>
      <c r="J50" s="49">
        <f>[9]Ene!J49</f>
        <v>0</v>
      </c>
      <c r="K50" s="51">
        <f>[9]Mar!K50</f>
        <v>0</v>
      </c>
      <c r="L50" s="49">
        <f>[9]Ene!L49</f>
        <v>0</v>
      </c>
      <c r="M50" s="51"/>
      <c r="N50" s="49">
        <f>[9]Ene!N49</f>
        <v>0</v>
      </c>
      <c r="O50" s="51"/>
      <c r="P50" s="49">
        <f>[9]Ene!P49</f>
        <v>0</v>
      </c>
      <c r="Q50" s="51"/>
      <c r="R50" s="49">
        <f>[9]Ene!R49</f>
        <v>0</v>
      </c>
      <c r="S50" s="51"/>
      <c r="T50" s="49">
        <f>[9]Ene!T49</f>
        <v>0</v>
      </c>
      <c r="U50" s="51"/>
      <c r="V50" s="49">
        <f>[9]Ene!V49</f>
        <v>0</v>
      </c>
      <c r="W50" s="51"/>
      <c r="X50" s="49">
        <f>[9]Ene!X49</f>
        <v>0</v>
      </c>
      <c r="Y50" s="51"/>
      <c r="Z50" s="49">
        <f>[9]Ene!Z49</f>
        <v>0</v>
      </c>
      <c r="AA50" s="51"/>
      <c r="AB50" s="49">
        <f>[9]Ene!AB49</f>
        <v>0</v>
      </c>
      <c r="AC50" s="51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'[9]Ficha Anual 2025'!A44</f>
        <v>0</v>
      </c>
      <c r="B51" s="90">
        <f>'[9]Ficha Anual 2025'!B44</f>
        <v>0</v>
      </c>
      <c r="C51" s="90"/>
      <c r="D51" s="83">
        <f>'[9]Ficha Anual 2025'!E44</f>
        <v>0</v>
      </c>
      <c r="E51" s="48">
        <f t="shared" si="3"/>
        <v>0</v>
      </c>
      <c r="F51" s="49">
        <f>[9]Ene!F50</f>
        <v>0</v>
      </c>
      <c r="G51" s="50">
        <f>[9]Ene!G50</f>
        <v>0</v>
      </c>
      <c r="H51" s="49">
        <f>[9]Ene!H50</f>
        <v>0</v>
      </c>
      <c r="I51" s="51">
        <f>[9]Feb!I51</f>
        <v>0</v>
      </c>
      <c r="J51" s="49">
        <f>[9]Ene!J50</f>
        <v>0</v>
      </c>
      <c r="K51" s="51">
        <f>[9]Mar!K51</f>
        <v>0</v>
      </c>
      <c r="L51" s="49">
        <f>[9]Ene!L50</f>
        <v>0</v>
      </c>
      <c r="M51" s="51"/>
      <c r="N51" s="49">
        <f>[9]Ene!N50</f>
        <v>0</v>
      </c>
      <c r="O51" s="51"/>
      <c r="P51" s="49">
        <f>[9]Ene!P50</f>
        <v>0</v>
      </c>
      <c r="Q51" s="51"/>
      <c r="R51" s="49">
        <f>[9]Ene!R50</f>
        <v>0</v>
      </c>
      <c r="S51" s="51"/>
      <c r="T51" s="49">
        <f>[9]Ene!T50</f>
        <v>0</v>
      </c>
      <c r="U51" s="51"/>
      <c r="V51" s="49">
        <f>[9]Ene!V50</f>
        <v>0</v>
      </c>
      <c r="W51" s="51"/>
      <c r="X51" s="49">
        <f>[9]Ene!X50</f>
        <v>0</v>
      </c>
      <c r="Y51" s="51"/>
      <c r="Z51" s="49">
        <f>[9]Ene!Z50</f>
        <v>0</v>
      </c>
      <c r="AA51" s="51"/>
      <c r="AB51" s="49">
        <f>[9]Ene!AB50</f>
        <v>0</v>
      </c>
      <c r="AC51" s="51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'[9]Ficha Anual 2025'!A45</f>
        <v>0</v>
      </c>
      <c r="B52" s="90">
        <f>'[9]Ficha Anual 2025'!B45</f>
        <v>0</v>
      </c>
      <c r="C52" s="90"/>
      <c r="D52" s="83">
        <f>'[9]Ficha Anual 2025'!E45</f>
        <v>0</v>
      </c>
      <c r="E52" s="48">
        <f t="shared" si="3"/>
        <v>0</v>
      </c>
      <c r="F52" s="49">
        <f>[9]Ene!F51</f>
        <v>0</v>
      </c>
      <c r="G52" s="50">
        <f>[9]Ene!G51</f>
        <v>0</v>
      </c>
      <c r="H52" s="49">
        <f>[9]Ene!H51</f>
        <v>0</v>
      </c>
      <c r="I52" s="51">
        <f>[9]Feb!I52</f>
        <v>0</v>
      </c>
      <c r="J52" s="49">
        <f>[9]Ene!J51</f>
        <v>0</v>
      </c>
      <c r="K52" s="51">
        <f>[9]Mar!K52</f>
        <v>0</v>
      </c>
      <c r="L52" s="49">
        <f>[9]Ene!L51</f>
        <v>0</v>
      </c>
      <c r="M52" s="51"/>
      <c r="N52" s="49">
        <f>[9]Ene!N51</f>
        <v>0</v>
      </c>
      <c r="O52" s="51"/>
      <c r="P52" s="49">
        <f>[9]Ene!P51</f>
        <v>0</v>
      </c>
      <c r="Q52" s="51"/>
      <c r="R52" s="49">
        <f>[9]Ene!R51</f>
        <v>0</v>
      </c>
      <c r="S52" s="51"/>
      <c r="T52" s="49">
        <f>[9]Ene!T51</f>
        <v>0</v>
      </c>
      <c r="U52" s="51"/>
      <c r="V52" s="49">
        <f>[9]Ene!V51</f>
        <v>0</v>
      </c>
      <c r="W52" s="51"/>
      <c r="X52" s="49">
        <f>[9]Ene!X51</f>
        <v>0</v>
      </c>
      <c r="Y52" s="51"/>
      <c r="Z52" s="49">
        <f>[9]Ene!Z51</f>
        <v>0</v>
      </c>
      <c r="AA52" s="51"/>
      <c r="AB52" s="49">
        <f>[9]Ene!AB51</f>
        <v>0</v>
      </c>
      <c r="AC52" s="51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44" customFormat="1" ht="20.100000000000001" hidden="1" customHeight="1" x14ac:dyDescent="0.2">
      <c r="A53" s="74" t="str">
        <f>'[9]Ficha Anual 2025'!A46</f>
        <v>C 4</v>
      </c>
      <c r="B53" s="75" t="str">
        <f>'[9]Ficha Anual 2025'!B46</f>
        <v>AUMENTAR LA DELIMITACION TERRITORIAL DEL MUNICIPIO</v>
      </c>
      <c r="C53" s="75"/>
      <c r="D53" s="76"/>
      <c r="E53" s="77"/>
      <c r="F53" s="49"/>
      <c r="G53" s="50"/>
      <c r="H53" s="49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  <c r="V53" s="49"/>
      <c r="W53" s="48"/>
      <c r="X53" s="49"/>
      <c r="Y53" s="48"/>
      <c r="Z53" s="49"/>
      <c r="AA53" s="48"/>
      <c r="AB53" s="49"/>
      <c r="AC53" s="51"/>
      <c r="AD53" s="97"/>
      <c r="AE53" s="98"/>
      <c r="AF53" s="98"/>
      <c r="AG53" s="98"/>
      <c r="AH53" s="98"/>
      <c r="AI53" s="99"/>
    </row>
    <row r="54" spans="1:35" s="56" customFormat="1" ht="20.100000000000001" hidden="1" customHeight="1" x14ac:dyDescent="0.2">
      <c r="A54" s="81" t="str">
        <f>'[9]Ficha Anual 2025'!A47</f>
        <v>C4A1</v>
      </c>
      <c r="B54" s="46" t="str">
        <f>'[9]Ficha Anual 2025'!B47</f>
        <v>INTEGRAR DOCUMENTOS HISTORICOS, SOCIALES, TECNICOS Y DECRETOS QUE DELIMITEN TERRITORIALMENTE AL MUNICIPIO</v>
      </c>
      <c r="C54" s="46"/>
      <c r="D54" s="83" t="str">
        <f>'[9]Ficha Anual 2025'!E47</f>
        <v>DOCUMENTOS</v>
      </c>
      <c r="E54" s="93">
        <f t="shared" ref="E54:E65" si="4">F54+H54+J54+L54+N54+P54++R54+T54+V54+X54+Z54+AB54</f>
        <v>3</v>
      </c>
      <c r="F54" s="64">
        <f>[9]Ene!F53</f>
        <v>0</v>
      </c>
      <c r="G54" s="64">
        <f>[9]Ene!G53</f>
        <v>0</v>
      </c>
      <c r="H54" s="64">
        <f>[9]Ene!H53</f>
        <v>0</v>
      </c>
      <c r="I54" s="64">
        <f>[9]Feb!I54</f>
        <v>0</v>
      </c>
      <c r="J54" s="64">
        <f>[9]Ene!J53</f>
        <v>0</v>
      </c>
      <c r="K54" s="64">
        <f>[9]Mar!K54</f>
        <v>0</v>
      </c>
      <c r="L54" s="64">
        <f>[9]Ene!L53</f>
        <v>2</v>
      </c>
      <c r="M54" s="64">
        <v>2</v>
      </c>
      <c r="N54" s="64">
        <f>[9]Ene!N53</f>
        <v>1</v>
      </c>
      <c r="O54" s="64"/>
      <c r="P54" s="64">
        <f>[9]Ene!P53</f>
        <v>0</v>
      </c>
      <c r="Q54" s="64"/>
      <c r="R54" s="64">
        <f>[9]Ene!R53</f>
        <v>0</v>
      </c>
      <c r="S54" s="64"/>
      <c r="T54" s="64">
        <f>[9]Ene!T53</f>
        <v>0</v>
      </c>
      <c r="U54" s="64"/>
      <c r="V54" s="64">
        <f>[9]Ene!V53</f>
        <v>0</v>
      </c>
      <c r="W54" s="64"/>
      <c r="X54" s="64">
        <f>[9]Ene!X53</f>
        <v>0</v>
      </c>
      <c r="Y54" s="64"/>
      <c r="Z54" s="64">
        <f>[9]Ene!Z53</f>
        <v>0</v>
      </c>
      <c r="AA54" s="64"/>
      <c r="AB54" s="64">
        <f>[9]Ene!AB53</f>
        <v>0</v>
      </c>
      <c r="AC54" s="64"/>
      <c r="AD54" s="52">
        <f t="shared" si="0"/>
        <v>3</v>
      </c>
      <c r="AE54" s="52">
        <f t="shared" si="0"/>
        <v>2</v>
      </c>
      <c r="AF54" s="53">
        <f t="shared" si="1"/>
        <v>0.66666666666666663</v>
      </c>
      <c r="AG54" s="53">
        <f t="shared" si="2"/>
        <v>0.33333333333333337</v>
      </c>
      <c r="AH54" s="88"/>
      <c r="AI54" s="89"/>
    </row>
    <row r="55" spans="1:35" s="56" customFormat="1" ht="20.100000000000001" hidden="1" customHeight="1" x14ac:dyDescent="0.2">
      <c r="A55" s="81" t="str">
        <f>'[9]Ficha Anual 2025'!A48</f>
        <v>C4A2</v>
      </c>
      <c r="B55" s="46" t="str">
        <f>'[9]Ficha Anual 2025'!B48</f>
        <v>INSPECCIONAR FISICAMENTE LOS LIMITES TERRITORIALES DEL MUNICIPIO</v>
      </c>
      <c r="C55" s="46"/>
      <c r="D55" s="83" t="str">
        <f>'[9]Ficha Anual 2025'!E48</f>
        <v>INSPECCIONES</v>
      </c>
      <c r="E55" s="93">
        <f t="shared" si="4"/>
        <v>15</v>
      </c>
      <c r="F55" s="49">
        <f>[9]Ene!F54</f>
        <v>2</v>
      </c>
      <c r="G55" s="50">
        <f>[9]Ene!G54</f>
        <v>2</v>
      </c>
      <c r="H55" s="49">
        <f>[9]Ene!H54</f>
        <v>1</v>
      </c>
      <c r="I55" s="48">
        <f>[9]Feb!I55</f>
        <v>1</v>
      </c>
      <c r="J55" s="49">
        <f>[9]Ene!J54</f>
        <v>3</v>
      </c>
      <c r="K55" s="48">
        <f>[9]Mar!K55</f>
        <v>3</v>
      </c>
      <c r="L55" s="49">
        <f>[9]Ene!L54</f>
        <v>3</v>
      </c>
      <c r="M55" s="48">
        <v>3</v>
      </c>
      <c r="N55" s="49">
        <f>[9]Ene!N54</f>
        <v>1</v>
      </c>
      <c r="O55" s="48"/>
      <c r="P55" s="49">
        <f>[9]Ene!P54</f>
        <v>2</v>
      </c>
      <c r="Q55" s="48"/>
      <c r="R55" s="49">
        <f>[9]Ene!R54</f>
        <v>0</v>
      </c>
      <c r="S55" s="48"/>
      <c r="T55" s="49">
        <f>[9]Ene!T54</f>
        <v>1</v>
      </c>
      <c r="U55" s="48"/>
      <c r="V55" s="49">
        <f>[9]Ene!V54</f>
        <v>0</v>
      </c>
      <c r="W55" s="48"/>
      <c r="X55" s="49">
        <f>[9]Ene!X54</f>
        <v>0</v>
      </c>
      <c r="Y55" s="48"/>
      <c r="Z55" s="49">
        <f>[9]Ene!Z54</f>
        <v>2</v>
      </c>
      <c r="AA55" s="48"/>
      <c r="AB55" s="49">
        <f>[9]Ene!AB54</f>
        <v>0</v>
      </c>
      <c r="AC55" s="48"/>
      <c r="AD55" s="52">
        <f t="shared" si="0"/>
        <v>15</v>
      </c>
      <c r="AE55" s="52">
        <f t="shared" si="0"/>
        <v>9</v>
      </c>
      <c r="AF55" s="53">
        <f t="shared" si="1"/>
        <v>0.6</v>
      </c>
      <c r="AG55" s="53">
        <f t="shared" si="2"/>
        <v>0.4</v>
      </c>
      <c r="AH55" s="88"/>
      <c r="AI55" s="89"/>
    </row>
    <row r="56" spans="1:35" s="56" customFormat="1" ht="20.100000000000001" hidden="1" customHeight="1" x14ac:dyDescent="0.2">
      <c r="A56" s="81">
        <f>'[9]Ficha Anual 2025'!A49</f>
        <v>0</v>
      </c>
      <c r="B56" s="90">
        <f>'[9]Ficha Anual 2025'!B49</f>
        <v>0</v>
      </c>
      <c r="C56" s="90"/>
      <c r="D56" s="83">
        <f>'[9]Ficha Anual 2025'!E49</f>
        <v>0</v>
      </c>
      <c r="E56" s="93">
        <f t="shared" si="4"/>
        <v>0</v>
      </c>
      <c r="F56" s="51">
        <f>[9]Ene!F55</f>
        <v>0</v>
      </c>
      <c r="G56" s="48">
        <f>[9]Ene!G55</f>
        <v>0</v>
      </c>
      <c r="H56" s="51">
        <f>[9]Ene!H55</f>
        <v>0</v>
      </c>
      <c r="I56" s="48">
        <f>[9]Feb!I56</f>
        <v>0</v>
      </c>
      <c r="J56" s="51">
        <f>[9]Ene!J55</f>
        <v>0</v>
      </c>
      <c r="K56" s="48">
        <f>[9]Mar!K56</f>
        <v>0</v>
      </c>
      <c r="L56" s="51">
        <f>[9]Ene!L55</f>
        <v>0</v>
      </c>
      <c r="M56" s="91"/>
      <c r="N56" s="51">
        <f>[9]Ene!N55</f>
        <v>0</v>
      </c>
      <c r="O56" s="93"/>
      <c r="P56" s="51">
        <f>[9]Ene!P55</f>
        <v>0</v>
      </c>
      <c r="Q56" s="93"/>
      <c r="R56" s="51">
        <f>[9]Ene!R55</f>
        <v>0</v>
      </c>
      <c r="S56" s="93"/>
      <c r="T56" s="51">
        <f>[9]Ene!T55</f>
        <v>0</v>
      </c>
      <c r="U56" s="93"/>
      <c r="V56" s="51">
        <f>[9]Ene!V55</f>
        <v>0</v>
      </c>
      <c r="W56" s="93"/>
      <c r="X56" s="51">
        <f>[9]Ene!X55</f>
        <v>0</v>
      </c>
      <c r="Y56" s="93"/>
      <c r="Z56" s="51">
        <f>[9]Ene!Z55</f>
        <v>0</v>
      </c>
      <c r="AA56" s="93"/>
      <c r="AB56" s="51">
        <f>[9]Ene!AB55</f>
        <v>0</v>
      </c>
      <c r="AC56" s="92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88"/>
      <c r="AI56" s="89"/>
    </row>
    <row r="57" spans="1:35" s="56" customFormat="1" ht="20.100000000000001" hidden="1" customHeight="1" x14ac:dyDescent="0.2">
      <c r="A57" s="81">
        <f>'[9]Ficha Anual 2025'!A50</f>
        <v>0</v>
      </c>
      <c r="B57" s="90">
        <f>'[9]Ficha Anual 2025'!B50</f>
        <v>0</v>
      </c>
      <c r="C57" s="90"/>
      <c r="D57" s="83">
        <f>'[9]Ficha Anual 2025'!E50</f>
        <v>0</v>
      </c>
      <c r="E57" s="93">
        <f t="shared" si="4"/>
        <v>0</v>
      </c>
      <c r="F57" s="51">
        <f>[9]Ene!F56</f>
        <v>0</v>
      </c>
      <c r="G57" s="48">
        <f>[9]Ene!G56</f>
        <v>0</v>
      </c>
      <c r="H57" s="51">
        <f>[9]Ene!H56</f>
        <v>0</v>
      </c>
      <c r="I57" s="48">
        <f>[9]Feb!I57</f>
        <v>0</v>
      </c>
      <c r="J57" s="51">
        <f>[9]Ene!J56</f>
        <v>0</v>
      </c>
      <c r="K57" s="48">
        <f>[9]Mar!K57</f>
        <v>0</v>
      </c>
      <c r="L57" s="51">
        <f>[9]Ene!L56</f>
        <v>0</v>
      </c>
      <c r="M57" s="91"/>
      <c r="N57" s="51">
        <f>[9]Ene!N56</f>
        <v>0</v>
      </c>
      <c r="O57" s="93"/>
      <c r="P57" s="51">
        <f>[9]Ene!P56</f>
        <v>0</v>
      </c>
      <c r="Q57" s="93"/>
      <c r="R57" s="51">
        <f>[9]Ene!R56</f>
        <v>0</v>
      </c>
      <c r="S57" s="93"/>
      <c r="T57" s="51">
        <f>[9]Ene!T56</f>
        <v>0</v>
      </c>
      <c r="U57" s="93"/>
      <c r="V57" s="51">
        <f>[9]Ene!V56</f>
        <v>0</v>
      </c>
      <c r="W57" s="93"/>
      <c r="X57" s="51">
        <f>[9]Ene!X56</f>
        <v>0</v>
      </c>
      <c r="Y57" s="93"/>
      <c r="Z57" s="51">
        <f>[9]Ene!Z56</f>
        <v>0</v>
      </c>
      <c r="AA57" s="93"/>
      <c r="AB57" s="51">
        <f>[9]Ene!AB56</f>
        <v>0</v>
      </c>
      <c r="AC57" s="92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88"/>
      <c r="AI57" s="89"/>
    </row>
    <row r="58" spans="1:35" s="56" customFormat="1" ht="20.100000000000001" hidden="1" customHeight="1" x14ac:dyDescent="0.2">
      <c r="A58" s="81">
        <f>'[9]Ficha Anual 2025'!A51</f>
        <v>0</v>
      </c>
      <c r="B58" s="90">
        <f>'[9]Ficha Anual 2025'!B51</f>
        <v>0</v>
      </c>
      <c r="C58" s="90"/>
      <c r="D58" s="83">
        <f>'[9]Ficha Anual 2025'!E51</f>
        <v>0</v>
      </c>
      <c r="E58" s="93">
        <f t="shared" si="4"/>
        <v>0</v>
      </c>
      <c r="F58" s="51">
        <f>[9]Ene!F57</f>
        <v>0</v>
      </c>
      <c r="G58" s="48">
        <f>[9]Ene!G57</f>
        <v>0</v>
      </c>
      <c r="H58" s="51">
        <f>[9]Ene!H57</f>
        <v>0</v>
      </c>
      <c r="I58" s="48">
        <f>[9]Feb!I58</f>
        <v>0</v>
      </c>
      <c r="J58" s="51">
        <f>[9]Ene!J57</f>
        <v>0</v>
      </c>
      <c r="K58" s="48">
        <f>[9]Mar!K58</f>
        <v>0</v>
      </c>
      <c r="L58" s="51">
        <f>[9]Ene!L57</f>
        <v>0</v>
      </c>
      <c r="M58" s="91"/>
      <c r="N58" s="51">
        <f>[9]Ene!N57</f>
        <v>0</v>
      </c>
      <c r="O58" s="93"/>
      <c r="P58" s="51">
        <f>[9]Ene!P57</f>
        <v>0</v>
      </c>
      <c r="Q58" s="93"/>
      <c r="R58" s="51">
        <f>[9]Ene!R57</f>
        <v>0</v>
      </c>
      <c r="S58" s="93"/>
      <c r="T58" s="51">
        <f>[9]Ene!T57</f>
        <v>0</v>
      </c>
      <c r="U58" s="93"/>
      <c r="V58" s="51">
        <f>[9]Ene!V57</f>
        <v>0</v>
      </c>
      <c r="W58" s="93"/>
      <c r="X58" s="51">
        <f>[9]Ene!X57</f>
        <v>0</v>
      </c>
      <c r="Y58" s="93"/>
      <c r="Z58" s="51">
        <f>[9]Ene!Z57</f>
        <v>0</v>
      </c>
      <c r="AA58" s="93"/>
      <c r="AB58" s="51">
        <f>[9]Ene!AB57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'[9]Ficha Anual 2025'!A52</f>
        <v>0</v>
      </c>
      <c r="B59" s="90">
        <f>'[9]Ficha Anual 2025'!B52</f>
        <v>0</v>
      </c>
      <c r="C59" s="90"/>
      <c r="D59" s="83">
        <f>'[9]Ficha Anual 2025'!E52</f>
        <v>0</v>
      </c>
      <c r="E59" s="93">
        <f t="shared" si="4"/>
        <v>0</v>
      </c>
      <c r="F59" s="51">
        <f>[9]Ene!F58</f>
        <v>0</v>
      </c>
      <c r="G59" s="48">
        <f>[9]Ene!G58</f>
        <v>0</v>
      </c>
      <c r="H59" s="51">
        <f>[9]Ene!H58</f>
        <v>0</v>
      </c>
      <c r="I59" s="48">
        <f>[9]Feb!I59</f>
        <v>0</v>
      </c>
      <c r="J59" s="51">
        <f>[9]Ene!J58</f>
        <v>0</v>
      </c>
      <c r="K59" s="48">
        <f>[9]Mar!K59</f>
        <v>0</v>
      </c>
      <c r="L59" s="51">
        <f>[9]Ene!L58</f>
        <v>0</v>
      </c>
      <c r="M59" s="91"/>
      <c r="N59" s="51">
        <f>[9]Ene!N58</f>
        <v>0</v>
      </c>
      <c r="O59" s="93"/>
      <c r="P59" s="51">
        <f>[9]Ene!P58</f>
        <v>0</v>
      </c>
      <c r="Q59" s="93"/>
      <c r="R59" s="51">
        <f>[9]Ene!R58</f>
        <v>0</v>
      </c>
      <c r="S59" s="93"/>
      <c r="T59" s="51">
        <f>[9]Ene!T58</f>
        <v>0</v>
      </c>
      <c r="U59" s="93"/>
      <c r="V59" s="51">
        <f>[9]Ene!V58</f>
        <v>0</v>
      </c>
      <c r="W59" s="93"/>
      <c r="X59" s="51">
        <f>[9]Ene!X58</f>
        <v>0</v>
      </c>
      <c r="Y59" s="93"/>
      <c r="Z59" s="51">
        <f>[9]Ene!Z58</f>
        <v>0</v>
      </c>
      <c r="AA59" s="93"/>
      <c r="AB59" s="51">
        <f>[9]Ene!AB58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'[9]Ficha Anual 2025'!A53</f>
        <v>0</v>
      </c>
      <c r="B60" s="90">
        <f>'[9]Ficha Anual 2025'!B53</f>
        <v>0</v>
      </c>
      <c r="C60" s="90"/>
      <c r="D60" s="83">
        <f>'[9]Ficha Anual 2025'!E53</f>
        <v>0</v>
      </c>
      <c r="E60" s="93">
        <f t="shared" si="4"/>
        <v>0</v>
      </c>
      <c r="F60" s="51">
        <f>[9]Ene!F59</f>
        <v>0</v>
      </c>
      <c r="G60" s="48">
        <f>[9]Ene!G59</f>
        <v>0</v>
      </c>
      <c r="H60" s="51">
        <f>[9]Ene!H59</f>
        <v>0</v>
      </c>
      <c r="I60" s="48">
        <f>[9]Feb!I60</f>
        <v>0</v>
      </c>
      <c r="J60" s="51">
        <f>[9]Ene!J59</f>
        <v>0</v>
      </c>
      <c r="K60" s="48">
        <f>[9]Mar!K60</f>
        <v>0</v>
      </c>
      <c r="L60" s="51">
        <f>[9]Ene!L59</f>
        <v>0</v>
      </c>
      <c r="M60" s="91"/>
      <c r="N60" s="51">
        <f>[9]Ene!N59</f>
        <v>0</v>
      </c>
      <c r="O60" s="93"/>
      <c r="P60" s="51">
        <f>[9]Ene!P59</f>
        <v>0</v>
      </c>
      <c r="Q60" s="93"/>
      <c r="R60" s="51">
        <f>[9]Ene!R59</f>
        <v>0</v>
      </c>
      <c r="S60" s="93"/>
      <c r="T60" s="51">
        <f>[9]Ene!T59</f>
        <v>0</v>
      </c>
      <c r="U60" s="93"/>
      <c r="V60" s="51">
        <f>[9]Ene!V59</f>
        <v>0</v>
      </c>
      <c r="W60" s="93"/>
      <c r="X60" s="51">
        <f>[9]Ene!X59</f>
        <v>0</v>
      </c>
      <c r="Y60" s="93"/>
      <c r="Z60" s="51">
        <f>[9]Ene!Z59</f>
        <v>0</v>
      </c>
      <c r="AA60" s="93"/>
      <c r="AB60" s="51">
        <f>[9]Ene!AB59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'[9]Ficha Anual 2025'!A54</f>
        <v>0</v>
      </c>
      <c r="B61" s="90">
        <f>'[9]Ficha Anual 2025'!B54</f>
        <v>0</v>
      </c>
      <c r="C61" s="90"/>
      <c r="D61" s="83">
        <f>'[9]Ficha Anual 2025'!E54</f>
        <v>0</v>
      </c>
      <c r="E61" s="93">
        <f t="shared" si="4"/>
        <v>0</v>
      </c>
      <c r="F61" s="51">
        <f>[9]Ene!F60</f>
        <v>0</v>
      </c>
      <c r="G61" s="48">
        <f>[9]Ene!G60</f>
        <v>0</v>
      </c>
      <c r="H61" s="51">
        <f>[9]Ene!H60</f>
        <v>0</v>
      </c>
      <c r="I61" s="48">
        <f>[9]Feb!I61</f>
        <v>0</v>
      </c>
      <c r="J61" s="51">
        <f>[9]Ene!J60</f>
        <v>0</v>
      </c>
      <c r="K61" s="48">
        <f>[9]Mar!K61</f>
        <v>0</v>
      </c>
      <c r="L61" s="51">
        <f>[9]Ene!L60</f>
        <v>0</v>
      </c>
      <c r="M61" s="91"/>
      <c r="N61" s="51">
        <f>[9]Ene!N60</f>
        <v>0</v>
      </c>
      <c r="O61" s="93"/>
      <c r="P61" s="51">
        <f>[9]Ene!P60</f>
        <v>0</v>
      </c>
      <c r="Q61" s="93"/>
      <c r="R61" s="51">
        <f>[9]Ene!R60</f>
        <v>0</v>
      </c>
      <c r="S61" s="93"/>
      <c r="T61" s="51">
        <f>[9]Ene!T60</f>
        <v>0</v>
      </c>
      <c r="U61" s="93"/>
      <c r="V61" s="51">
        <f>[9]Ene!V60</f>
        <v>0</v>
      </c>
      <c r="W61" s="93"/>
      <c r="X61" s="51">
        <f>[9]Ene!X60</f>
        <v>0</v>
      </c>
      <c r="Y61" s="93"/>
      <c r="Z61" s="51">
        <f>[9]Ene!Z60</f>
        <v>0</v>
      </c>
      <c r="AA61" s="93"/>
      <c r="AB61" s="51">
        <f>[9]Ene!AB60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'[9]Ficha Anual 2025'!A55</f>
        <v>0</v>
      </c>
      <c r="B62" s="90">
        <f>'[9]Ficha Anual 2025'!B55</f>
        <v>0</v>
      </c>
      <c r="C62" s="90"/>
      <c r="D62" s="83">
        <f>'[9]Ficha Anual 2025'!E55</f>
        <v>0</v>
      </c>
      <c r="E62" s="93">
        <f t="shared" si="4"/>
        <v>0</v>
      </c>
      <c r="F62" s="51">
        <f>[9]Ene!F61</f>
        <v>0</v>
      </c>
      <c r="G62" s="48">
        <f>[9]Ene!G61</f>
        <v>0</v>
      </c>
      <c r="H62" s="51">
        <f>[9]Ene!H61</f>
        <v>0</v>
      </c>
      <c r="I62" s="48">
        <f>[9]Feb!I62</f>
        <v>0</v>
      </c>
      <c r="J62" s="51">
        <f>[9]Ene!J61</f>
        <v>0</v>
      </c>
      <c r="K62" s="48">
        <f>[9]Mar!K62</f>
        <v>0</v>
      </c>
      <c r="L62" s="51">
        <f>[9]Ene!L61</f>
        <v>0</v>
      </c>
      <c r="M62" s="91"/>
      <c r="N62" s="51">
        <f>[9]Ene!N61</f>
        <v>0</v>
      </c>
      <c r="O62" s="93"/>
      <c r="P62" s="51">
        <f>[9]Ene!P61</f>
        <v>0</v>
      </c>
      <c r="Q62" s="93"/>
      <c r="R62" s="51">
        <f>[9]Ene!R61</f>
        <v>0</v>
      </c>
      <c r="S62" s="93"/>
      <c r="T62" s="51">
        <f>[9]Ene!T61</f>
        <v>0</v>
      </c>
      <c r="U62" s="93"/>
      <c r="V62" s="51">
        <f>[9]Ene!V61</f>
        <v>0</v>
      </c>
      <c r="W62" s="93"/>
      <c r="X62" s="51">
        <f>[9]Ene!X61</f>
        <v>0</v>
      </c>
      <c r="Y62" s="93"/>
      <c r="Z62" s="51">
        <f>[9]Ene!Z61</f>
        <v>0</v>
      </c>
      <c r="AA62" s="93"/>
      <c r="AB62" s="51">
        <f>[9]Ene!AB61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'[9]Ficha Anual 2025'!A56</f>
        <v>0</v>
      </c>
      <c r="B63" s="90">
        <f>'[9]Ficha Anual 2025'!B56</f>
        <v>0</v>
      </c>
      <c r="C63" s="90"/>
      <c r="D63" s="83">
        <f>'[9]Ficha Anual 2025'!E56</f>
        <v>0</v>
      </c>
      <c r="E63" s="93">
        <f t="shared" si="4"/>
        <v>0</v>
      </c>
      <c r="F63" s="51">
        <f>[9]Ene!F62</f>
        <v>0</v>
      </c>
      <c r="G63" s="48">
        <f>[9]Ene!G62</f>
        <v>0</v>
      </c>
      <c r="H63" s="51">
        <f>[9]Ene!H62</f>
        <v>0</v>
      </c>
      <c r="I63" s="48">
        <f>[9]Feb!I63</f>
        <v>0</v>
      </c>
      <c r="J63" s="51">
        <f>[9]Ene!J62</f>
        <v>0</v>
      </c>
      <c r="K63" s="48">
        <f>[9]Mar!K63</f>
        <v>0</v>
      </c>
      <c r="L63" s="51">
        <f>[9]Ene!L62</f>
        <v>0</v>
      </c>
      <c r="M63" s="91"/>
      <c r="N63" s="51">
        <f>[9]Ene!N62</f>
        <v>0</v>
      </c>
      <c r="O63" s="93"/>
      <c r="P63" s="51">
        <f>[9]Ene!P62</f>
        <v>0</v>
      </c>
      <c r="Q63" s="93"/>
      <c r="R63" s="51">
        <f>[9]Ene!R62</f>
        <v>0</v>
      </c>
      <c r="S63" s="93"/>
      <c r="T63" s="51">
        <f>[9]Ene!T62</f>
        <v>0</v>
      </c>
      <c r="U63" s="93"/>
      <c r="V63" s="51">
        <f>[9]Ene!V62</f>
        <v>0</v>
      </c>
      <c r="W63" s="93"/>
      <c r="X63" s="51">
        <f>[9]Ene!X62</f>
        <v>0</v>
      </c>
      <c r="Y63" s="93"/>
      <c r="Z63" s="51">
        <f>[9]Ene!Z62</f>
        <v>0</v>
      </c>
      <c r="AA63" s="93"/>
      <c r="AB63" s="51">
        <f>[9]Ene!AB62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'[9]Ficha Anual 2025'!A57</f>
        <v>0</v>
      </c>
      <c r="B64" s="90">
        <f>'[9]Ficha Anual 2025'!B57</f>
        <v>0</v>
      </c>
      <c r="C64" s="90"/>
      <c r="D64" s="83">
        <f>'[9]Ficha Anual 2025'!E57</f>
        <v>0</v>
      </c>
      <c r="E64" s="93">
        <f t="shared" si="4"/>
        <v>0</v>
      </c>
      <c r="F64" s="51">
        <f>[9]Ene!F63</f>
        <v>0</v>
      </c>
      <c r="G64" s="48">
        <f>[9]Ene!G63</f>
        <v>0</v>
      </c>
      <c r="H64" s="51">
        <f>[9]Ene!H63</f>
        <v>0</v>
      </c>
      <c r="I64" s="48">
        <f>[9]Feb!I64</f>
        <v>0</v>
      </c>
      <c r="J64" s="51">
        <f>[9]Ene!J63</f>
        <v>0</v>
      </c>
      <c r="K64" s="48">
        <f>[9]Mar!K64</f>
        <v>0</v>
      </c>
      <c r="L64" s="51">
        <f>[9]Ene!L63</f>
        <v>0</v>
      </c>
      <c r="M64" s="91"/>
      <c r="N64" s="51">
        <f>[9]Ene!N63</f>
        <v>0</v>
      </c>
      <c r="O64" s="93"/>
      <c r="P64" s="51">
        <f>[9]Ene!P63</f>
        <v>0</v>
      </c>
      <c r="Q64" s="93"/>
      <c r="R64" s="51">
        <f>[9]Ene!R63</f>
        <v>0</v>
      </c>
      <c r="S64" s="93"/>
      <c r="T64" s="51">
        <f>[9]Ene!T63</f>
        <v>0</v>
      </c>
      <c r="U64" s="93"/>
      <c r="V64" s="51">
        <f>[9]Ene!V63</f>
        <v>0</v>
      </c>
      <c r="W64" s="93"/>
      <c r="X64" s="51">
        <f>[9]Ene!X63</f>
        <v>0</v>
      </c>
      <c r="Y64" s="93"/>
      <c r="Z64" s="51">
        <f>[9]Ene!Z63</f>
        <v>0</v>
      </c>
      <c r="AA64" s="93"/>
      <c r="AB64" s="51">
        <f>[9]Ene!AB63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4"/>
      <c r="AI64" s="85"/>
    </row>
    <row r="65" spans="1:35" s="56" customFormat="1" ht="20.100000000000001" hidden="1" customHeight="1" x14ac:dyDescent="0.2">
      <c r="A65" s="100">
        <f>'[9]Ficha Anual 2025'!A58</f>
        <v>0</v>
      </c>
      <c r="B65" s="101">
        <f>'[9]Ficha Anual 2025'!B58</f>
        <v>0</v>
      </c>
      <c r="C65" s="101"/>
      <c r="D65" s="102">
        <f>'[9]Ficha Anual 2025'!E58</f>
        <v>0</v>
      </c>
      <c r="E65" s="103">
        <f t="shared" si="4"/>
        <v>0</v>
      </c>
      <c r="F65" s="104">
        <f>[9]Ene!F64</f>
        <v>0</v>
      </c>
      <c r="G65" s="105">
        <f>[9]Ene!G64</f>
        <v>0</v>
      </c>
      <c r="H65" s="104">
        <f>[9]Ene!H64</f>
        <v>0</v>
      </c>
      <c r="I65" s="105">
        <f>[9]Feb!I65</f>
        <v>0</v>
      </c>
      <c r="J65" s="104">
        <f>[9]Ene!J64</f>
        <v>0</v>
      </c>
      <c r="K65" s="105">
        <f>[9]Mar!K65</f>
        <v>0</v>
      </c>
      <c r="L65" s="104">
        <f>[9]Ene!L64</f>
        <v>0</v>
      </c>
      <c r="M65" s="106"/>
      <c r="N65" s="104">
        <f>[9]Ene!N64</f>
        <v>0</v>
      </c>
      <c r="O65" s="103"/>
      <c r="P65" s="104">
        <f>[9]Ene!P64</f>
        <v>0</v>
      </c>
      <c r="Q65" s="103"/>
      <c r="R65" s="104">
        <f>[9]Ene!R64</f>
        <v>0</v>
      </c>
      <c r="S65" s="103"/>
      <c r="T65" s="104">
        <f>[9]Ene!T64</f>
        <v>0</v>
      </c>
      <c r="U65" s="103"/>
      <c r="V65" s="104">
        <f>[9]Ene!V64</f>
        <v>0</v>
      </c>
      <c r="W65" s="103"/>
      <c r="X65" s="104">
        <f>[9]Ene!X64</f>
        <v>0</v>
      </c>
      <c r="Y65" s="103"/>
      <c r="Z65" s="104">
        <f>[9]Ene!Z64</f>
        <v>0</v>
      </c>
      <c r="AA65" s="103"/>
      <c r="AB65" s="104">
        <f>[9]Ene!AB64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2025'!A69</f>
        <v>Elaboró</v>
      </c>
      <c r="C80" s="130"/>
      <c r="E80" s="131"/>
      <c r="F80" s="131"/>
      <c r="G80" s="131"/>
      <c r="H80" s="131"/>
      <c r="J80" s="129" t="str">
        <f>'[9]Ficha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2025'!A72</f>
        <v>EZEQUIEL SANLUIS VAZQUEZ</v>
      </c>
      <c r="C83" s="140"/>
      <c r="E83" s="127"/>
      <c r="F83" s="127"/>
      <c r="H83" s="127"/>
      <c r="J83" s="138" t="str">
        <f>'[9]Ficha Anual 2025'!D72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2025'!A73</f>
        <v>SINDICO MUNICIPAL</v>
      </c>
      <c r="C84" s="142"/>
      <c r="E84" s="2"/>
      <c r="F84" s="2"/>
      <c r="G84" s="2"/>
      <c r="H84" s="2"/>
      <c r="J84" s="143" t="str">
        <f>'[9]Ficha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F5E7-C8C0-4D64-9183-73946D2C0452}">
  <sheetPr>
    <tabColor theme="6" tint="-0.249977111117893"/>
  </sheetPr>
  <dimension ref="A1:AI85"/>
  <sheetViews>
    <sheetView tabSelected="1" showRuler="0" zoomScale="95" zoomScaleNormal="95" zoomScaleSheetLayoutView="80" zoomScalePageLayoutView="81" workbookViewId="0">
      <selection activeCell="F15" sqref="F15:AC15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'[10]Ficha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[10]Ene!A3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'[10]Ficha Anual 2025'!A5:B5</f>
        <v>PROGRAMA:</v>
      </c>
      <c r="B5" s="5"/>
      <c r="C5" s="6" t="str">
        <f>'[10]Ficha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'[10]Ficha Anual 2025'!A6:B6</f>
        <v>PROYECTO:</v>
      </c>
      <c r="B6" s="10"/>
      <c r="C6" s="11" t="str">
        <f>'[10]Ficha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'[10]Ficha Anual 2025'!A7:B7</f>
        <v>UNIDAD ADMINISTRATIVA RESPONSABLE:</v>
      </c>
      <c r="B7" s="10"/>
      <c r="C7" s="11" t="str">
        <f>'[10]Ficha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'[10]Ficha Anual 2025'!A9:B9</f>
        <v>FIN:</v>
      </c>
      <c r="B9" s="10"/>
      <c r="C9" s="14" t="str">
        <f>'[10]Ficha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'[10]Ficha Anual 2025'!A10:B10</f>
        <v>PROPÓSITO:</v>
      </c>
      <c r="B10" s="16"/>
      <c r="C10" s="17" t="str">
        <f>'[10]Ficha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'[10]Ficha Anual 2025'!A12:A14</f>
        <v>N0.</v>
      </c>
      <c r="B12" s="22" t="str">
        <f>'[10]Ficha Anual 2025'!B12:D14</f>
        <v>COMPONENTE - ACTIVIDAD</v>
      </c>
      <c r="C12" s="23"/>
      <c r="D12" s="21" t="str">
        <f>'[10]Ficha Anual 2025'!E14</f>
        <v>U. DE MEDIDA</v>
      </c>
      <c r="E12" s="21" t="str">
        <f>'[10]Ficha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'[10]Ficha Anual 2025'!A15</f>
        <v>C 1</v>
      </c>
      <c r="B15" s="39" t="str">
        <f>'[10]Ficha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2.5" customHeight="1" x14ac:dyDescent="0.2">
      <c r="A16" s="45" t="str">
        <f>'[10]Ficha Anual 2025'!A16</f>
        <v>C1A1</v>
      </c>
      <c r="B16" s="155" t="str">
        <f>'[10]Ficha Anual 2025'!B16</f>
        <v>REALIZAR REUNIONES EN LAS COMUNIDADES PARA CONOCER LA PROBLEMÁTICA SOCIAL</v>
      </c>
      <c r="C16" s="155"/>
      <c r="D16" s="47" t="str">
        <f>'[10]Ficha Anual 2025'!E16</f>
        <v>REUNIONES</v>
      </c>
      <c r="E16" s="48">
        <f>F16+H16+J16+L16+N16+P16++R16+T16+V16+X16+Z16+AB16</f>
        <v>4</v>
      </c>
      <c r="F16" s="49">
        <f>[10]Ene!F16</f>
        <v>0</v>
      </c>
      <c r="G16" s="50">
        <f>[10]Ene!G16</f>
        <v>2</v>
      </c>
      <c r="H16" s="49">
        <f>[10]Ene!H16</f>
        <v>0</v>
      </c>
      <c r="I16" s="50">
        <f>[10]Feb!I16</f>
        <v>2</v>
      </c>
      <c r="J16" s="49">
        <f>[10]Ene!J16</f>
        <v>1</v>
      </c>
      <c r="K16" s="50">
        <f>[10]Mar!K16</f>
        <v>3</v>
      </c>
      <c r="L16" s="49">
        <f>[10]Ene!L16</f>
        <v>0</v>
      </c>
      <c r="M16" s="50">
        <v>4</v>
      </c>
      <c r="N16" s="49">
        <f>[10]Ene!N16</f>
        <v>0</v>
      </c>
      <c r="O16" s="50">
        <v>3</v>
      </c>
      <c r="P16" s="49">
        <f>[10]Ene!P16</f>
        <v>1</v>
      </c>
      <c r="Q16" s="50">
        <v>3</v>
      </c>
      <c r="R16" s="49">
        <f>[10]Ene!R16</f>
        <v>0</v>
      </c>
      <c r="S16" s="51"/>
      <c r="T16" s="49">
        <f>[10]Ene!T16</f>
        <v>0</v>
      </c>
      <c r="U16" s="51"/>
      <c r="V16" s="49">
        <f>[10]Ene!V16</f>
        <v>0</v>
      </c>
      <c r="W16" s="51"/>
      <c r="X16" s="49">
        <f>[10]Ene!X16</f>
        <v>1</v>
      </c>
      <c r="Y16" s="51"/>
      <c r="Z16" s="49">
        <f>[10]Ene!Z16</f>
        <v>0</v>
      </c>
      <c r="AA16" s="51"/>
      <c r="AB16" s="49">
        <f>[10]Ene!AB16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17</v>
      </c>
      <c r="AF16" s="53">
        <f t="shared" ref="AF16:AF66" si="1">+AE16/E16</f>
        <v>4.25</v>
      </c>
      <c r="AG16" s="53">
        <f t="shared" ref="AG16:AG66" si="2">100%-AF16</f>
        <v>-3.25</v>
      </c>
      <c r="AH16" s="54"/>
      <c r="AI16" s="55"/>
    </row>
    <row r="17" spans="1:35" s="56" customFormat="1" ht="23.25" customHeight="1" x14ac:dyDescent="0.2">
      <c r="A17" s="45" t="str">
        <f>'[10]Ficha Anual 2025'!A17</f>
        <v>C1A2</v>
      </c>
      <c r="B17" s="155" t="str">
        <f>'[10]Ficha Anual 2025'!B17</f>
        <v>CUMPLIR CON LA ENTREGA Y PUBLICACION DEL PLAN DE DESARROLLO MUNICIPAL</v>
      </c>
      <c r="C17" s="155"/>
      <c r="D17" s="47" t="str">
        <f>'[10]Ficha Anual 2025'!E17</f>
        <v>PLAN</v>
      </c>
      <c r="E17" s="48">
        <f t="shared" ref="E17:E53" si="3">F17+H17+J17+L17+N17+P17++R17+T17+V17+X17+Z17+AB17</f>
        <v>1</v>
      </c>
      <c r="F17" s="49">
        <f>[10]Ene!F17</f>
        <v>1</v>
      </c>
      <c r="G17" s="50">
        <f>[10]Ene!G17</f>
        <v>1</v>
      </c>
      <c r="H17" s="49">
        <f>[10]Ene!H17</f>
        <v>0</v>
      </c>
      <c r="I17" s="50">
        <f>[10]Feb!I17</f>
        <v>1</v>
      </c>
      <c r="J17" s="49">
        <f>[10]Ene!J17</f>
        <v>0</v>
      </c>
      <c r="K17" s="50">
        <f>[10]Mar!K17</f>
        <v>1</v>
      </c>
      <c r="L17" s="49">
        <f>[10]Ene!L17</f>
        <v>0</v>
      </c>
      <c r="M17" s="50">
        <v>1</v>
      </c>
      <c r="N17" s="49">
        <f>[10]Ene!N17</f>
        <v>0</v>
      </c>
      <c r="O17" s="50">
        <v>1</v>
      </c>
      <c r="P17" s="49">
        <f>[10]Ene!P17</f>
        <v>0</v>
      </c>
      <c r="Q17" s="50">
        <v>1</v>
      </c>
      <c r="R17" s="49">
        <f>[10]Ene!R17</f>
        <v>0</v>
      </c>
      <c r="S17" s="51"/>
      <c r="T17" s="49">
        <f>[10]Ene!T17</f>
        <v>0</v>
      </c>
      <c r="U17" s="51"/>
      <c r="V17" s="49">
        <f>[10]Ene!V17</f>
        <v>0</v>
      </c>
      <c r="W17" s="51"/>
      <c r="X17" s="49">
        <f>[10]Ene!X17</f>
        <v>0</v>
      </c>
      <c r="Y17" s="51"/>
      <c r="Z17" s="49">
        <f>[10]Ene!Z17</f>
        <v>0</v>
      </c>
      <c r="AA17" s="51"/>
      <c r="AB17" s="49">
        <f>[10]Ene!AB17</f>
        <v>0</v>
      </c>
      <c r="AC17" s="51"/>
      <c r="AD17" s="52">
        <f t="shared" si="0"/>
        <v>1</v>
      </c>
      <c r="AE17" s="52">
        <f t="shared" si="0"/>
        <v>6</v>
      </c>
      <c r="AF17" s="53">
        <f t="shared" si="1"/>
        <v>6</v>
      </c>
      <c r="AG17" s="53">
        <f t="shared" si="2"/>
        <v>-5</v>
      </c>
      <c r="AH17" s="57"/>
      <c r="AI17" s="58"/>
    </row>
    <row r="18" spans="1:35" s="56" customFormat="1" ht="22.5" customHeight="1" x14ac:dyDescent="0.2">
      <c r="A18" s="45" t="str">
        <f>'[10]Ficha Anual 2025'!A18</f>
        <v>C1A3</v>
      </c>
      <c r="B18" s="155" t="str">
        <f>'[10]Ficha Anual 2025'!B18</f>
        <v>APROBAR Y ENTREGAR EL PRESUPUESTO EN BASE A RESULTADOS</v>
      </c>
      <c r="C18" s="155"/>
      <c r="D18" s="47" t="str">
        <f>'[10]Ficha Anual 2025'!E18</f>
        <v>PBR</v>
      </c>
      <c r="E18" s="48">
        <f t="shared" si="3"/>
        <v>1</v>
      </c>
      <c r="F18" s="49">
        <f>[10]Ene!F18</f>
        <v>1</v>
      </c>
      <c r="G18" s="50">
        <f>[10]Ene!G18</f>
        <v>0</v>
      </c>
      <c r="H18" s="49">
        <f>[10]Ene!H18</f>
        <v>0</v>
      </c>
      <c r="I18" s="50">
        <f>[10]Feb!I18</f>
        <v>1</v>
      </c>
      <c r="J18" s="49">
        <f>[10]Ene!J18</f>
        <v>0</v>
      </c>
      <c r="K18" s="50">
        <f>[10]Mar!K18</f>
        <v>1</v>
      </c>
      <c r="L18" s="49">
        <f>[10]Ene!L18</f>
        <v>0</v>
      </c>
      <c r="M18" s="50">
        <v>1</v>
      </c>
      <c r="N18" s="49">
        <f>[10]Ene!N18</f>
        <v>0</v>
      </c>
      <c r="O18" s="50">
        <v>1</v>
      </c>
      <c r="P18" s="49">
        <f>[10]Ene!P18</f>
        <v>0</v>
      </c>
      <c r="Q18" s="50">
        <v>1</v>
      </c>
      <c r="R18" s="49">
        <f>[10]Ene!R18</f>
        <v>0</v>
      </c>
      <c r="S18" s="51"/>
      <c r="T18" s="49">
        <f>[10]Ene!T18</f>
        <v>0</v>
      </c>
      <c r="U18" s="51"/>
      <c r="V18" s="49">
        <f>[10]Ene!V18</f>
        <v>0</v>
      </c>
      <c r="W18" s="51"/>
      <c r="X18" s="49">
        <f>[10]Ene!X18</f>
        <v>0</v>
      </c>
      <c r="Y18" s="51"/>
      <c r="Z18" s="49">
        <f>[10]Ene!Z18</f>
        <v>0</v>
      </c>
      <c r="AA18" s="51"/>
      <c r="AB18" s="49">
        <f>[10]Ene!AB18</f>
        <v>0</v>
      </c>
      <c r="AC18" s="51"/>
      <c r="AD18" s="52">
        <f t="shared" si="0"/>
        <v>1</v>
      </c>
      <c r="AE18" s="52">
        <f t="shared" si="0"/>
        <v>5</v>
      </c>
      <c r="AF18" s="53">
        <f t="shared" si="1"/>
        <v>5</v>
      </c>
      <c r="AG18" s="53">
        <f t="shared" si="2"/>
        <v>-4</v>
      </c>
      <c r="AH18" s="57"/>
      <c r="AI18" s="58"/>
    </row>
    <row r="19" spans="1:35" s="56" customFormat="1" ht="20.100000000000001" customHeight="1" x14ac:dyDescent="0.2">
      <c r="A19" s="45" t="str">
        <f>'[10]Ficha Anual 2025'!A19</f>
        <v>C1A4</v>
      </c>
      <c r="B19" s="155" t="str">
        <f>'[10]Ficha Anual 2025'!B19</f>
        <v>PRESENTAR EL INFORME DE GOBIERNO MUNICIPAL.</v>
      </c>
      <c r="C19" s="155"/>
      <c r="D19" s="47" t="str">
        <f>'[10]Ficha Anual 2025'!E19</f>
        <v>INFORME</v>
      </c>
      <c r="E19" s="48">
        <f t="shared" si="3"/>
        <v>1</v>
      </c>
      <c r="F19" s="49">
        <f>[10]Ene!F19</f>
        <v>1</v>
      </c>
      <c r="G19" s="50">
        <f>[10]Ene!G19</f>
        <v>0</v>
      </c>
      <c r="H19" s="49">
        <f>[10]Ene!H19</f>
        <v>0</v>
      </c>
      <c r="I19" s="50">
        <f>[10]Feb!I19</f>
        <v>1</v>
      </c>
      <c r="J19" s="49">
        <f>[10]Ene!J19</f>
        <v>0</v>
      </c>
      <c r="K19" s="50">
        <f>[10]Mar!K19</f>
        <v>1</v>
      </c>
      <c r="L19" s="49">
        <f>[10]Ene!L19</f>
        <v>0</v>
      </c>
      <c r="M19" s="50">
        <v>1</v>
      </c>
      <c r="N19" s="49">
        <f>[10]Ene!N19</f>
        <v>0</v>
      </c>
      <c r="O19" s="50">
        <v>1</v>
      </c>
      <c r="P19" s="49">
        <f>[10]Ene!P19</f>
        <v>0</v>
      </c>
      <c r="Q19" s="50">
        <v>1</v>
      </c>
      <c r="R19" s="49">
        <f>[10]Ene!R19</f>
        <v>0</v>
      </c>
      <c r="S19" s="51"/>
      <c r="T19" s="49">
        <f>[10]Ene!T19</f>
        <v>0</v>
      </c>
      <c r="U19" s="51"/>
      <c r="V19" s="49">
        <f>[10]Ene!V19</f>
        <v>0</v>
      </c>
      <c r="W19" s="51"/>
      <c r="X19" s="49">
        <f>[10]Ene!X19</f>
        <v>0</v>
      </c>
      <c r="Y19" s="51"/>
      <c r="Z19" s="49">
        <f>[10]Ene!Z19</f>
        <v>0</v>
      </c>
      <c r="AA19" s="51"/>
      <c r="AB19" s="49">
        <f>[10]Ene!AB19</f>
        <v>0</v>
      </c>
      <c r="AC19" s="51"/>
      <c r="AD19" s="52">
        <f t="shared" si="0"/>
        <v>1</v>
      </c>
      <c r="AE19" s="52">
        <f t="shared" si="0"/>
        <v>5</v>
      </c>
      <c r="AF19" s="53">
        <f t="shared" si="1"/>
        <v>5</v>
      </c>
      <c r="AG19" s="53">
        <f t="shared" si="2"/>
        <v>-4</v>
      </c>
      <c r="AH19" s="57"/>
      <c r="AI19" s="58"/>
    </row>
    <row r="20" spans="1:35" s="56" customFormat="1" ht="20.100000000000001" customHeight="1" x14ac:dyDescent="0.2">
      <c r="A20" s="45" t="str">
        <f>'[10]Ficha Anual 2025'!A20</f>
        <v>C1A5</v>
      </c>
      <c r="B20" s="155" t="str">
        <f>'[10]Ficha Anual 2025'!B20</f>
        <v>CUMPLIR LAS CONVOCATORIAS PARA SESIONAR EN CABILDO</v>
      </c>
      <c r="C20" s="155"/>
      <c r="D20" s="47" t="str">
        <f>'[10]Ficha Anual 2025'!E20</f>
        <v>SESIONES</v>
      </c>
      <c r="E20" s="48">
        <f t="shared" si="3"/>
        <v>24</v>
      </c>
      <c r="F20" s="49">
        <f>[10]Ene!F20</f>
        <v>2</v>
      </c>
      <c r="G20" s="50">
        <f>[10]Ene!G20</f>
        <v>1</v>
      </c>
      <c r="H20" s="49">
        <f>[10]Ene!H20</f>
        <v>2</v>
      </c>
      <c r="I20" s="50">
        <f>[10]Feb!I20</f>
        <v>1</v>
      </c>
      <c r="J20" s="49">
        <f>[10]Ene!J20</f>
        <v>2</v>
      </c>
      <c r="K20" s="50">
        <f>[10]Mar!K20</f>
        <v>1</v>
      </c>
      <c r="L20" s="49">
        <f>[10]Ene!L20</f>
        <v>2</v>
      </c>
      <c r="M20" s="50">
        <v>3</v>
      </c>
      <c r="N20" s="49">
        <f>[10]Ene!N20</f>
        <v>2</v>
      </c>
      <c r="O20" s="50">
        <v>3</v>
      </c>
      <c r="P20" s="49">
        <f>[10]Ene!P20</f>
        <v>2</v>
      </c>
      <c r="Q20" s="50">
        <v>4</v>
      </c>
      <c r="R20" s="49">
        <f>[10]Ene!R20</f>
        <v>2</v>
      </c>
      <c r="S20" s="51"/>
      <c r="T20" s="49">
        <f>[10]Ene!T20</f>
        <v>2</v>
      </c>
      <c r="U20" s="51"/>
      <c r="V20" s="49">
        <f>[10]Ene!V20</f>
        <v>2</v>
      </c>
      <c r="W20" s="51"/>
      <c r="X20" s="49">
        <f>[10]Ene!X20</f>
        <v>2</v>
      </c>
      <c r="Y20" s="51"/>
      <c r="Z20" s="49">
        <f>[10]Ene!Z20</f>
        <v>2</v>
      </c>
      <c r="AA20" s="51"/>
      <c r="AB20" s="49">
        <f>[10]Ene!AB20</f>
        <v>2</v>
      </c>
      <c r="AC20" s="51"/>
      <c r="AD20" s="52">
        <f t="shared" si="0"/>
        <v>24</v>
      </c>
      <c r="AE20" s="52">
        <f t="shared" si="0"/>
        <v>13</v>
      </c>
      <c r="AF20" s="53">
        <f t="shared" si="1"/>
        <v>0.54166666666666663</v>
      </c>
      <c r="AG20" s="53">
        <f t="shared" si="2"/>
        <v>0.45833333333333337</v>
      </c>
      <c r="AH20" s="57"/>
      <c r="AI20" s="58"/>
    </row>
    <row r="21" spans="1:35" s="56" customFormat="1" ht="20.100000000000001" customHeight="1" x14ac:dyDescent="0.2">
      <c r="A21" s="45" t="str">
        <f>'[10]Ficha Anual 2025'!A21</f>
        <v>C1A6</v>
      </c>
      <c r="B21" s="155" t="str">
        <f>'[10]Ficha Anual 2025'!B21</f>
        <v>INFORMAR LOS ACUERDOS DE CABILDO</v>
      </c>
      <c r="C21" s="155"/>
      <c r="D21" s="47" t="str">
        <f>'[10]Ficha Anual 2025'!E21</f>
        <v>ACUERDOS</v>
      </c>
      <c r="E21" s="48">
        <f t="shared" si="3"/>
        <v>24</v>
      </c>
      <c r="F21" s="49">
        <f>[10]Ene!F21</f>
        <v>2</v>
      </c>
      <c r="G21" s="50">
        <f>[10]Ene!G21</f>
        <v>0</v>
      </c>
      <c r="H21" s="49">
        <f>[10]Ene!H21</f>
        <v>2</v>
      </c>
      <c r="I21" s="50">
        <f>[10]Feb!I21</f>
        <v>0</v>
      </c>
      <c r="J21" s="49">
        <f>[10]Ene!J21</f>
        <v>2</v>
      </c>
      <c r="K21" s="50">
        <f>[10]Mar!K21</f>
        <v>0</v>
      </c>
      <c r="L21" s="49">
        <f>[10]Ene!L21</f>
        <v>2</v>
      </c>
      <c r="M21" s="50">
        <v>3</v>
      </c>
      <c r="N21" s="49">
        <f>[10]Ene!N21</f>
        <v>2</v>
      </c>
      <c r="O21" s="50">
        <v>3</v>
      </c>
      <c r="P21" s="49">
        <f>[10]Ene!P21</f>
        <v>2</v>
      </c>
      <c r="Q21" s="50">
        <v>3</v>
      </c>
      <c r="R21" s="49">
        <f>[10]Ene!R21</f>
        <v>2</v>
      </c>
      <c r="S21" s="51"/>
      <c r="T21" s="49">
        <f>[10]Ene!T21</f>
        <v>2</v>
      </c>
      <c r="U21" s="51"/>
      <c r="V21" s="49">
        <f>[10]Ene!V21</f>
        <v>2</v>
      </c>
      <c r="W21" s="51"/>
      <c r="X21" s="49">
        <f>[10]Ene!X21</f>
        <v>2</v>
      </c>
      <c r="Y21" s="51"/>
      <c r="Z21" s="49">
        <f>[10]Ene!Z21</f>
        <v>2</v>
      </c>
      <c r="AA21" s="51"/>
      <c r="AB21" s="49">
        <f>[10]Ene!AB21</f>
        <v>2</v>
      </c>
      <c r="AC21" s="51"/>
      <c r="AD21" s="52">
        <f t="shared" si="0"/>
        <v>24</v>
      </c>
      <c r="AE21" s="52">
        <f t="shared" si="0"/>
        <v>9</v>
      </c>
      <c r="AF21" s="53">
        <f t="shared" si="1"/>
        <v>0.375</v>
      </c>
      <c r="AG21" s="53">
        <f t="shared" si="2"/>
        <v>0.625</v>
      </c>
      <c r="AH21" s="57"/>
      <c r="AI21" s="58"/>
    </row>
    <row r="22" spans="1:35" s="56" customFormat="1" ht="20.100000000000001" customHeight="1" x14ac:dyDescent="0.2">
      <c r="A22" s="45" t="str">
        <f>'[10]Ficha Anual 2025'!A22</f>
        <v>C1A7</v>
      </c>
      <c r="B22" s="155" t="str">
        <f>'[10]Ficha Anual 2025'!B22</f>
        <v>PUBLICAR BANDOS, REGLAMENTOS Y DEMAS DISPOSICIONES</v>
      </c>
      <c r="C22" s="155"/>
      <c r="D22" s="47" t="str">
        <f>'[10]Ficha Anual 2025'!E22</f>
        <v>PUBLICACIONES</v>
      </c>
      <c r="E22" s="48">
        <f t="shared" si="3"/>
        <v>3</v>
      </c>
      <c r="F22" s="49">
        <f>[10]Ene!F22</f>
        <v>0</v>
      </c>
      <c r="G22" s="50">
        <f>[10]Ene!G22</f>
        <v>0</v>
      </c>
      <c r="H22" s="49">
        <f>[10]Ene!H22</f>
        <v>0</v>
      </c>
      <c r="I22" s="50">
        <f>[10]Feb!I22</f>
        <v>1</v>
      </c>
      <c r="J22" s="49">
        <f>[10]Ene!J22</f>
        <v>3</v>
      </c>
      <c r="K22" s="50">
        <f>[10]Mar!K22</f>
        <v>1</v>
      </c>
      <c r="L22" s="49">
        <f>[10]Ene!L22</f>
        <v>0</v>
      </c>
      <c r="M22" s="50">
        <v>1</v>
      </c>
      <c r="N22" s="49">
        <f>[10]Ene!N22</f>
        <v>0</v>
      </c>
      <c r="O22" s="50">
        <v>2</v>
      </c>
      <c r="P22" s="49">
        <f>[10]Ene!P22</f>
        <v>0</v>
      </c>
      <c r="Q22" s="50">
        <v>1</v>
      </c>
      <c r="R22" s="49">
        <f>[10]Ene!R22</f>
        <v>0</v>
      </c>
      <c r="S22" s="51"/>
      <c r="T22" s="49">
        <f>[10]Ene!T22</f>
        <v>0</v>
      </c>
      <c r="U22" s="51"/>
      <c r="V22" s="49">
        <f>[10]Ene!V22</f>
        <v>0</v>
      </c>
      <c r="W22" s="51"/>
      <c r="X22" s="49">
        <f>[10]Ene!X22</f>
        <v>0</v>
      </c>
      <c r="Y22" s="51"/>
      <c r="Z22" s="49">
        <f>[10]Ene!Z22</f>
        <v>0</v>
      </c>
      <c r="AA22" s="51"/>
      <c r="AB22" s="49">
        <f>[10]Ene!AB22</f>
        <v>0</v>
      </c>
      <c r="AC22" s="51"/>
      <c r="AD22" s="52">
        <f t="shared" si="0"/>
        <v>3</v>
      </c>
      <c r="AE22" s="52">
        <f t="shared" si="0"/>
        <v>6</v>
      </c>
      <c r="AF22" s="53">
        <f t="shared" si="1"/>
        <v>2</v>
      </c>
      <c r="AG22" s="53">
        <f t="shared" si="2"/>
        <v>-1</v>
      </c>
      <c r="AH22" s="57"/>
      <c r="AI22" s="58"/>
    </row>
    <row r="23" spans="1:35" s="56" customFormat="1" ht="20.100000000000001" customHeight="1" x14ac:dyDescent="0.2">
      <c r="A23" s="45" t="str">
        <f>'[10]Ficha Anual 2025'!A23</f>
        <v>C1A8</v>
      </c>
      <c r="B23" s="155" t="str">
        <f>'[10]Ficha Anual 2025'!B23</f>
        <v>CELEBRAR A NOMBRE DEL AYUNTAMIENTO LOS CONTRATOS Y CONVENIOS NECESARIOS</v>
      </c>
      <c r="C23" s="155"/>
      <c r="D23" s="47" t="str">
        <f>'[10]Ficha Anual 2025'!E23</f>
        <v>CONVENIOS</v>
      </c>
      <c r="E23" s="48">
        <f t="shared" si="3"/>
        <v>10</v>
      </c>
      <c r="F23" s="49">
        <f>[10]Ene!F23</f>
        <v>1</v>
      </c>
      <c r="G23" s="50">
        <f>[10]Ene!G23</f>
        <v>2</v>
      </c>
      <c r="H23" s="49">
        <f>[10]Ene!H23</f>
        <v>1</v>
      </c>
      <c r="I23" s="50">
        <f>[10]Feb!I23</f>
        <v>2</v>
      </c>
      <c r="J23" s="49">
        <f>[10]Ene!J23</f>
        <v>1</v>
      </c>
      <c r="K23" s="50">
        <f>[10]Mar!K23</f>
        <v>2</v>
      </c>
      <c r="L23" s="49">
        <f>[10]Ene!L23</f>
        <v>2</v>
      </c>
      <c r="M23" s="50">
        <v>2</v>
      </c>
      <c r="N23" s="49">
        <f>[10]Ene!N23</f>
        <v>1</v>
      </c>
      <c r="O23" s="50">
        <v>2</v>
      </c>
      <c r="P23" s="49">
        <f>[10]Ene!P23</f>
        <v>2</v>
      </c>
      <c r="Q23" s="50">
        <v>1</v>
      </c>
      <c r="R23" s="49">
        <f>[10]Ene!R23</f>
        <v>2</v>
      </c>
      <c r="S23" s="51"/>
      <c r="T23" s="49">
        <f>[10]Ene!T23</f>
        <v>0</v>
      </c>
      <c r="U23" s="51"/>
      <c r="V23" s="49">
        <f>[10]Ene!V23</f>
        <v>0</v>
      </c>
      <c r="W23" s="51"/>
      <c r="X23" s="49">
        <f>[10]Ene!X23</f>
        <v>0</v>
      </c>
      <c r="Y23" s="51"/>
      <c r="Z23" s="49">
        <f>[10]Ene!Z23</f>
        <v>0</v>
      </c>
      <c r="AA23" s="51"/>
      <c r="AB23" s="49">
        <f>[10]Ene!AB23</f>
        <v>0</v>
      </c>
      <c r="AC23" s="51"/>
      <c r="AD23" s="52">
        <f t="shared" si="0"/>
        <v>10</v>
      </c>
      <c r="AE23" s="52">
        <f t="shared" si="0"/>
        <v>11</v>
      </c>
      <c r="AF23" s="53">
        <f t="shared" si="1"/>
        <v>1.1000000000000001</v>
      </c>
      <c r="AG23" s="53">
        <f t="shared" si="2"/>
        <v>-0.10000000000000009</v>
      </c>
      <c r="AH23" s="54"/>
      <c r="AI23" s="55"/>
    </row>
    <row r="24" spans="1:35" s="56" customFormat="1" ht="20.100000000000001" customHeight="1" x14ac:dyDescent="0.2">
      <c r="A24" s="45" t="str">
        <f>'[10]Ficha Anual 2025'!A24</f>
        <v>C1A9</v>
      </c>
      <c r="B24" s="155" t="str">
        <f>'[10]Ficha Anual 2025'!B24</f>
        <v>VIGILAR LA RECAUDACION DE LA HACIENDA MUNICIPAL</v>
      </c>
      <c r="C24" s="155"/>
      <c r="D24" s="47" t="str">
        <f>'[10]Ficha Anual 2025'!E24</f>
        <v>REPORTES</v>
      </c>
      <c r="E24" s="48">
        <f t="shared" si="3"/>
        <v>12</v>
      </c>
      <c r="F24" s="49">
        <f>[10]Ene!F24</f>
        <v>1</v>
      </c>
      <c r="G24" s="50">
        <f>[10]Ene!G24</f>
        <v>1</v>
      </c>
      <c r="H24" s="49">
        <f>[10]Ene!H24</f>
        <v>1</v>
      </c>
      <c r="I24" s="50">
        <f>[10]Feb!I24</f>
        <v>1</v>
      </c>
      <c r="J24" s="49">
        <f>[10]Ene!J24</f>
        <v>1</v>
      </c>
      <c r="K24" s="50">
        <f>[10]Mar!K24</f>
        <v>1</v>
      </c>
      <c r="L24" s="49">
        <f>[10]Ene!L24</f>
        <v>1</v>
      </c>
      <c r="M24" s="50">
        <v>1</v>
      </c>
      <c r="N24" s="49">
        <f>[10]Ene!N24</f>
        <v>1</v>
      </c>
      <c r="O24" s="50">
        <v>1</v>
      </c>
      <c r="P24" s="49">
        <f>[10]Ene!P24</f>
        <v>1</v>
      </c>
      <c r="Q24" s="50">
        <v>1</v>
      </c>
      <c r="R24" s="49">
        <f>[10]Ene!R24</f>
        <v>1</v>
      </c>
      <c r="S24" s="51"/>
      <c r="T24" s="49">
        <f>[10]Ene!T24</f>
        <v>1</v>
      </c>
      <c r="U24" s="51"/>
      <c r="V24" s="49">
        <f>[10]Ene!V24</f>
        <v>1</v>
      </c>
      <c r="W24" s="51"/>
      <c r="X24" s="49">
        <f>[10]Ene!X24</f>
        <v>1</v>
      </c>
      <c r="Y24" s="51"/>
      <c r="Z24" s="49">
        <f>[10]Ene!Z24</f>
        <v>1</v>
      </c>
      <c r="AA24" s="51"/>
      <c r="AB24" s="49">
        <f>[10]Ene!AB24</f>
        <v>1</v>
      </c>
      <c r="AC24" s="51"/>
      <c r="AD24" s="52">
        <f t="shared" si="0"/>
        <v>12</v>
      </c>
      <c r="AE24" s="52">
        <f t="shared" si="0"/>
        <v>6</v>
      </c>
      <c r="AF24" s="53">
        <f t="shared" si="1"/>
        <v>0.5</v>
      </c>
      <c r="AG24" s="53">
        <f t="shared" si="2"/>
        <v>0.5</v>
      </c>
      <c r="AH24" s="57"/>
      <c r="AI24" s="58"/>
    </row>
    <row r="25" spans="1:35" s="56" customFormat="1" ht="20.100000000000001" customHeight="1" x14ac:dyDescent="0.2">
      <c r="A25" s="45" t="str">
        <f>'[10]Ficha Anual 2025'!A25</f>
        <v>C1A10</v>
      </c>
      <c r="B25" s="155" t="str">
        <f>'[10]Ficha Anual 2025'!B25</f>
        <v>AUTORIZAR LA CUENTA PUBLICA PARA SU ENTREGA AL CONGRESO</v>
      </c>
      <c r="C25" s="155"/>
      <c r="D25" s="47" t="str">
        <f>'[10]Ficha Anual 2025'!E25</f>
        <v>CUENTAS PUBLICAS</v>
      </c>
      <c r="E25" s="48">
        <f t="shared" si="3"/>
        <v>12</v>
      </c>
      <c r="F25" s="49">
        <f>[10]Ene!F25</f>
        <v>1</v>
      </c>
      <c r="G25" s="50">
        <f>[10]Ene!G25</f>
        <v>1</v>
      </c>
      <c r="H25" s="49">
        <f>[10]Ene!H25</f>
        <v>1</v>
      </c>
      <c r="I25" s="50">
        <f>[10]Feb!I25</f>
        <v>2</v>
      </c>
      <c r="J25" s="49">
        <f>[10]Ene!J25</f>
        <v>1</v>
      </c>
      <c r="K25" s="50">
        <f>[10]Mar!K25</f>
        <v>2</v>
      </c>
      <c r="L25" s="49">
        <f>[10]Ene!L25</f>
        <v>1</v>
      </c>
      <c r="M25" s="50">
        <v>2</v>
      </c>
      <c r="N25" s="49">
        <f>[10]Ene!N25</f>
        <v>1</v>
      </c>
      <c r="O25" s="50">
        <v>2</v>
      </c>
      <c r="P25" s="49">
        <f>[10]Ene!P25</f>
        <v>1</v>
      </c>
      <c r="Q25" s="50">
        <v>2</v>
      </c>
      <c r="R25" s="49">
        <f>[10]Ene!R25</f>
        <v>1</v>
      </c>
      <c r="S25" s="51"/>
      <c r="T25" s="49">
        <f>[10]Ene!T25</f>
        <v>1</v>
      </c>
      <c r="U25" s="51"/>
      <c r="V25" s="49">
        <f>[10]Ene!V25</f>
        <v>1</v>
      </c>
      <c r="W25" s="51"/>
      <c r="X25" s="49">
        <f>[10]Ene!X25</f>
        <v>1</v>
      </c>
      <c r="Y25" s="51"/>
      <c r="Z25" s="49">
        <f>[10]Ene!Z25</f>
        <v>1</v>
      </c>
      <c r="AA25" s="51"/>
      <c r="AB25" s="49">
        <f>[10]Ene!AB25</f>
        <v>1</v>
      </c>
      <c r="AC25" s="51"/>
      <c r="AD25" s="52">
        <f t="shared" si="0"/>
        <v>12</v>
      </c>
      <c r="AE25" s="52">
        <f t="shared" si="0"/>
        <v>11</v>
      </c>
      <c r="AF25" s="53">
        <f t="shared" si="1"/>
        <v>0.91666666666666663</v>
      </c>
      <c r="AG25" s="53">
        <f t="shared" si="2"/>
        <v>8.333333333333337E-2</v>
      </c>
      <c r="AH25" s="57"/>
      <c r="AI25" s="58"/>
    </row>
    <row r="26" spans="1:35" s="56" customFormat="1" ht="20.100000000000001" hidden="1" customHeight="1" x14ac:dyDescent="0.2">
      <c r="A26" s="45">
        <f>'[10]Ficha Anual 2025'!A26</f>
        <v>0</v>
      </c>
      <c r="B26" s="59">
        <f>'[10]Ficha Anual 2025'!B26</f>
        <v>0</v>
      </c>
      <c r="C26" s="59"/>
      <c r="D26" s="47">
        <f>'[10]Ficha Anual 2025'!E26</f>
        <v>0</v>
      </c>
      <c r="E26" s="48">
        <f t="shared" si="3"/>
        <v>0</v>
      </c>
      <c r="F26" s="51">
        <f>[10]Ene!F26</f>
        <v>0</v>
      </c>
      <c r="G26" s="48">
        <f>[10]Ene!G26</f>
        <v>0</v>
      </c>
      <c r="H26" s="51">
        <f>[10]Ene!H26</f>
        <v>0</v>
      </c>
      <c r="I26" s="48">
        <f>[10]Feb!I26</f>
        <v>0</v>
      </c>
      <c r="J26" s="51">
        <f>[10]Ene!J26</f>
        <v>0</v>
      </c>
      <c r="K26" s="50"/>
      <c r="L26" s="51">
        <f>[10]Ene!L26</f>
        <v>0</v>
      </c>
      <c r="M26" s="51"/>
      <c r="N26" s="51">
        <f>[10]Ene!N26</f>
        <v>0</v>
      </c>
      <c r="O26" s="51"/>
      <c r="P26" s="51">
        <f>[10]Ene!P26</f>
        <v>0</v>
      </c>
      <c r="Q26" s="51"/>
      <c r="R26" s="51">
        <f>[10]Ene!R26</f>
        <v>0</v>
      </c>
      <c r="S26" s="51"/>
      <c r="T26" s="51">
        <f>[10]Ene!T26</f>
        <v>0</v>
      </c>
      <c r="U26" s="51"/>
      <c r="V26" s="51">
        <f>[10]Ene!V26</f>
        <v>0</v>
      </c>
      <c r="W26" s="51"/>
      <c r="X26" s="51">
        <f>[10]Ene!X26</f>
        <v>0</v>
      </c>
      <c r="Y26" s="51"/>
      <c r="Z26" s="51">
        <f>[10]Ene!Z26</f>
        <v>0</v>
      </c>
      <c r="AA26" s="51"/>
      <c r="AB26" s="51">
        <f>[10]Ene!AB26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'[10]Ficha Anual 2025'!A27</f>
        <v>0</v>
      </c>
      <c r="B27" s="59">
        <f>'[10]Ficha Anual 2025'!B27</f>
        <v>0</v>
      </c>
      <c r="C27" s="59"/>
      <c r="D27" s="47">
        <f>'[10]Ficha Anual 2025'!E27</f>
        <v>0</v>
      </c>
      <c r="E27" s="48">
        <f t="shared" si="3"/>
        <v>0</v>
      </c>
      <c r="F27" s="51">
        <f>[10]Ene!F27</f>
        <v>0</v>
      </c>
      <c r="G27" s="48">
        <f>[10]Ene!G27</f>
        <v>0</v>
      </c>
      <c r="H27" s="51">
        <f>[10]Ene!H27</f>
        <v>0</v>
      </c>
      <c r="I27" s="48">
        <f>[10]Feb!I27</f>
        <v>0</v>
      </c>
      <c r="J27" s="51">
        <f>[10]Ene!J27</f>
        <v>0</v>
      </c>
      <c r="K27" s="50"/>
      <c r="L27" s="51">
        <f>[10]Ene!L27</f>
        <v>0</v>
      </c>
      <c r="M27" s="48"/>
      <c r="N27" s="51">
        <f>[10]Ene!N27</f>
        <v>0</v>
      </c>
      <c r="O27" s="48"/>
      <c r="P27" s="51">
        <f>[10]Ene!P27</f>
        <v>0</v>
      </c>
      <c r="Q27" s="48"/>
      <c r="R27" s="51">
        <f>[10]Ene!R27</f>
        <v>0</v>
      </c>
      <c r="S27" s="48"/>
      <c r="T27" s="51">
        <f>[10]Ene!T27</f>
        <v>0</v>
      </c>
      <c r="U27" s="48"/>
      <c r="V27" s="51">
        <f>[10]Ene!V27</f>
        <v>0</v>
      </c>
      <c r="W27" s="48"/>
      <c r="X27" s="51">
        <f>[10]Ene!X27</f>
        <v>0</v>
      </c>
      <c r="Y27" s="48"/>
      <c r="Z27" s="51">
        <f>[10]Ene!Z27</f>
        <v>0</v>
      </c>
      <c r="AA27" s="48"/>
      <c r="AB27" s="51">
        <f>[10]Ene!AB27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'[10]Ficha Anual 2025'!A28</f>
        <v>C 2</v>
      </c>
      <c r="B28" s="61" t="str">
        <f>'[10]Ficha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'[10]Ficha Anual 2025'!A29</f>
        <v>C2A1</v>
      </c>
      <c r="B29" s="46" t="str">
        <f>'[10]Ficha Anual 2025'!B29</f>
        <v>GESTIONAR OBRAS DE INVERSION PUBLICA</v>
      </c>
      <c r="C29" s="46"/>
      <c r="D29" s="47" t="str">
        <f>'[10]Ficha Anual 2025'!E29</f>
        <v>OBRAS GESTIONADAS</v>
      </c>
      <c r="E29" s="48">
        <f t="shared" si="3"/>
        <v>4</v>
      </c>
      <c r="F29" s="49">
        <f>[10]Ene!F29</f>
        <v>0</v>
      </c>
      <c r="G29" s="50">
        <f>[10]Ene!G29</f>
        <v>1</v>
      </c>
      <c r="H29" s="49">
        <f>[10]Ene!H29</f>
        <v>1</v>
      </c>
      <c r="I29" s="50">
        <f>[10]Feb!I29</f>
        <v>1</v>
      </c>
      <c r="J29" s="49">
        <f>[10]Ene!J29</f>
        <v>1</v>
      </c>
      <c r="K29" s="50">
        <f>[10]Mar!K29</f>
        <v>1</v>
      </c>
      <c r="L29" s="49">
        <f>[10]Ene!L29</f>
        <v>1</v>
      </c>
      <c r="M29" s="50">
        <v>1</v>
      </c>
      <c r="N29" s="49">
        <f>[10]Ene!N29</f>
        <v>1</v>
      </c>
      <c r="O29" s="50">
        <v>1</v>
      </c>
      <c r="P29" s="49">
        <f>[10]Ene!P29</f>
        <v>0</v>
      </c>
      <c r="Q29" s="50">
        <v>1</v>
      </c>
      <c r="R29" s="49">
        <f>[10]Ene!R29</f>
        <v>0</v>
      </c>
      <c r="S29" s="48"/>
      <c r="T29" s="49">
        <f>[10]Ene!T29</f>
        <v>0</v>
      </c>
      <c r="U29" s="48"/>
      <c r="V29" s="49">
        <f>[10]Ene!V29</f>
        <v>0</v>
      </c>
      <c r="W29" s="48"/>
      <c r="X29" s="49">
        <f>[10]Ene!X29</f>
        <v>0</v>
      </c>
      <c r="Y29" s="48"/>
      <c r="Z29" s="49">
        <f>[10]Ene!Z29</f>
        <v>0</v>
      </c>
      <c r="AA29" s="48"/>
      <c r="AB29" s="49">
        <f>[10]Ene!AB29</f>
        <v>0</v>
      </c>
      <c r="AC29" s="48"/>
      <c r="AD29" s="52">
        <f t="shared" si="0"/>
        <v>4</v>
      </c>
      <c r="AE29" s="52">
        <f t="shared" si="0"/>
        <v>6</v>
      </c>
      <c r="AF29" s="53">
        <f t="shared" si="1"/>
        <v>1.5</v>
      </c>
      <c r="AG29" s="53">
        <f t="shared" si="2"/>
        <v>-0.5</v>
      </c>
      <c r="AH29" s="54"/>
      <c r="AI29" s="55"/>
    </row>
    <row r="30" spans="1:35" s="56" customFormat="1" ht="20.100000000000001" customHeight="1" x14ac:dyDescent="0.2">
      <c r="A30" s="45" t="str">
        <f>'[10]Ficha Anual 2025'!A30</f>
        <v>C2A2</v>
      </c>
      <c r="B30" s="46" t="str">
        <f>'[10]Ficha Anual 2025'!B30</f>
        <v>GESTIONAR APOYOS PARA EL CAMPO</v>
      </c>
      <c r="C30" s="46"/>
      <c r="D30" s="47" t="str">
        <f>'[10]Ficha Anual 2025'!E30</f>
        <v>APOYOS</v>
      </c>
      <c r="E30" s="48">
        <f t="shared" si="3"/>
        <v>4</v>
      </c>
      <c r="F30" s="49">
        <f>[10]Ene!F30</f>
        <v>0</v>
      </c>
      <c r="G30" s="50">
        <f>[10]Ene!G30</f>
        <v>1</v>
      </c>
      <c r="H30" s="49">
        <f>[10]Ene!H30</f>
        <v>0</v>
      </c>
      <c r="I30" s="50">
        <f>[10]Feb!I30</f>
        <v>2</v>
      </c>
      <c r="J30" s="49">
        <f>[10]Ene!J30</f>
        <v>1</v>
      </c>
      <c r="K30" s="50">
        <f>[10]Mar!K30</f>
        <v>2</v>
      </c>
      <c r="L30" s="49">
        <f>[10]Ene!L30</f>
        <v>0</v>
      </c>
      <c r="M30" s="50">
        <v>1</v>
      </c>
      <c r="N30" s="49">
        <f>[10]Ene!N30</f>
        <v>0</v>
      </c>
      <c r="O30" s="50">
        <v>2</v>
      </c>
      <c r="P30" s="49">
        <f>[10]Ene!P30</f>
        <v>1</v>
      </c>
      <c r="Q30" s="50">
        <v>1</v>
      </c>
      <c r="R30" s="49">
        <f>[10]Ene!R30</f>
        <v>0</v>
      </c>
      <c r="S30" s="51"/>
      <c r="T30" s="49">
        <f>[10]Ene!T30</f>
        <v>0</v>
      </c>
      <c r="U30" s="51"/>
      <c r="V30" s="49">
        <f>[10]Ene!V30</f>
        <v>0</v>
      </c>
      <c r="W30" s="51"/>
      <c r="X30" s="49">
        <f>[10]Ene!X30</f>
        <v>1</v>
      </c>
      <c r="Y30" s="51"/>
      <c r="Z30" s="49">
        <f>[10]Ene!Z30</f>
        <v>1</v>
      </c>
      <c r="AA30" s="51"/>
      <c r="AB30" s="49">
        <f>[10]Ene!AB30</f>
        <v>0</v>
      </c>
      <c r="AC30" s="51"/>
      <c r="AD30" s="52">
        <f t="shared" si="0"/>
        <v>4</v>
      </c>
      <c r="AE30" s="52">
        <f t="shared" si="0"/>
        <v>9</v>
      </c>
      <c r="AF30" s="53">
        <f t="shared" si="1"/>
        <v>2.25</v>
      </c>
      <c r="AG30" s="53">
        <f t="shared" si="2"/>
        <v>-1.25</v>
      </c>
      <c r="AH30" s="54"/>
      <c r="AI30" s="55"/>
    </row>
    <row r="31" spans="1:35" s="167" customFormat="1" ht="20.100000000000001" customHeight="1" x14ac:dyDescent="0.2">
      <c r="A31" s="45" t="str">
        <f>'[10]Ficha Anual 2025'!A31</f>
        <v>C2A3</v>
      </c>
      <c r="B31" s="46" t="str">
        <f>'[10]Ficha Anual 2025'!B31</f>
        <v xml:space="preserve">OTORGAR APOYOS A INSTITUCIONES DE ENSEÑANZA Y SIN FINES DE LUCRO </v>
      </c>
      <c r="C31" s="46"/>
      <c r="D31" s="161" t="str">
        <f>'[10]Ficha Anual 2025'!E31</f>
        <v>APOYOS</v>
      </c>
      <c r="E31" s="48">
        <f t="shared" si="3"/>
        <v>12</v>
      </c>
      <c r="F31" s="49">
        <f>[10]Ene!F31</f>
        <v>1</v>
      </c>
      <c r="G31" s="50">
        <f>[10]Ene!G31</f>
        <v>6</v>
      </c>
      <c r="H31" s="49">
        <f>[10]Ene!H31</f>
        <v>1</v>
      </c>
      <c r="I31" s="50">
        <f>[10]Feb!I31</f>
        <v>4</v>
      </c>
      <c r="J31" s="49">
        <f>[10]Ene!J31</f>
        <v>1</v>
      </c>
      <c r="K31" s="50">
        <f>[10]Mar!K31</f>
        <v>2</v>
      </c>
      <c r="L31" s="49">
        <f>[10]Ene!L31</f>
        <v>1</v>
      </c>
      <c r="M31" s="50">
        <v>1</v>
      </c>
      <c r="N31" s="49">
        <f>[10]Ene!N31</f>
        <v>1</v>
      </c>
      <c r="O31" s="50">
        <v>2</v>
      </c>
      <c r="P31" s="49">
        <f>[10]Ene!P31</f>
        <v>1</v>
      </c>
      <c r="Q31" s="50">
        <v>1</v>
      </c>
      <c r="R31" s="49">
        <f>[10]Ene!R31</f>
        <v>1</v>
      </c>
      <c r="S31" s="51"/>
      <c r="T31" s="49">
        <f>[10]Ene!T31</f>
        <v>1</v>
      </c>
      <c r="U31" s="51"/>
      <c r="V31" s="49">
        <f>[10]Ene!V31</f>
        <v>1</v>
      </c>
      <c r="W31" s="51"/>
      <c r="X31" s="49">
        <f>[10]Ene!X31</f>
        <v>1</v>
      </c>
      <c r="Y31" s="51"/>
      <c r="Z31" s="49">
        <f>[10]Ene!Z31</f>
        <v>1</v>
      </c>
      <c r="AA31" s="51"/>
      <c r="AB31" s="49">
        <f>[10]Ene!AB31</f>
        <v>1</v>
      </c>
      <c r="AC31" s="162"/>
      <c r="AD31" s="163">
        <f t="shared" si="0"/>
        <v>12</v>
      </c>
      <c r="AE31" s="163">
        <f t="shared" si="0"/>
        <v>16</v>
      </c>
      <c r="AF31" s="164">
        <f t="shared" si="1"/>
        <v>1.3333333333333333</v>
      </c>
      <c r="AG31" s="164">
        <f t="shared" si="2"/>
        <v>-0.33333333333333326</v>
      </c>
      <c r="AH31" s="165"/>
      <c r="AI31" s="166"/>
    </row>
    <row r="32" spans="1:35" s="167" customFormat="1" ht="20.100000000000001" customHeight="1" x14ac:dyDescent="0.2">
      <c r="A32" s="45" t="str">
        <f>'[10]Ficha Anual 2025'!A32</f>
        <v>C2A4</v>
      </c>
      <c r="B32" s="46" t="str">
        <f>'[10]Ficha Anual 2025'!B32</f>
        <v>OTORGAR APOYO A LA POBLACION QUE LO REQUIERA</v>
      </c>
      <c r="C32" s="46"/>
      <c r="D32" s="161" t="str">
        <f>'[10]Ficha Anual 2025'!E32</f>
        <v>SOLICITUDES</v>
      </c>
      <c r="E32" s="48">
        <f t="shared" si="3"/>
        <v>300</v>
      </c>
      <c r="F32" s="49">
        <f>[10]Ene!F32</f>
        <v>25</v>
      </c>
      <c r="G32" s="50">
        <f>[10]Ene!G32</f>
        <v>15</v>
      </c>
      <c r="H32" s="49">
        <f>[10]Ene!H32</f>
        <v>25</v>
      </c>
      <c r="I32" s="50">
        <f>[10]Feb!I32</f>
        <v>12</v>
      </c>
      <c r="J32" s="49">
        <f>[10]Ene!J32</f>
        <v>25</v>
      </c>
      <c r="K32" s="50">
        <f>[10]Mar!K32</f>
        <v>16</v>
      </c>
      <c r="L32" s="49">
        <f>[10]Ene!L32</f>
        <v>25</v>
      </c>
      <c r="M32" s="50">
        <v>10</v>
      </c>
      <c r="N32" s="49">
        <f>[10]Ene!N32</f>
        <v>25</v>
      </c>
      <c r="O32" s="50">
        <v>14</v>
      </c>
      <c r="P32" s="49">
        <f>[10]Ene!P32</f>
        <v>25</v>
      </c>
      <c r="Q32" s="50">
        <v>16</v>
      </c>
      <c r="R32" s="49">
        <f>[10]Ene!R32</f>
        <v>25</v>
      </c>
      <c r="S32" s="51"/>
      <c r="T32" s="49">
        <f>[10]Ene!T32</f>
        <v>25</v>
      </c>
      <c r="U32" s="51"/>
      <c r="V32" s="49">
        <f>[10]Ene!V32</f>
        <v>25</v>
      </c>
      <c r="W32" s="51"/>
      <c r="X32" s="49">
        <f>[10]Ene!X32</f>
        <v>25</v>
      </c>
      <c r="Y32" s="51"/>
      <c r="Z32" s="49">
        <f>[10]Ene!Z32</f>
        <v>25</v>
      </c>
      <c r="AA32" s="51"/>
      <c r="AB32" s="49">
        <f>[10]Ene!AB32</f>
        <v>25</v>
      </c>
      <c r="AC32" s="162"/>
      <c r="AD32" s="163">
        <f t="shared" si="0"/>
        <v>300</v>
      </c>
      <c r="AE32" s="163">
        <f t="shared" si="0"/>
        <v>83</v>
      </c>
      <c r="AF32" s="164">
        <f t="shared" si="1"/>
        <v>0.27666666666666667</v>
      </c>
      <c r="AG32" s="164">
        <f t="shared" si="2"/>
        <v>0.72333333333333338</v>
      </c>
      <c r="AH32" s="165"/>
      <c r="AI32" s="166"/>
    </row>
    <row r="33" spans="1:35" s="56" customFormat="1" ht="20.100000000000001" hidden="1" customHeight="1" x14ac:dyDescent="0.2">
      <c r="A33" s="45" t="str">
        <f>'[10]Ficha Anual 2025'!A33</f>
        <v>C2A5</v>
      </c>
      <c r="B33" s="46" t="str">
        <f>'[10]Ficha Anual 2025'!B33</f>
        <v xml:space="preserve">ATENCION DE DEMANDAS SOCIALES COMUNITARIAS </v>
      </c>
      <c r="C33" s="46"/>
      <c r="D33" s="47" t="str">
        <f>'[10]Ficha Anual 2025'!E33</f>
        <v>APOYO</v>
      </c>
      <c r="E33" s="48">
        <f t="shared" si="3"/>
        <v>9</v>
      </c>
      <c r="F33" s="49">
        <f>[10]Ene!F33</f>
        <v>0</v>
      </c>
      <c r="G33" s="50">
        <f>[10]Ene!G33</f>
        <v>0</v>
      </c>
      <c r="H33" s="49">
        <f>[10]Ene!H33</f>
        <v>0</v>
      </c>
      <c r="I33" s="50">
        <f>[10]Feb!I33</f>
        <v>10</v>
      </c>
      <c r="J33" s="49">
        <f>[10]Ene!J33</f>
        <v>0</v>
      </c>
      <c r="K33" s="50">
        <v>8</v>
      </c>
      <c r="L33" s="49">
        <f>[10]Ene!L33</f>
        <v>1</v>
      </c>
      <c r="M33" s="51"/>
      <c r="N33" s="49">
        <f>[10]Ene!N33</f>
        <v>1</v>
      </c>
      <c r="O33" s="51"/>
      <c r="P33" s="49">
        <f>[10]Ene!P33</f>
        <v>1</v>
      </c>
      <c r="Q33" s="51"/>
      <c r="R33" s="49">
        <f>[10]Ene!R33</f>
        <v>1</v>
      </c>
      <c r="S33" s="51"/>
      <c r="T33" s="49">
        <f>[10]Ene!T33</f>
        <v>1</v>
      </c>
      <c r="U33" s="51"/>
      <c r="V33" s="49">
        <f>[10]Ene!V33</f>
        <v>1</v>
      </c>
      <c r="W33" s="51"/>
      <c r="X33" s="49">
        <f>[10]Ene!X33</f>
        <v>1</v>
      </c>
      <c r="Y33" s="51"/>
      <c r="Z33" s="49">
        <f>[10]Ene!Z33</f>
        <v>1</v>
      </c>
      <c r="AA33" s="51"/>
      <c r="AB33" s="49">
        <f>[10]Ene!AB33</f>
        <v>1</v>
      </c>
      <c r="AC33" s="51"/>
      <c r="AD33" s="52">
        <f t="shared" si="0"/>
        <v>9</v>
      </c>
      <c r="AE33" s="52">
        <f t="shared" si="0"/>
        <v>18</v>
      </c>
      <c r="AF33" s="53">
        <f t="shared" si="1"/>
        <v>2</v>
      </c>
      <c r="AG33" s="53">
        <f t="shared" si="2"/>
        <v>-1</v>
      </c>
      <c r="AH33" s="54"/>
      <c r="AI33" s="55"/>
    </row>
    <row r="34" spans="1:35" s="56" customFormat="1" ht="20.100000000000001" hidden="1" customHeight="1" x14ac:dyDescent="0.2">
      <c r="A34" s="45" t="str">
        <f>'[10]Ficha Anual 2025'!A34</f>
        <v>C2A6</v>
      </c>
      <c r="B34" s="46" t="str">
        <f>'[10]Ficha Anual 2025'!B34</f>
        <v>REALIZAR EVENTOS DE ORDEN SOCIAL Y CULTURAL EN COMUNIDADES</v>
      </c>
      <c r="C34" s="46"/>
      <c r="D34" s="47" t="str">
        <f>'[10]Ficha Anual 2025'!E34</f>
        <v>EVENTO</v>
      </c>
      <c r="E34" s="48">
        <f t="shared" si="3"/>
        <v>48</v>
      </c>
      <c r="F34" s="49">
        <f>[10]Ene!F34</f>
        <v>4</v>
      </c>
      <c r="G34" s="50">
        <f>[10]Ene!G34</f>
        <v>1</v>
      </c>
      <c r="H34" s="49">
        <f>[10]Ene!H34</f>
        <v>4</v>
      </c>
      <c r="I34" s="50">
        <f>[10]Feb!I34</f>
        <v>0</v>
      </c>
      <c r="J34" s="49">
        <f>[10]Ene!J34</f>
        <v>4</v>
      </c>
      <c r="K34" s="50">
        <v>1</v>
      </c>
      <c r="L34" s="49">
        <f>[10]Ene!L34</f>
        <v>4</v>
      </c>
      <c r="M34" s="51"/>
      <c r="N34" s="49">
        <f>[10]Ene!N34</f>
        <v>4</v>
      </c>
      <c r="O34" s="51"/>
      <c r="P34" s="49">
        <f>[10]Ene!P34</f>
        <v>4</v>
      </c>
      <c r="Q34" s="51"/>
      <c r="R34" s="49">
        <f>[10]Ene!R34</f>
        <v>4</v>
      </c>
      <c r="S34" s="51"/>
      <c r="T34" s="49">
        <f>[10]Ene!T34</f>
        <v>4</v>
      </c>
      <c r="U34" s="51"/>
      <c r="V34" s="49">
        <f>[10]Ene!V34</f>
        <v>4</v>
      </c>
      <c r="W34" s="51"/>
      <c r="X34" s="49">
        <f>[10]Ene!X34</f>
        <v>4</v>
      </c>
      <c r="Y34" s="51"/>
      <c r="Z34" s="49">
        <f>[10]Ene!Z34</f>
        <v>4</v>
      </c>
      <c r="AA34" s="51"/>
      <c r="AB34" s="49">
        <f>[10]Ene!AB34</f>
        <v>4</v>
      </c>
      <c r="AC34" s="51"/>
      <c r="AD34" s="52">
        <f t="shared" si="0"/>
        <v>48</v>
      </c>
      <c r="AE34" s="52">
        <f t="shared" si="0"/>
        <v>2</v>
      </c>
      <c r="AF34" s="53">
        <f t="shared" si="1"/>
        <v>4.1666666666666664E-2</v>
      </c>
      <c r="AG34" s="53">
        <f t="shared" si="2"/>
        <v>0.95833333333333337</v>
      </c>
      <c r="AH34" s="54"/>
      <c r="AI34" s="55"/>
    </row>
    <row r="35" spans="1:35" s="56" customFormat="1" ht="20.100000000000001" hidden="1" customHeight="1" x14ac:dyDescent="0.2">
      <c r="A35" s="45">
        <f>'[10]Ficha Anual 2025'!A35</f>
        <v>0</v>
      </c>
      <c r="B35" s="59">
        <f>'[10]Ficha Anual 2025'!B35</f>
        <v>0</v>
      </c>
      <c r="C35" s="59"/>
      <c r="D35" s="47">
        <f>'[10]Ficha Anual 2025'!E35</f>
        <v>0</v>
      </c>
      <c r="E35" s="48">
        <f t="shared" si="3"/>
        <v>0</v>
      </c>
      <c r="F35" s="51">
        <f>[10]Ene!F35</f>
        <v>0</v>
      </c>
      <c r="G35" s="48">
        <f>[10]Ene!G35</f>
        <v>0</v>
      </c>
      <c r="H35" s="51">
        <f>[10]Ene!H35</f>
        <v>0</v>
      </c>
      <c r="I35" s="48">
        <f>[10]Feb!I35</f>
        <v>0</v>
      </c>
      <c r="J35" s="51">
        <f>[10]Ene!J35</f>
        <v>0</v>
      </c>
      <c r="K35" s="50"/>
      <c r="L35" s="51">
        <f>[10]Ene!L35</f>
        <v>0</v>
      </c>
      <c r="M35" s="51"/>
      <c r="N35" s="51">
        <f>[10]Ene!N35</f>
        <v>0</v>
      </c>
      <c r="O35" s="51"/>
      <c r="P35" s="51">
        <f>[10]Ene!P35</f>
        <v>0</v>
      </c>
      <c r="Q35" s="51"/>
      <c r="R35" s="51">
        <f>[10]Ene!R35</f>
        <v>0</v>
      </c>
      <c r="S35" s="51"/>
      <c r="T35" s="51">
        <f>[10]Ene!T35</f>
        <v>0</v>
      </c>
      <c r="U35" s="51"/>
      <c r="V35" s="51">
        <f>[10]Ene!V35</f>
        <v>0</v>
      </c>
      <c r="W35" s="51"/>
      <c r="X35" s="51">
        <f>[10]Ene!X35</f>
        <v>0</v>
      </c>
      <c r="Y35" s="51"/>
      <c r="Z35" s="51">
        <f>[10]Ene!Z35</f>
        <v>0</v>
      </c>
      <c r="AA35" s="51"/>
      <c r="AB35" s="51">
        <f>[10]Ene!AB35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'[10]Ficha Anual 2025'!A36</f>
        <v>0</v>
      </c>
      <c r="B36" s="59">
        <f>'[10]Ficha Anual 2025'!B36</f>
        <v>0</v>
      </c>
      <c r="C36" s="59"/>
      <c r="D36" s="47">
        <f>'[10]Ficha Anual 2025'!E36</f>
        <v>0</v>
      </c>
      <c r="E36" s="48">
        <f t="shared" si="3"/>
        <v>0</v>
      </c>
      <c r="F36" s="51">
        <f>[10]Ene!F36</f>
        <v>0</v>
      </c>
      <c r="G36" s="48">
        <f>[10]Ene!G36</f>
        <v>0</v>
      </c>
      <c r="H36" s="51">
        <f>[10]Ene!H36</f>
        <v>0</v>
      </c>
      <c r="I36" s="48">
        <f>[10]Feb!I36</f>
        <v>0</v>
      </c>
      <c r="J36" s="51">
        <f>[10]Ene!J36</f>
        <v>0</v>
      </c>
      <c r="K36" s="50"/>
      <c r="L36" s="51">
        <f>[10]Ene!L36</f>
        <v>0</v>
      </c>
      <c r="M36" s="51"/>
      <c r="N36" s="51">
        <f>[10]Ene!N36</f>
        <v>0</v>
      </c>
      <c r="O36" s="51"/>
      <c r="P36" s="51">
        <f>[10]Ene!P36</f>
        <v>0</v>
      </c>
      <c r="Q36" s="51"/>
      <c r="R36" s="51">
        <f>[10]Ene!R36</f>
        <v>0</v>
      </c>
      <c r="S36" s="51"/>
      <c r="T36" s="51">
        <f>[10]Ene!T36</f>
        <v>0</v>
      </c>
      <c r="U36" s="51"/>
      <c r="V36" s="51">
        <f>[10]Ene!V36</f>
        <v>0</v>
      </c>
      <c r="W36" s="51"/>
      <c r="X36" s="51">
        <f>[10]Ene!X36</f>
        <v>0</v>
      </c>
      <c r="Y36" s="51"/>
      <c r="Z36" s="51">
        <f>[10]Ene!Z36</f>
        <v>0</v>
      </c>
      <c r="AA36" s="51"/>
      <c r="AB36" s="51">
        <f>[10]Ene!AB36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'[10]Ficha Anual 2025'!A37</f>
        <v>0</v>
      </c>
      <c r="B37" s="59">
        <f>'[10]Ficha Anual 2025'!B37</f>
        <v>0</v>
      </c>
      <c r="C37" s="59"/>
      <c r="D37" s="47">
        <f>'[10]Ficha Anual 2025'!E37</f>
        <v>0</v>
      </c>
      <c r="E37" s="48">
        <f t="shared" si="3"/>
        <v>0</v>
      </c>
      <c r="F37" s="51">
        <f>[10]Ene!F37</f>
        <v>0</v>
      </c>
      <c r="G37" s="48">
        <f>[10]Ene!G37</f>
        <v>0</v>
      </c>
      <c r="H37" s="51">
        <f>[10]Ene!H37</f>
        <v>0</v>
      </c>
      <c r="I37" s="48">
        <f>[10]Feb!I37</f>
        <v>0</v>
      </c>
      <c r="J37" s="51">
        <f>[10]Ene!J37</f>
        <v>0</v>
      </c>
      <c r="K37" s="50"/>
      <c r="L37" s="51">
        <f>[10]Ene!L37</f>
        <v>0</v>
      </c>
      <c r="M37" s="51"/>
      <c r="N37" s="51">
        <f>[10]Ene!N37</f>
        <v>0</v>
      </c>
      <c r="O37" s="51"/>
      <c r="P37" s="51">
        <f>[10]Ene!P37</f>
        <v>0</v>
      </c>
      <c r="Q37" s="51"/>
      <c r="R37" s="51">
        <f>[10]Ene!R37</f>
        <v>0</v>
      </c>
      <c r="S37" s="51"/>
      <c r="T37" s="51">
        <f>[10]Ene!T37</f>
        <v>0</v>
      </c>
      <c r="U37" s="51"/>
      <c r="V37" s="51">
        <f>[10]Ene!V37</f>
        <v>0</v>
      </c>
      <c r="W37" s="51"/>
      <c r="X37" s="51">
        <f>[10]Ene!X37</f>
        <v>0</v>
      </c>
      <c r="Y37" s="51"/>
      <c r="Z37" s="51">
        <f>[10]Ene!Z37</f>
        <v>0</v>
      </c>
      <c r="AA37" s="51"/>
      <c r="AB37" s="51">
        <f>[10]Ene!AB37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'[10]Ficha Anual 2025'!A38</f>
        <v>0</v>
      </c>
      <c r="B38" s="59">
        <f>'[10]Ficha Anual 2025'!B38</f>
        <v>0</v>
      </c>
      <c r="C38" s="59"/>
      <c r="D38" s="47">
        <f>'[10]Ficha Anual 2025'!E38</f>
        <v>0</v>
      </c>
      <c r="E38" s="48">
        <f t="shared" si="3"/>
        <v>0</v>
      </c>
      <c r="F38" s="51">
        <f>[10]Ene!F38</f>
        <v>0</v>
      </c>
      <c r="G38" s="48">
        <f>[10]Ene!G38</f>
        <v>0</v>
      </c>
      <c r="H38" s="51">
        <f>[10]Ene!H38</f>
        <v>0</v>
      </c>
      <c r="I38" s="48">
        <f>[10]Feb!I38</f>
        <v>0</v>
      </c>
      <c r="J38" s="51">
        <f>[10]Ene!J38</f>
        <v>0</v>
      </c>
      <c r="K38" s="50"/>
      <c r="L38" s="51">
        <f>[10]Ene!L38</f>
        <v>0</v>
      </c>
      <c r="M38" s="51"/>
      <c r="N38" s="51">
        <f>[10]Ene!N38</f>
        <v>0</v>
      </c>
      <c r="O38" s="51"/>
      <c r="P38" s="51">
        <f>[10]Ene!P38</f>
        <v>0</v>
      </c>
      <c r="Q38" s="51"/>
      <c r="R38" s="51">
        <f>[10]Ene!R38</f>
        <v>0</v>
      </c>
      <c r="S38" s="51"/>
      <c r="T38" s="51">
        <f>[10]Ene!T38</f>
        <v>0</v>
      </c>
      <c r="U38" s="51"/>
      <c r="V38" s="51">
        <f>[10]Ene!V38</f>
        <v>0</v>
      </c>
      <c r="W38" s="51"/>
      <c r="X38" s="51">
        <f>[10]Ene!X38</f>
        <v>0</v>
      </c>
      <c r="Y38" s="51"/>
      <c r="Z38" s="51">
        <f>[10]Ene!Z38</f>
        <v>0</v>
      </c>
      <c r="AA38" s="51"/>
      <c r="AB38" s="51">
        <f>[10]Ene!AB38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'[10]Ficha Anual 2025'!A39</f>
        <v>0</v>
      </c>
      <c r="B39" s="59">
        <f>'[10]Ficha Anual 2025'!B39</f>
        <v>0</v>
      </c>
      <c r="C39" s="59"/>
      <c r="D39" s="47">
        <f>'[10]Ficha Anual 2025'!E39</f>
        <v>0</v>
      </c>
      <c r="E39" s="48">
        <f t="shared" si="3"/>
        <v>0</v>
      </c>
      <c r="F39" s="51">
        <f>[10]Ene!F39</f>
        <v>0</v>
      </c>
      <c r="G39" s="48">
        <f>[10]Ene!G39</f>
        <v>0</v>
      </c>
      <c r="H39" s="51">
        <f>[10]Ene!H39</f>
        <v>0</v>
      </c>
      <c r="I39" s="48">
        <f>[10]Feb!I39</f>
        <v>0</v>
      </c>
      <c r="J39" s="51">
        <f>[10]Ene!J39</f>
        <v>0</v>
      </c>
      <c r="K39" s="50"/>
      <c r="L39" s="51">
        <f>[10]Ene!L39</f>
        <v>0</v>
      </c>
      <c r="M39" s="51"/>
      <c r="N39" s="51">
        <f>[10]Ene!N39</f>
        <v>0</v>
      </c>
      <c r="O39" s="51"/>
      <c r="P39" s="51">
        <f>[10]Ene!P39</f>
        <v>0</v>
      </c>
      <c r="Q39" s="51"/>
      <c r="R39" s="51">
        <f>[10]Ene!R39</f>
        <v>0</v>
      </c>
      <c r="S39" s="51"/>
      <c r="T39" s="51">
        <f>[10]Ene!T39</f>
        <v>0</v>
      </c>
      <c r="U39" s="51"/>
      <c r="V39" s="51">
        <f>[10]Ene!V39</f>
        <v>0</v>
      </c>
      <c r="W39" s="51"/>
      <c r="X39" s="51">
        <f>[10]Ene!X39</f>
        <v>0</v>
      </c>
      <c r="Y39" s="51"/>
      <c r="Z39" s="51">
        <f>[10]Ene!Z39</f>
        <v>0</v>
      </c>
      <c r="AA39" s="51"/>
      <c r="AB39" s="51">
        <f>[10]Ene!AB39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'[10]Ficha Anual 2025'!A40</f>
        <v>0</v>
      </c>
      <c r="B40" s="68">
        <f>'[10]Ficha Anual 2025'!B40</f>
        <v>0</v>
      </c>
      <c r="C40" s="68"/>
      <c r="D40" s="69">
        <f>'[10]Ficha Anual 2025'!E40</f>
        <v>0</v>
      </c>
      <c r="E40" s="48">
        <f t="shared" si="3"/>
        <v>0</v>
      </c>
      <c r="F40" s="51">
        <f>[10]Ene!F40</f>
        <v>0</v>
      </c>
      <c r="G40" s="48">
        <f>[10]Ene!G40</f>
        <v>0</v>
      </c>
      <c r="H40" s="51">
        <f>[10]Ene!H40</f>
        <v>0</v>
      </c>
      <c r="I40" s="48">
        <f>[10]Feb!I40</f>
        <v>0</v>
      </c>
      <c r="J40" s="51">
        <f>[10]Ene!J40</f>
        <v>0</v>
      </c>
      <c r="K40" s="70"/>
      <c r="L40" s="51">
        <f>[10]Ene!L40</f>
        <v>0</v>
      </c>
      <c r="M40" s="71"/>
      <c r="N40" s="51">
        <f>[10]Ene!N40</f>
        <v>0</v>
      </c>
      <c r="O40" s="71"/>
      <c r="P40" s="51">
        <f>[10]Ene!P40</f>
        <v>0</v>
      </c>
      <c r="Q40" s="71"/>
      <c r="R40" s="51">
        <f>[10]Ene!R40</f>
        <v>0</v>
      </c>
      <c r="S40" s="71"/>
      <c r="T40" s="51">
        <f>[10]Ene!T40</f>
        <v>0</v>
      </c>
      <c r="U40" s="71"/>
      <c r="V40" s="51">
        <f>[10]Ene!V40</f>
        <v>0</v>
      </c>
      <c r="W40" s="71"/>
      <c r="X40" s="51">
        <f>[10]Ene!X40</f>
        <v>0</v>
      </c>
      <c r="Y40" s="71"/>
      <c r="Z40" s="51">
        <f>[10]Ene!Z40</f>
        <v>0</v>
      </c>
      <c r="AA40" s="71"/>
      <c r="AB40" s="51">
        <f>[10]Ene!AB40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'[10]Ficha Anual 2025'!A41</f>
        <v>C 3</v>
      </c>
      <c r="B41" s="75" t="str">
        <f>'[10]Ficha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'[10]Ficha Anual 2025'!A42</f>
        <v>C3A1</v>
      </c>
      <c r="B42" s="82" t="str">
        <f>'[10]Ficha Anual 2025'!B42</f>
        <v>REALIZAR ACTUALIZACIONES EN LA PAGINA WEB MUNICIPAL</v>
      </c>
      <c r="C42" s="82"/>
      <c r="D42" s="83" t="str">
        <f>'[10]Ficha Anual 2025'!E42</f>
        <v>ACTUALIZACIONES</v>
      </c>
      <c r="E42" s="48">
        <f t="shared" si="3"/>
        <v>9</v>
      </c>
      <c r="F42" s="49">
        <f>[10]Ene!F42</f>
        <v>0</v>
      </c>
      <c r="G42" s="50">
        <f>[10]Ene!G42</f>
        <v>1</v>
      </c>
      <c r="H42" s="49">
        <f>[10]Ene!H42</f>
        <v>0</v>
      </c>
      <c r="I42" s="50">
        <f>[10]Feb!I42</f>
        <v>2</v>
      </c>
      <c r="J42" s="49">
        <f>[10]Ene!J42</f>
        <v>1</v>
      </c>
      <c r="K42" s="91">
        <f>[10]Mar!K42</f>
        <v>2</v>
      </c>
      <c r="L42" s="154">
        <f>[10]Ene!L42</f>
        <v>1</v>
      </c>
      <c r="M42" s="50">
        <v>2</v>
      </c>
      <c r="N42" s="154">
        <f>[10]Ene!N42</f>
        <v>1</v>
      </c>
      <c r="O42" s="50">
        <v>2</v>
      </c>
      <c r="P42" s="154">
        <f>[10]Ene!P42</f>
        <v>1</v>
      </c>
      <c r="Q42" s="50">
        <v>1</v>
      </c>
      <c r="R42" s="154">
        <f>[10]Ene!R42</f>
        <v>1</v>
      </c>
      <c r="S42" s="93"/>
      <c r="T42" s="154">
        <f>[10]Ene!T42</f>
        <v>1</v>
      </c>
      <c r="U42" s="93"/>
      <c r="V42" s="154">
        <f>[10]Ene!V42</f>
        <v>0</v>
      </c>
      <c r="W42" s="93"/>
      <c r="X42" s="154">
        <f>[10]Ene!X42</f>
        <v>1</v>
      </c>
      <c r="Y42" s="93"/>
      <c r="Z42" s="154">
        <f>[10]Ene!Z42</f>
        <v>1</v>
      </c>
      <c r="AA42" s="93"/>
      <c r="AB42" s="154">
        <f>[10]Ene!AB42</f>
        <v>1</v>
      </c>
      <c r="AC42" s="93"/>
      <c r="AD42" s="52">
        <f t="shared" si="0"/>
        <v>9</v>
      </c>
      <c r="AE42" s="52">
        <f t="shared" si="0"/>
        <v>10</v>
      </c>
      <c r="AF42" s="53">
        <f t="shared" si="1"/>
        <v>1.1111111111111112</v>
      </c>
      <c r="AG42" s="53">
        <f t="shared" si="2"/>
        <v>-0.11111111111111116</v>
      </c>
      <c r="AH42" s="84"/>
      <c r="AI42" s="85"/>
    </row>
    <row r="43" spans="1:35" s="56" customFormat="1" ht="24" customHeight="1" x14ac:dyDescent="0.2">
      <c r="A43" s="81" t="str">
        <f>'[10]Ficha Anual 2025'!A43</f>
        <v>C3A2</v>
      </c>
      <c r="B43" s="82" t="str">
        <f>'[10]Ficha Anual 2025'!B43</f>
        <v>CONTESTAR OPORTUNAMENTE SOLICITUDES DE INFORMACION DE TRANSPARENCIA Y DATOS PERSONALES</v>
      </c>
      <c r="C43" s="82"/>
      <c r="D43" s="83" t="str">
        <f>'[10]Ficha Anual 2025'!E43</f>
        <v>SOLICITUDES</v>
      </c>
      <c r="E43" s="48">
        <f t="shared" si="3"/>
        <v>12</v>
      </c>
      <c r="F43" s="49">
        <f>[10]Ene!F43</f>
        <v>0</v>
      </c>
      <c r="G43" s="50">
        <f>[10]Ene!G43</f>
        <v>1</v>
      </c>
      <c r="H43" s="49">
        <f>[10]Ene!H43</f>
        <v>0</v>
      </c>
      <c r="I43" s="50">
        <f>[10]Feb!I43</f>
        <v>2</v>
      </c>
      <c r="J43" s="49">
        <f>[10]Ene!J43</f>
        <v>4</v>
      </c>
      <c r="K43" s="91">
        <f>[10]Mar!K43</f>
        <v>2</v>
      </c>
      <c r="L43" s="154">
        <f>[10]Ene!L43</f>
        <v>0</v>
      </c>
      <c r="M43" s="50">
        <v>1</v>
      </c>
      <c r="N43" s="154">
        <f>[10]Ene!N43</f>
        <v>0</v>
      </c>
      <c r="O43" s="50">
        <v>1</v>
      </c>
      <c r="P43" s="154">
        <f>[10]Ene!P43</f>
        <v>4</v>
      </c>
      <c r="Q43" s="50">
        <v>1</v>
      </c>
      <c r="R43" s="154">
        <f>[10]Ene!R43</f>
        <v>0</v>
      </c>
      <c r="S43" s="92"/>
      <c r="T43" s="154">
        <f>[10]Ene!T43</f>
        <v>0</v>
      </c>
      <c r="U43" s="92"/>
      <c r="V43" s="154">
        <f>[10]Ene!V43</f>
        <v>0</v>
      </c>
      <c r="W43" s="92"/>
      <c r="X43" s="154">
        <f>[10]Ene!X43</f>
        <v>0</v>
      </c>
      <c r="Y43" s="92"/>
      <c r="Z43" s="154">
        <f>[10]Ene!Z43</f>
        <v>4</v>
      </c>
      <c r="AA43" s="92"/>
      <c r="AB43" s="154">
        <f>[10]Ene!AB43</f>
        <v>0</v>
      </c>
      <c r="AC43" s="92"/>
      <c r="AD43" s="52">
        <f t="shared" si="0"/>
        <v>12</v>
      </c>
      <c r="AE43" s="52">
        <f t="shared" si="0"/>
        <v>8</v>
      </c>
      <c r="AF43" s="53">
        <f t="shared" si="1"/>
        <v>0.66666666666666663</v>
      </c>
      <c r="AG43" s="53">
        <f t="shared" si="2"/>
        <v>0.33333333333333337</v>
      </c>
      <c r="AH43" s="86"/>
      <c r="AI43" s="87"/>
    </row>
    <row r="44" spans="1:35" s="56" customFormat="1" ht="24" customHeight="1" x14ac:dyDescent="0.2">
      <c r="A44" s="81" t="str">
        <f>'[10]Ficha Anual 2025'!A44</f>
        <v>C3A3</v>
      </c>
      <c r="B44" s="82" t="str">
        <f>'[10]Ficha Anual 2025'!B44</f>
        <v>REALIZAR CAPSULAS INFORMATIVAS DE ACCIONES DE GOBIERNO EN LOS DIFERENTES MEDIOS INFORMATIVOS</v>
      </c>
      <c r="C44" s="82"/>
      <c r="D44" s="83" t="str">
        <f>'[10]Ficha Anual 2025'!E44</f>
        <v>CAPSULAS</v>
      </c>
      <c r="E44" s="48">
        <f t="shared" si="3"/>
        <v>9</v>
      </c>
      <c r="F44" s="49">
        <f>[10]Ene!F44</f>
        <v>0</v>
      </c>
      <c r="G44" s="50">
        <f>[10]Ene!G44</f>
        <v>2</v>
      </c>
      <c r="H44" s="49">
        <f>[10]Ene!H44</f>
        <v>0</v>
      </c>
      <c r="I44" s="50">
        <f>[10]Feb!I44</f>
        <v>2</v>
      </c>
      <c r="J44" s="49">
        <f>[10]Ene!J44</f>
        <v>0</v>
      </c>
      <c r="K44" s="91">
        <f>[10]Mar!K44</f>
        <v>2</v>
      </c>
      <c r="L44" s="154">
        <f>[10]Ene!L44</f>
        <v>1</v>
      </c>
      <c r="M44" s="50">
        <v>1</v>
      </c>
      <c r="N44" s="154">
        <f>[10]Ene!N44</f>
        <v>1</v>
      </c>
      <c r="O44" s="50">
        <v>2</v>
      </c>
      <c r="P44" s="154">
        <f>[10]Ene!P44</f>
        <v>1</v>
      </c>
      <c r="Q44" s="50">
        <v>1</v>
      </c>
      <c r="R44" s="154">
        <f>[10]Ene!R44</f>
        <v>1</v>
      </c>
      <c r="S44" s="92"/>
      <c r="T44" s="154">
        <f>[10]Ene!T44</f>
        <v>1</v>
      </c>
      <c r="U44" s="92"/>
      <c r="V44" s="154">
        <f>[10]Ene!V44</f>
        <v>1</v>
      </c>
      <c r="W44" s="92"/>
      <c r="X44" s="154">
        <f>[10]Ene!X44</f>
        <v>1</v>
      </c>
      <c r="Y44" s="92"/>
      <c r="Z44" s="154">
        <f>[10]Ene!Z44</f>
        <v>1</v>
      </c>
      <c r="AA44" s="92"/>
      <c r="AB44" s="154">
        <f>[10]Ene!AB44</f>
        <v>1</v>
      </c>
      <c r="AC44" s="92"/>
      <c r="AD44" s="52">
        <f t="shared" si="0"/>
        <v>9</v>
      </c>
      <c r="AE44" s="52">
        <f t="shared" si="0"/>
        <v>10</v>
      </c>
      <c r="AF44" s="53">
        <f t="shared" si="1"/>
        <v>1.1111111111111112</v>
      </c>
      <c r="AG44" s="53">
        <f t="shared" si="2"/>
        <v>-0.11111111111111116</v>
      </c>
      <c r="AH44" s="88"/>
      <c r="AI44" s="89"/>
    </row>
    <row r="45" spans="1:35" s="56" customFormat="1" ht="20.100000000000001" hidden="1" customHeight="1" x14ac:dyDescent="0.2">
      <c r="A45" s="81" t="str">
        <f>'[10]Ficha Anual 2025'!A45</f>
        <v>C3A4</v>
      </c>
      <c r="B45" s="82" t="str">
        <f>'[10]Ficha Anual 2025'!B45</f>
        <v>ATENCIÓN DE DEMANDAS</v>
      </c>
      <c r="C45" s="82"/>
      <c r="D45" s="83" t="str">
        <f>'[10]Ficha Anual 2025'!E45</f>
        <v>DOCUMENTO</v>
      </c>
      <c r="E45" s="48">
        <f t="shared" si="3"/>
        <v>8</v>
      </c>
      <c r="F45" s="49">
        <f>[10]Ene!F45</f>
        <v>1</v>
      </c>
      <c r="G45" s="50">
        <f>[10]Ene!G45</f>
        <v>1</v>
      </c>
      <c r="H45" s="49">
        <f>[10]Ene!H45</f>
        <v>1</v>
      </c>
      <c r="I45" s="50">
        <f>[10]Feb!I45</f>
        <v>1</v>
      </c>
      <c r="J45" s="49">
        <f>[10]Ene!J45</f>
        <v>1</v>
      </c>
      <c r="K45" s="91">
        <v>1</v>
      </c>
      <c r="L45" s="154">
        <f>[10]Ene!L45</f>
        <v>1</v>
      </c>
      <c r="M45" s="92"/>
      <c r="N45" s="154">
        <f>[10]Ene!N45</f>
        <v>1</v>
      </c>
      <c r="O45" s="92"/>
      <c r="P45" s="154">
        <f>[10]Ene!P45</f>
        <v>1</v>
      </c>
      <c r="Q45" s="92"/>
      <c r="R45" s="154">
        <f>[10]Ene!R45</f>
        <v>1</v>
      </c>
      <c r="S45" s="92"/>
      <c r="T45" s="154">
        <f>[10]Ene!T45</f>
        <v>0</v>
      </c>
      <c r="U45" s="92"/>
      <c r="V45" s="154">
        <f>[10]Ene!V45</f>
        <v>0</v>
      </c>
      <c r="W45" s="92"/>
      <c r="X45" s="154">
        <f>[10]Ene!X45</f>
        <v>0</v>
      </c>
      <c r="Y45" s="92"/>
      <c r="Z45" s="154">
        <f>[10]Ene!Z45</f>
        <v>0</v>
      </c>
      <c r="AA45" s="92"/>
      <c r="AB45" s="154">
        <f>[10]Ene!AB45</f>
        <v>1</v>
      </c>
      <c r="AC45" s="92"/>
      <c r="AD45" s="52">
        <f t="shared" si="0"/>
        <v>8</v>
      </c>
      <c r="AE45" s="52">
        <f t="shared" si="0"/>
        <v>3</v>
      </c>
      <c r="AF45" s="53">
        <f t="shared" si="1"/>
        <v>0.375</v>
      </c>
      <c r="AG45" s="53">
        <f t="shared" si="2"/>
        <v>0.625</v>
      </c>
      <c r="AH45" s="88"/>
      <c r="AI45" s="89"/>
    </row>
    <row r="46" spans="1:35" s="56" customFormat="1" ht="20.100000000000001" hidden="1" customHeight="1" x14ac:dyDescent="0.2">
      <c r="A46" s="81" t="str">
        <f>'[10]Ficha Anual 2025'!A46</f>
        <v>C3A5</v>
      </c>
      <c r="B46" s="82" t="str">
        <f>'[10]Ficha Anual 2025'!B46</f>
        <v>CUMPLIR CON EL PAGO DE DERECHOS Y OBLIGACIONES DE LEY</v>
      </c>
      <c r="C46" s="82"/>
      <c r="D46" s="83" t="str">
        <f>'[10]Ficha Anual 2025'!E46</f>
        <v>PAGO</v>
      </c>
      <c r="E46" s="48">
        <f t="shared" si="3"/>
        <v>12</v>
      </c>
      <c r="F46" s="49">
        <f>[10]Ene!F46</f>
        <v>0</v>
      </c>
      <c r="G46" s="50">
        <f>[10]Ene!G46</f>
        <v>1</v>
      </c>
      <c r="H46" s="49">
        <f>[10]Ene!H46</f>
        <v>0</v>
      </c>
      <c r="I46" s="50">
        <f>[10]Feb!I46</f>
        <v>1</v>
      </c>
      <c r="J46" s="49">
        <f>[10]Ene!J46</f>
        <v>2</v>
      </c>
      <c r="K46" s="91">
        <v>1</v>
      </c>
      <c r="L46" s="154">
        <f>[10]Ene!L46</f>
        <v>0</v>
      </c>
      <c r="M46" s="92"/>
      <c r="N46" s="154">
        <f>[10]Ene!N46</f>
        <v>2</v>
      </c>
      <c r="O46" s="92"/>
      <c r="P46" s="154">
        <f>[10]Ene!P46</f>
        <v>2</v>
      </c>
      <c r="Q46" s="92"/>
      <c r="R46" s="154">
        <f>[10]Ene!R46</f>
        <v>0</v>
      </c>
      <c r="S46" s="92"/>
      <c r="T46" s="154">
        <f>[10]Ene!T46</f>
        <v>2</v>
      </c>
      <c r="U46" s="92"/>
      <c r="V46" s="154">
        <f>[10]Ene!V46</f>
        <v>2</v>
      </c>
      <c r="W46" s="92"/>
      <c r="X46" s="154">
        <f>[10]Ene!X46</f>
        <v>0</v>
      </c>
      <c r="Y46" s="92"/>
      <c r="Z46" s="154">
        <f>[10]Ene!Z46</f>
        <v>0</v>
      </c>
      <c r="AA46" s="92"/>
      <c r="AB46" s="154">
        <f>[10]Ene!AB46</f>
        <v>2</v>
      </c>
      <c r="AC46" s="92"/>
      <c r="AD46" s="52">
        <f t="shared" si="0"/>
        <v>12</v>
      </c>
      <c r="AE46" s="52">
        <f t="shared" si="0"/>
        <v>3</v>
      </c>
      <c r="AF46" s="53">
        <f t="shared" si="1"/>
        <v>0.25</v>
      </c>
      <c r="AG46" s="53">
        <f t="shared" si="2"/>
        <v>0.75</v>
      </c>
      <c r="AH46" s="88"/>
      <c r="AI46" s="89"/>
    </row>
    <row r="47" spans="1:35" s="56" customFormat="1" ht="20.100000000000001" hidden="1" customHeight="1" x14ac:dyDescent="0.2">
      <c r="A47" s="81" t="str">
        <f>'[10]Ficha Anual 2025'!A47</f>
        <v>C3A6</v>
      </c>
      <c r="B47" s="82" t="str">
        <f>'[10]Ficha Anual 2025'!B47</f>
        <v>REPRESENTAR LEGALMENTE AL H. AYUNTAMIENTO</v>
      </c>
      <c r="C47" s="82"/>
      <c r="D47" s="83" t="str">
        <f>'[10]Ficha Anual 2025'!E47</f>
        <v>DOCUMENTO</v>
      </c>
      <c r="E47" s="48">
        <f t="shared" si="3"/>
        <v>12</v>
      </c>
      <c r="F47" s="49">
        <f>[10]Ene!F47</f>
        <v>1</v>
      </c>
      <c r="G47" s="50">
        <f>[10]Ene!G47</f>
        <v>1</v>
      </c>
      <c r="H47" s="49">
        <f>[10]Ene!H47</f>
        <v>1</v>
      </c>
      <c r="I47" s="50">
        <f>[10]Feb!I47</f>
        <v>1</v>
      </c>
      <c r="J47" s="49">
        <f>[10]Ene!J47</f>
        <v>1</v>
      </c>
      <c r="K47" s="91">
        <v>1</v>
      </c>
      <c r="L47" s="154">
        <f>[10]Ene!L47</f>
        <v>1</v>
      </c>
      <c r="M47" s="92"/>
      <c r="N47" s="154">
        <f>[10]Ene!N47</f>
        <v>1</v>
      </c>
      <c r="O47" s="92"/>
      <c r="P47" s="154">
        <f>[10]Ene!P47</f>
        <v>1</v>
      </c>
      <c r="Q47" s="92"/>
      <c r="R47" s="154">
        <f>[10]Ene!R47</f>
        <v>1</v>
      </c>
      <c r="S47" s="92"/>
      <c r="T47" s="154">
        <f>[10]Ene!T47</f>
        <v>1</v>
      </c>
      <c r="U47" s="92"/>
      <c r="V47" s="154">
        <f>[10]Ene!V47</f>
        <v>1</v>
      </c>
      <c r="W47" s="92"/>
      <c r="X47" s="154">
        <f>[10]Ene!X47</f>
        <v>1</v>
      </c>
      <c r="Y47" s="92"/>
      <c r="Z47" s="154">
        <f>[10]Ene!Z47</f>
        <v>1</v>
      </c>
      <c r="AA47" s="92"/>
      <c r="AB47" s="154">
        <f>[10]Ene!AB47</f>
        <v>1</v>
      </c>
      <c r="AC47" s="92"/>
      <c r="AD47" s="52">
        <f t="shared" si="0"/>
        <v>12</v>
      </c>
      <c r="AE47" s="52">
        <f t="shared" si="0"/>
        <v>3</v>
      </c>
      <c r="AF47" s="53">
        <f t="shared" si="1"/>
        <v>0.25</v>
      </c>
      <c r="AG47" s="53">
        <f t="shared" si="2"/>
        <v>0.75</v>
      </c>
      <c r="AH47" s="88"/>
      <c r="AI47" s="89"/>
    </row>
    <row r="48" spans="1:35" s="56" customFormat="1" ht="20.100000000000001" hidden="1" customHeight="1" x14ac:dyDescent="0.2">
      <c r="A48" s="81" t="str">
        <f>'[10]Ficha Anual 2025'!A48</f>
        <v>C3A7</v>
      </c>
      <c r="B48" s="82" t="str">
        <f>'[10]Ficha Anual 2025'!B48</f>
        <v>BRINDAR ASESORÍA JURÍDICA A LA CIUDADANIA Y ÁREAS DE LA ADMON.</v>
      </c>
      <c r="C48" s="82"/>
      <c r="D48" s="83" t="str">
        <f>'[10]Ficha Anual 2025'!E48</f>
        <v>ASESORÍA</v>
      </c>
      <c r="E48" s="48">
        <f t="shared" si="3"/>
        <v>120</v>
      </c>
      <c r="F48" s="49">
        <f>[10]Ene!F48</f>
        <v>10</v>
      </c>
      <c r="G48" s="50">
        <f>[10]Ene!G48</f>
        <v>6</v>
      </c>
      <c r="H48" s="49">
        <f>[10]Ene!H48</f>
        <v>10</v>
      </c>
      <c r="I48" s="50">
        <f>[10]Feb!I48</f>
        <v>6</v>
      </c>
      <c r="J48" s="49">
        <f>[10]Ene!J48</f>
        <v>10</v>
      </c>
      <c r="K48" s="91">
        <v>4</v>
      </c>
      <c r="L48" s="154">
        <f>[10]Ene!L48</f>
        <v>10</v>
      </c>
      <c r="M48" s="92"/>
      <c r="N48" s="154">
        <f>[10]Ene!N48</f>
        <v>10</v>
      </c>
      <c r="O48" s="92"/>
      <c r="P48" s="154">
        <f>[10]Ene!P48</f>
        <v>10</v>
      </c>
      <c r="Q48" s="92"/>
      <c r="R48" s="154">
        <f>[10]Ene!R48</f>
        <v>10</v>
      </c>
      <c r="S48" s="92"/>
      <c r="T48" s="154">
        <f>[10]Ene!T48</f>
        <v>10</v>
      </c>
      <c r="U48" s="92"/>
      <c r="V48" s="154">
        <f>[10]Ene!V48</f>
        <v>10</v>
      </c>
      <c r="W48" s="92"/>
      <c r="X48" s="154">
        <f>[10]Ene!X48</f>
        <v>10</v>
      </c>
      <c r="Y48" s="92"/>
      <c r="Z48" s="154">
        <f>[10]Ene!Z48</f>
        <v>10</v>
      </c>
      <c r="AA48" s="92"/>
      <c r="AB48" s="154">
        <f>[10]Ene!AB48</f>
        <v>10</v>
      </c>
      <c r="AC48" s="92"/>
      <c r="AD48" s="52">
        <f t="shared" si="0"/>
        <v>120</v>
      </c>
      <c r="AE48" s="52">
        <f t="shared" si="0"/>
        <v>16</v>
      </c>
      <c r="AF48" s="53">
        <f t="shared" si="1"/>
        <v>0.13333333333333333</v>
      </c>
      <c r="AG48" s="53">
        <f t="shared" si="2"/>
        <v>0.8666666666666667</v>
      </c>
      <c r="AH48" s="88"/>
      <c r="AI48" s="89"/>
    </row>
    <row r="49" spans="1:35" s="56" customFormat="1" ht="20.100000000000001" hidden="1" customHeight="1" x14ac:dyDescent="0.2">
      <c r="A49" s="81">
        <f>'[10]Ficha Anual 2025'!A49</f>
        <v>0</v>
      </c>
      <c r="B49" s="90">
        <f>'[10]Ficha Anual 2025'!B49</f>
        <v>0</v>
      </c>
      <c r="C49" s="90"/>
      <c r="D49" s="83">
        <f>'[10]Ficha Anual 2025'!E49</f>
        <v>0</v>
      </c>
      <c r="E49" s="48">
        <f t="shared" si="3"/>
        <v>0</v>
      </c>
      <c r="F49" s="51">
        <f>[10]Ene!F49</f>
        <v>0</v>
      </c>
      <c r="G49" s="48">
        <f>[10]Ene!G49</f>
        <v>0</v>
      </c>
      <c r="H49" s="51">
        <f>[10]Ene!H49</f>
        <v>0</v>
      </c>
      <c r="I49" s="48">
        <f>[10]Feb!I49</f>
        <v>0</v>
      </c>
      <c r="J49" s="51">
        <f>[10]Ene!J49</f>
        <v>0</v>
      </c>
      <c r="K49" s="91"/>
      <c r="L49" s="51">
        <f>[10]Ene!L49</f>
        <v>0</v>
      </c>
      <c r="M49" s="92"/>
      <c r="N49" s="51">
        <f>[10]Ene!N49</f>
        <v>0</v>
      </c>
      <c r="O49" s="92"/>
      <c r="P49" s="51">
        <f>[10]Ene!P49</f>
        <v>0</v>
      </c>
      <c r="Q49" s="92"/>
      <c r="R49" s="51">
        <f>[10]Ene!R49</f>
        <v>0</v>
      </c>
      <c r="S49" s="92"/>
      <c r="T49" s="51">
        <f>[10]Ene!T49</f>
        <v>0</v>
      </c>
      <c r="U49" s="92"/>
      <c r="V49" s="51">
        <f>[10]Ene!V49</f>
        <v>0</v>
      </c>
      <c r="W49" s="92"/>
      <c r="X49" s="51">
        <f>[10]Ene!X49</f>
        <v>0</v>
      </c>
      <c r="Y49" s="92"/>
      <c r="Z49" s="51">
        <f>[10]Ene!Z49</f>
        <v>0</v>
      </c>
      <c r="AA49" s="92"/>
      <c r="AB49" s="51">
        <f>[10]Ene!AB49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'[10]Ficha Anual 2025'!A50</f>
        <v>0</v>
      </c>
      <c r="B50" s="90">
        <f>'[10]Ficha Anual 2025'!B50</f>
        <v>0</v>
      </c>
      <c r="C50" s="90"/>
      <c r="D50" s="83">
        <f>'[10]Ficha Anual 2025'!E50</f>
        <v>0</v>
      </c>
      <c r="E50" s="48">
        <f t="shared" si="3"/>
        <v>0</v>
      </c>
      <c r="F50" s="51">
        <f>[10]Ene!F50</f>
        <v>0</v>
      </c>
      <c r="G50" s="48">
        <f>[10]Ene!G50</f>
        <v>0</v>
      </c>
      <c r="H50" s="51">
        <f>[10]Ene!H50</f>
        <v>0</v>
      </c>
      <c r="I50" s="48">
        <f>[10]Feb!I50</f>
        <v>0</v>
      </c>
      <c r="J50" s="51">
        <f>[10]Ene!J50</f>
        <v>0</v>
      </c>
      <c r="K50" s="91"/>
      <c r="L50" s="51">
        <f>[10]Ene!L50</f>
        <v>0</v>
      </c>
      <c r="M50" s="92"/>
      <c r="N50" s="51">
        <f>[10]Ene!N50</f>
        <v>0</v>
      </c>
      <c r="O50" s="92"/>
      <c r="P50" s="51">
        <f>[10]Ene!P50</f>
        <v>0</v>
      </c>
      <c r="Q50" s="92"/>
      <c r="R50" s="51">
        <f>[10]Ene!R50</f>
        <v>0</v>
      </c>
      <c r="S50" s="92"/>
      <c r="T50" s="51">
        <f>[10]Ene!T50</f>
        <v>0</v>
      </c>
      <c r="U50" s="92"/>
      <c r="V50" s="51">
        <f>[10]Ene!V50</f>
        <v>0</v>
      </c>
      <c r="W50" s="92"/>
      <c r="X50" s="51">
        <f>[10]Ene!X50</f>
        <v>0</v>
      </c>
      <c r="Y50" s="92"/>
      <c r="Z50" s="51">
        <f>[10]Ene!Z50</f>
        <v>0</v>
      </c>
      <c r="AA50" s="92"/>
      <c r="AB50" s="51">
        <f>[10]Ene!AB50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'[10]Ficha Anual 2025'!A51</f>
        <v>0</v>
      </c>
      <c r="B51" s="90">
        <f>'[10]Ficha Anual 2025'!B51</f>
        <v>0</v>
      </c>
      <c r="C51" s="90"/>
      <c r="D51" s="83">
        <f>'[10]Ficha Anual 2025'!E51</f>
        <v>0</v>
      </c>
      <c r="E51" s="48">
        <f t="shared" si="3"/>
        <v>0</v>
      </c>
      <c r="F51" s="51">
        <f>[10]Ene!F51</f>
        <v>0</v>
      </c>
      <c r="G51" s="48">
        <f>[10]Ene!G51</f>
        <v>0</v>
      </c>
      <c r="H51" s="51">
        <f>[10]Ene!H51</f>
        <v>0</v>
      </c>
      <c r="I51" s="48">
        <f>[10]Feb!I51</f>
        <v>0</v>
      </c>
      <c r="J51" s="51">
        <f>[10]Ene!J51</f>
        <v>0</v>
      </c>
      <c r="K51" s="91"/>
      <c r="L51" s="51">
        <f>[10]Ene!L51</f>
        <v>0</v>
      </c>
      <c r="M51" s="92"/>
      <c r="N51" s="51">
        <f>[10]Ene!N51</f>
        <v>0</v>
      </c>
      <c r="O51" s="92"/>
      <c r="P51" s="51">
        <f>[10]Ene!P51</f>
        <v>0</v>
      </c>
      <c r="Q51" s="92"/>
      <c r="R51" s="51">
        <f>[10]Ene!R51</f>
        <v>0</v>
      </c>
      <c r="S51" s="92"/>
      <c r="T51" s="51">
        <f>[10]Ene!T51</f>
        <v>0</v>
      </c>
      <c r="U51" s="92"/>
      <c r="V51" s="51">
        <f>[10]Ene!V51</f>
        <v>0</v>
      </c>
      <c r="W51" s="92"/>
      <c r="X51" s="51">
        <f>[10]Ene!X51</f>
        <v>0</v>
      </c>
      <c r="Y51" s="92"/>
      <c r="Z51" s="51">
        <f>[10]Ene!Z51</f>
        <v>0</v>
      </c>
      <c r="AA51" s="92"/>
      <c r="AB51" s="51">
        <f>[10]Ene!AB51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'[10]Ficha Anual 2025'!A52</f>
        <v>0</v>
      </c>
      <c r="B52" s="90">
        <f>'[10]Ficha Anual 2025'!B52</f>
        <v>0</v>
      </c>
      <c r="C52" s="90"/>
      <c r="D52" s="83">
        <f>'[10]Ficha Anual 2025'!E52</f>
        <v>0</v>
      </c>
      <c r="E52" s="48">
        <f t="shared" si="3"/>
        <v>0</v>
      </c>
      <c r="F52" s="51">
        <f>[10]Ene!F52</f>
        <v>0</v>
      </c>
      <c r="G52" s="48">
        <f>[10]Ene!G52</f>
        <v>0</v>
      </c>
      <c r="H52" s="51">
        <f>[10]Ene!H52</f>
        <v>0</v>
      </c>
      <c r="I52" s="48">
        <f>[10]Feb!I52</f>
        <v>0</v>
      </c>
      <c r="J52" s="51">
        <f>[10]Ene!J52</f>
        <v>0</v>
      </c>
      <c r="K52" s="91"/>
      <c r="L52" s="51">
        <f>[10]Ene!L52</f>
        <v>0</v>
      </c>
      <c r="M52" s="93"/>
      <c r="N52" s="51">
        <f>[10]Ene!N52</f>
        <v>0</v>
      </c>
      <c r="O52" s="93"/>
      <c r="P52" s="51">
        <f>[10]Ene!P52</f>
        <v>0</v>
      </c>
      <c r="Q52" s="93"/>
      <c r="R52" s="51">
        <f>[10]Ene!R52</f>
        <v>0</v>
      </c>
      <c r="S52" s="93"/>
      <c r="T52" s="51">
        <f>[10]Ene!T52</f>
        <v>0</v>
      </c>
      <c r="U52" s="93"/>
      <c r="V52" s="51">
        <f>[10]Ene!V52</f>
        <v>0</v>
      </c>
      <c r="W52" s="93"/>
      <c r="X52" s="51">
        <f>[10]Ene!X52</f>
        <v>0</v>
      </c>
      <c r="Y52" s="93"/>
      <c r="Z52" s="51">
        <f>[10]Ene!Z52</f>
        <v>0</v>
      </c>
      <c r="AA52" s="93"/>
      <c r="AB52" s="51">
        <f>[10]Ene!AB52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'[10]Ficha Anual 2025'!A53</f>
        <v>0</v>
      </c>
      <c r="B53" s="90">
        <f>'[10]Ficha Anual 2025'!B53</f>
        <v>0</v>
      </c>
      <c r="C53" s="90"/>
      <c r="D53" s="83">
        <f>'[10]Ficha Anual 2025'!E53</f>
        <v>0</v>
      </c>
      <c r="E53" s="48">
        <f t="shared" si="3"/>
        <v>0</v>
      </c>
      <c r="F53" s="51">
        <f>[10]Ene!F53</f>
        <v>0</v>
      </c>
      <c r="G53" s="48">
        <f>[10]Ene!G53</f>
        <v>0</v>
      </c>
      <c r="H53" s="51">
        <f>[10]Ene!H53</f>
        <v>0</v>
      </c>
      <c r="I53" s="48">
        <f>[10]Feb!I53</f>
        <v>0</v>
      </c>
      <c r="J53" s="51">
        <f>[10]Ene!J53</f>
        <v>0</v>
      </c>
      <c r="K53" s="91"/>
      <c r="L53" s="51">
        <f>[10]Ene!L53</f>
        <v>0</v>
      </c>
      <c r="M53" s="93"/>
      <c r="N53" s="51">
        <f>[10]Ene!N53</f>
        <v>0</v>
      </c>
      <c r="O53" s="93"/>
      <c r="P53" s="51">
        <f>[10]Ene!P53</f>
        <v>0</v>
      </c>
      <c r="Q53" s="93"/>
      <c r="R53" s="51">
        <f>[10]Ene!R53</f>
        <v>0</v>
      </c>
      <c r="S53" s="93"/>
      <c r="T53" s="51">
        <f>[10]Ene!T53</f>
        <v>0</v>
      </c>
      <c r="U53" s="93"/>
      <c r="V53" s="51">
        <f>[10]Ene!V53</f>
        <v>0</v>
      </c>
      <c r="W53" s="93"/>
      <c r="X53" s="51">
        <f>[10]Ene!X53</f>
        <v>0</v>
      </c>
      <c r="Y53" s="93"/>
      <c r="Z53" s="51">
        <f>[10]Ene!Z53</f>
        <v>0</v>
      </c>
      <c r="AA53" s="93"/>
      <c r="AB53" s="51">
        <f>[10]Ene!AB53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'[10]Ficha Anual 2025'!A54</f>
        <v>C 4</v>
      </c>
      <c r="B54" s="75" t="str">
        <f>'[10]Ficha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'[10]Ficha Anual 2025'!A55</f>
        <v>C4A1</v>
      </c>
      <c r="B55" s="82" t="str">
        <f>'[10]Ficha Anual 2025'!B55</f>
        <v>VIGILAR EL DESEMPEÑO DE LAS FUNCIONES DEL PERSONAL</v>
      </c>
      <c r="C55" s="82"/>
      <c r="D55" s="83" t="str">
        <f>'[10]Ficha Anual 2025'!E55</f>
        <v>INFORME</v>
      </c>
      <c r="E55" s="93">
        <f t="shared" ref="E55:E66" si="4">F55+H55+J55+L55+N55+P55++R55+T55+V55+X55+Z55+AB55</f>
        <v>4</v>
      </c>
      <c r="F55" s="49">
        <f>[10]Ene!F55</f>
        <v>0</v>
      </c>
      <c r="G55" s="50">
        <f>[10]Ene!G55</f>
        <v>0</v>
      </c>
      <c r="H55" s="49">
        <f>[10]Ene!H55</f>
        <v>0</v>
      </c>
      <c r="I55" s="50">
        <f>[10]Feb!I55</f>
        <v>0</v>
      </c>
      <c r="J55" s="49">
        <f>[10]Ene!J55</f>
        <v>1</v>
      </c>
      <c r="K55" s="91">
        <v>1</v>
      </c>
      <c r="L55" s="154">
        <f>[10]Ene!L55</f>
        <v>0</v>
      </c>
      <c r="M55" s="93"/>
      <c r="N55" s="154">
        <f>[10]Ene!N55</f>
        <v>0</v>
      </c>
      <c r="O55" s="93"/>
      <c r="P55" s="154">
        <f>[10]Ene!P55</f>
        <v>1</v>
      </c>
      <c r="Q55" s="93"/>
      <c r="R55" s="154">
        <f>[10]Ene!R55</f>
        <v>0</v>
      </c>
      <c r="S55" s="93"/>
      <c r="T55" s="154">
        <f>[10]Ene!T55</f>
        <v>0</v>
      </c>
      <c r="U55" s="93"/>
      <c r="V55" s="154">
        <f>[10]Ene!V55</f>
        <v>0</v>
      </c>
      <c r="W55" s="93"/>
      <c r="X55" s="154">
        <f>[10]Ene!X55</f>
        <v>1</v>
      </c>
      <c r="Y55" s="93"/>
      <c r="Z55" s="154">
        <f>[10]Ene!Z55</f>
        <v>1</v>
      </c>
      <c r="AA55" s="93"/>
      <c r="AB55" s="154">
        <f>[10]Ene!AB55</f>
        <v>0</v>
      </c>
      <c r="AC55" s="93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88"/>
      <c r="AI55" s="89"/>
    </row>
    <row r="56" spans="1:35" s="56" customFormat="1" ht="20.100000000000001" customHeight="1" x14ac:dyDescent="0.2">
      <c r="A56" s="81" t="str">
        <f>'[10]Ficha Anual 2025'!A56</f>
        <v>C4A2</v>
      </c>
      <c r="B56" s="82" t="str">
        <f>'[10]Ficha Anual 2025'!B56</f>
        <v xml:space="preserve">IMPLEMENTAR CURSOS DE CAPACITACION AL PERSONAL </v>
      </c>
      <c r="C56" s="82"/>
      <c r="D56" s="83" t="str">
        <f>'[10]Ficha Anual 2025'!E56</f>
        <v>CAPACITACION</v>
      </c>
      <c r="E56" s="93">
        <f t="shared" si="4"/>
        <v>36</v>
      </c>
      <c r="F56" s="49">
        <f>[10]Ene!F56</f>
        <v>2</v>
      </c>
      <c r="G56" s="50">
        <f>[10]Ene!G56</f>
        <v>0</v>
      </c>
      <c r="H56" s="49">
        <f>[10]Ene!H56</f>
        <v>4</v>
      </c>
      <c r="I56" s="50">
        <f>[10]Feb!I56</f>
        <v>0</v>
      </c>
      <c r="J56" s="49">
        <f>[10]Ene!J56</f>
        <v>2</v>
      </c>
      <c r="K56" s="91">
        <v>1</v>
      </c>
      <c r="L56" s="154">
        <f>[10]Ene!L56</f>
        <v>3</v>
      </c>
      <c r="M56" s="50">
        <v>1</v>
      </c>
      <c r="N56" s="154">
        <f>[10]Ene!N56</f>
        <v>3</v>
      </c>
      <c r="O56" s="50">
        <v>1</v>
      </c>
      <c r="P56" s="154">
        <f>[10]Ene!P56</f>
        <v>3</v>
      </c>
      <c r="Q56" s="50">
        <v>1</v>
      </c>
      <c r="R56" s="154">
        <f>[10]Ene!R56</f>
        <v>3</v>
      </c>
      <c r="S56" s="93"/>
      <c r="T56" s="154">
        <f>[10]Ene!T56</f>
        <v>3</v>
      </c>
      <c r="U56" s="93"/>
      <c r="V56" s="154">
        <f>[10]Ene!V56</f>
        <v>3</v>
      </c>
      <c r="W56" s="93"/>
      <c r="X56" s="154">
        <f>[10]Ene!X56</f>
        <v>4</v>
      </c>
      <c r="Y56" s="93"/>
      <c r="Z56" s="154">
        <f>[10]Ene!Z56</f>
        <v>3</v>
      </c>
      <c r="AA56" s="93"/>
      <c r="AB56" s="154">
        <f>[10]Ene!AB56</f>
        <v>3</v>
      </c>
      <c r="AC56" s="92"/>
      <c r="AD56" s="52">
        <f t="shared" si="0"/>
        <v>36</v>
      </c>
      <c r="AE56" s="52">
        <f t="shared" si="0"/>
        <v>4</v>
      </c>
      <c r="AF56" s="53">
        <f t="shared" si="1"/>
        <v>0.1111111111111111</v>
      </c>
      <c r="AG56" s="53">
        <f t="shared" si="2"/>
        <v>0.88888888888888884</v>
      </c>
      <c r="AH56" s="88"/>
      <c r="AI56" s="89"/>
    </row>
    <row r="57" spans="1:35" s="56" customFormat="1" ht="20.100000000000001" hidden="1" customHeight="1" x14ac:dyDescent="0.2">
      <c r="A57" s="81" t="str">
        <f>'[10]Ficha Anual 2025'!A57</f>
        <v>C4A3</v>
      </c>
      <c r="B57" s="82" t="str">
        <f>'[10]Ficha Anual 2025'!B57</f>
        <v>VIGILAR LA CORRECTA PRESTACION DE SERVICIOS PUBLICOS MUNICIPALES</v>
      </c>
      <c r="C57" s="82"/>
      <c r="D57" s="83" t="str">
        <f>'[10]Ficha Anual 2025'!E57</f>
        <v>QUEJAS</v>
      </c>
      <c r="E57" s="93">
        <f t="shared" si="4"/>
        <v>5</v>
      </c>
      <c r="F57" s="49">
        <f>[10]Ene!F57</f>
        <v>0</v>
      </c>
      <c r="G57" s="50">
        <f>[10]Ene!G57</f>
        <v>0</v>
      </c>
      <c r="H57" s="49">
        <f>[10]Ene!H57</f>
        <v>0</v>
      </c>
      <c r="I57" s="50">
        <f>[10]Feb!I57</f>
        <v>0</v>
      </c>
      <c r="J57" s="49">
        <f>[10]Ene!J57</f>
        <v>1</v>
      </c>
      <c r="K57" s="91">
        <v>1</v>
      </c>
      <c r="L57" s="154">
        <f>[10]Ene!L57</f>
        <v>0</v>
      </c>
      <c r="M57" s="50"/>
      <c r="N57" s="154">
        <f>[10]Ene!N57</f>
        <v>0</v>
      </c>
      <c r="O57" s="50"/>
      <c r="P57" s="154">
        <f>[10]Ene!P57</f>
        <v>2</v>
      </c>
      <c r="Q57" s="50"/>
      <c r="R57" s="154">
        <f>[10]Ene!R57</f>
        <v>0</v>
      </c>
      <c r="S57" s="93"/>
      <c r="T57" s="154">
        <f>[10]Ene!T57</f>
        <v>0</v>
      </c>
      <c r="U57" s="93"/>
      <c r="V57" s="154">
        <f>[10]Ene!V57</f>
        <v>0</v>
      </c>
      <c r="W57" s="93"/>
      <c r="X57" s="154">
        <f>[10]Ene!X57</f>
        <v>1</v>
      </c>
      <c r="Y57" s="93"/>
      <c r="Z57" s="154">
        <f>[10]Ene!Z57</f>
        <v>0</v>
      </c>
      <c r="AA57" s="93"/>
      <c r="AB57" s="154">
        <f>[10]Ene!AB57</f>
        <v>1</v>
      </c>
      <c r="AC57" s="92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88"/>
      <c r="AI57" s="89"/>
    </row>
    <row r="58" spans="1:35" s="56" customFormat="1" ht="20.100000000000001" hidden="1" customHeight="1" x14ac:dyDescent="0.2">
      <c r="A58" s="81" t="str">
        <f>'[10]Ficha Anual 2025'!A58</f>
        <v>C4A4</v>
      </c>
      <c r="B58" s="82" t="str">
        <f>'[10]Ficha Anual 2025'!B58</f>
        <v>GARANTIZAR LA CONTESTACIÓN A LA CIUDADANÍA DE SOLICITUD DE ACCESO A LA INFORMACIÓN.</v>
      </c>
      <c r="C58" s="82"/>
      <c r="D58" s="83" t="str">
        <f>'[10]Ficha Anual 2025'!E58</f>
        <v>DOCUMENTO</v>
      </c>
      <c r="E58" s="93">
        <f t="shared" si="4"/>
        <v>24</v>
      </c>
      <c r="F58" s="49">
        <f>[10]Ene!F58</f>
        <v>2</v>
      </c>
      <c r="G58" s="50">
        <f>[10]Ene!G58</f>
        <v>5</v>
      </c>
      <c r="H58" s="49">
        <f>[10]Ene!H58</f>
        <v>2</v>
      </c>
      <c r="I58" s="50">
        <f>[10]Feb!I58</f>
        <v>5</v>
      </c>
      <c r="J58" s="49">
        <f>[10]Ene!J58</f>
        <v>2</v>
      </c>
      <c r="K58" s="91">
        <v>2</v>
      </c>
      <c r="L58" s="154">
        <f>[10]Ene!L58</f>
        <v>2</v>
      </c>
      <c r="M58" s="50"/>
      <c r="N58" s="154">
        <f>[10]Ene!N58</f>
        <v>2</v>
      </c>
      <c r="O58" s="50"/>
      <c r="P58" s="154">
        <f>[10]Ene!P58</f>
        <v>2</v>
      </c>
      <c r="Q58" s="50"/>
      <c r="R58" s="154">
        <f>[10]Ene!R58</f>
        <v>2</v>
      </c>
      <c r="S58" s="93"/>
      <c r="T58" s="154">
        <f>[10]Ene!T58</f>
        <v>2</v>
      </c>
      <c r="U58" s="93"/>
      <c r="V58" s="154">
        <f>[10]Ene!V58</f>
        <v>2</v>
      </c>
      <c r="W58" s="93"/>
      <c r="X58" s="154">
        <f>[10]Ene!X58</f>
        <v>2</v>
      </c>
      <c r="Y58" s="93"/>
      <c r="Z58" s="154">
        <f>[10]Ene!Z58</f>
        <v>2</v>
      </c>
      <c r="AA58" s="93"/>
      <c r="AB58" s="154">
        <f>[10]Ene!AB58</f>
        <v>2</v>
      </c>
      <c r="AC58" s="92"/>
      <c r="AD58" s="52">
        <f t="shared" si="0"/>
        <v>24</v>
      </c>
      <c r="AE58" s="52">
        <f t="shared" si="0"/>
        <v>12</v>
      </c>
      <c r="AF58" s="53">
        <f t="shared" si="1"/>
        <v>0.5</v>
      </c>
      <c r="AG58" s="53">
        <f t="shared" si="2"/>
        <v>0.5</v>
      </c>
      <c r="AH58" s="88"/>
      <c r="AI58" s="89"/>
    </row>
    <row r="59" spans="1:35" s="56" customFormat="1" ht="20.100000000000001" hidden="1" customHeight="1" x14ac:dyDescent="0.2">
      <c r="A59" s="81" t="str">
        <f>'[10]Ficha Anual 2025'!A59</f>
        <v>C4A5</v>
      </c>
      <c r="B59" s="82" t="str">
        <f>'[10]Ficha Anual 2025'!B59</f>
        <v>PRESENTAR EL INFORME ANUAL DE GOBIERNO</v>
      </c>
      <c r="C59" s="82"/>
      <c r="D59" s="83" t="str">
        <f>'[10]Ficha Anual 2025'!E59</f>
        <v>INFORME</v>
      </c>
      <c r="E59" s="93">
        <f t="shared" si="4"/>
        <v>1</v>
      </c>
      <c r="F59" s="49">
        <f>[10]Ene!F59</f>
        <v>0</v>
      </c>
      <c r="G59" s="50">
        <f>[10]Ene!G59</f>
        <v>0</v>
      </c>
      <c r="H59" s="49">
        <f>[10]Ene!H59</f>
        <v>0</v>
      </c>
      <c r="I59" s="50">
        <f>[10]Feb!I59</f>
        <v>0</v>
      </c>
      <c r="J59" s="49">
        <f>[10]Ene!J59</f>
        <v>0</v>
      </c>
      <c r="K59" s="91">
        <v>0</v>
      </c>
      <c r="L59" s="154">
        <f>[10]Ene!L59</f>
        <v>0</v>
      </c>
      <c r="M59" s="50"/>
      <c r="N59" s="154">
        <f>[10]Ene!N59</f>
        <v>0</v>
      </c>
      <c r="O59" s="50"/>
      <c r="P59" s="154">
        <f>[10]Ene!P59</f>
        <v>0</v>
      </c>
      <c r="Q59" s="50"/>
      <c r="R59" s="154">
        <f>[10]Ene!R59</f>
        <v>0</v>
      </c>
      <c r="S59" s="93"/>
      <c r="T59" s="154">
        <f>[10]Ene!T59</f>
        <v>1</v>
      </c>
      <c r="U59" s="93"/>
      <c r="V59" s="154">
        <f>[10]Ene!V59</f>
        <v>0</v>
      </c>
      <c r="W59" s="93"/>
      <c r="X59" s="154">
        <f>[10]Ene!X59</f>
        <v>0</v>
      </c>
      <c r="Y59" s="93"/>
      <c r="Z59" s="154">
        <f>[10]Ene!Z59</f>
        <v>0</v>
      </c>
      <c r="AA59" s="93"/>
      <c r="AB59" s="154">
        <f>[10]Ene!AB59</f>
        <v>0</v>
      </c>
      <c r="AC59" s="92"/>
      <c r="AD59" s="52">
        <f t="shared" si="0"/>
        <v>1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88"/>
      <c r="AI59" s="89"/>
    </row>
    <row r="60" spans="1:35" s="56" customFormat="1" ht="20.100000000000001" hidden="1" customHeight="1" x14ac:dyDescent="0.2">
      <c r="A60" s="81" t="str">
        <f>'[10]Ficha Anual 2025'!A60</f>
        <v>C4A6</v>
      </c>
      <c r="B60" s="90">
        <f>'[10]Ficha Anual 2025'!B60</f>
        <v>0</v>
      </c>
      <c r="C60" s="90"/>
      <c r="D60" s="83">
        <f>'[10]Ficha Anual 2025'!E60</f>
        <v>0</v>
      </c>
      <c r="E60" s="93">
        <f t="shared" si="4"/>
        <v>0</v>
      </c>
      <c r="F60" s="51">
        <f>[10]Ene!F60</f>
        <v>0</v>
      </c>
      <c r="G60" s="48">
        <f>[10]Ene!G60</f>
        <v>0</v>
      </c>
      <c r="H60" s="51">
        <f>[10]Ene!H60</f>
        <v>0</v>
      </c>
      <c r="I60" s="48">
        <f>[10]Feb!I60</f>
        <v>0</v>
      </c>
      <c r="J60" s="51">
        <f>[10]Ene!J60</f>
        <v>0</v>
      </c>
      <c r="K60" s="91"/>
      <c r="L60" s="51">
        <f>[10]Ene!L60</f>
        <v>0</v>
      </c>
      <c r="M60" s="50"/>
      <c r="N60" s="51">
        <f>[10]Ene!N60</f>
        <v>0</v>
      </c>
      <c r="O60" s="50"/>
      <c r="P60" s="51">
        <f>[10]Ene!P60</f>
        <v>0</v>
      </c>
      <c r="Q60" s="50"/>
      <c r="R60" s="51">
        <f>[10]Ene!R60</f>
        <v>0</v>
      </c>
      <c r="S60" s="93"/>
      <c r="T60" s="51">
        <f>[10]Ene!T60</f>
        <v>0</v>
      </c>
      <c r="U60" s="93"/>
      <c r="V60" s="51">
        <f>[10]Ene!V60</f>
        <v>0</v>
      </c>
      <c r="W60" s="93"/>
      <c r="X60" s="51">
        <f>[10]Ene!X60</f>
        <v>0</v>
      </c>
      <c r="Y60" s="93"/>
      <c r="Z60" s="51">
        <f>[10]Ene!Z60</f>
        <v>0</v>
      </c>
      <c r="AA60" s="93"/>
      <c r="AB60" s="51">
        <f>[10]Ene!AB60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 t="str">
        <f>'[10]Ficha Anual 2025'!A61</f>
        <v>C4A7</v>
      </c>
      <c r="B61" s="90">
        <f>'[10]Ficha Anual 2025'!B61</f>
        <v>0</v>
      </c>
      <c r="C61" s="90"/>
      <c r="D61" s="83">
        <f>'[10]Ficha Anual 2025'!E61</f>
        <v>0</v>
      </c>
      <c r="E61" s="93">
        <f t="shared" si="4"/>
        <v>0</v>
      </c>
      <c r="F61" s="51">
        <f>[10]Ene!F61</f>
        <v>0</v>
      </c>
      <c r="G61" s="48">
        <f>[10]Ene!G61</f>
        <v>0</v>
      </c>
      <c r="H61" s="51">
        <f>[10]Ene!H61</f>
        <v>0</v>
      </c>
      <c r="I61" s="48">
        <f>[10]Feb!I61</f>
        <v>0</v>
      </c>
      <c r="J61" s="51">
        <f>[10]Ene!J61</f>
        <v>0</v>
      </c>
      <c r="K61" s="91"/>
      <c r="L61" s="51">
        <f>[10]Ene!L61</f>
        <v>0</v>
      </c>
      <c r="M61" s="50"/>
      <c r="N61" s="51">
        <f>[10]Ene!N61</f>
        <v>0</v>
      </c>
      <c r="O61" s="50"/>
      <c r="P61" s="51">
        <f>[10]Ene!P61</f>
        <v>0</v>
      </c>
      <c r="Q61" s="50"/>
      <c r="R61" s="51">
        <f>[10]Ene!R61</f>
        <v>0</v>
      </c>
      <c r="S61" s="93"/>
      <c r="T61" s="51">
        <f>[10]Ene!T61</f>
        <v>0</v>
      </c>
      <c r="U61" s="93"/>
      <c r="V61" s="51">
        <f>[10]Ene!V61</f>
        <v>0</v>
      </c>
      <c r="W61" s="93"/>
      <c r="X61" s="51">
        <f>[10]Ene!X61</f>
        <v>0</v>
      </c>
      <c r="Y61" s="93"/>
      <c r="Z61" s="51">
        <f>[10]Ene!Z61</f>
        <v>0</v>
      </c>
      <c r="AA61" s="93"/>
      <c r="AB61" s="51">
        <f>[10]Ene!AB61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customHeight="1" x14ac:dyDescent="0.2">
      <c r="A62" s="81" t="str">
        <f>'[10]Ficha Anual 2025'!A62</f>
        <v>C4A8</v>
      </c>
      <c r="B62" s="82" t="str">
        <f>'[10]Ficha Anual 2025'!B62</f>
        <v>INVESTIGAR Y PROMOVER LA HISTORIA Y CULTURA DEL MUNICIPIO</v>
      </c>
      <c r="C62" s="82"/>
      <c r="D62" s="83" t="str">
        <f>'[10]Ficha Anual 2025'!E62</f>
        <v>INVESTIGACION</v>
      </c>
      <c r="E62" s="93">
        <f t="shared" si="4"/>
        <v>3</v>
      </c>
      <c r="F62" s="49">
        <f>[10]Ene!F62</f>
        <v>0</v>
      </c>
      <c r="G62" s="50">
        <f>[10]Ene!G62</f>
        <v>0</v>
      </c>
      <c r="H62" s="49">
        <f>[10]Ene!H62</f>
        <v>0</v>
      </c>
      <c r="I62" s="50">
        <f>[10]Feb!I62</f>
        <v>0</v>
      </c>
      <c r="J62" s="49">
        <f>[10]Ene!J62</f>
        <v>1</v>
      </c>
      <c r="K62" s="91">
        <v>0</v>
      </c>
      <c r="L62" s="154">
        <f>[10]Ene!L62</f>
        <v>0</v>
      </c>
      <c r="M62" s="50">
        <v>1</v>
      </c>
      <c r="N62" s="154">
        <f>[10]Ene!N62</f>
        <v>0</v>
      </c>
      <c r="O62" s="50">
        <v>1</v>
      </c>
      <c r="P62" s="154">
        <f>[10]Ene!P62</f>
        <v>1</v>
      </c>
      <c r="Q62" s="50">
        <v>1</v>
      </c>
      <c r="R62" s="154">
        <f>[10]Ene!R62</f>
        <v>0</v>
      </c>
      <c r="S62" s="93"/>
      <c r="T62" s="154">
        <f>[10]Ene!T62</f>
        <v>0</v>
      </c>
      <c r="U62" s="93"/>
      <c r="V62" s="154">
        <f>[10]Ene!V62</f>
        <v>1</v>
      </c>
      <c r="W62" s="93"/>
      <c r="X62" s="154">
        <f>[10]Ene!X62</f>
        <v>0</v>
      </c>
      <c r="Y62" s="93"/>
      <c r="Z62" s="154">
        <f>[10]Ene!Z62</f>
        <v>0</v>
      </c>
      <c r="AA62" s="93"/>
      <c r="AB62" s="154">
        <f>[10]Ene!AB62</f>
        <v>0</v>
      </c>
      <c r="AC62" s="92"/>
      <c r="AD62" s="52">
        <f t="shared" si="0"/>
        <v>3</v>
      </c>
      <c r="AE62" s="52">
        <f t="shared" si="0"/>
        <v>3</v>
      </c>
      <c r="AF62" s="53">
        <f t="shared" si="1"/>
        <v>1</v>
      </c>
      <c r="AG62" s="53">
        <f t="shared" si="2"/>
        <v>0</v>
      </c>
      <c r="AH62" s="88"/>
      <c r="AI62" s="89"/>
    </row>
    <row r="63" spans="1:35" s="56" customFormat="1" ht="20.100000000000001" hidden="1" customHeight="1" x14ac:dyDescent="0.2">
      <c r="A63" s="81">
        <f>'[10]Ficha Anual 2025'!A63</f>
        <v>0</v>
      </c>
      <c r="B63" s="90">
        <f>'[10]Ficha Anual 2025'!B63</f>
        <v>0</v>
      </c>
      <c r="C63" s="90"/>
      <c r="D63" s="83">
        <f>'[10]Ficha Anual 2025'!E63</f>
        <v>0</v>
      </c>
      <c r="E63" s="93">
        <f t="shared" si="4"/>
        <v>0</v>
      </c>
      <c r="F63" s="51">
        <f>[10]Ene!F63</f>
        <v>0</v>
      </c>
      <c r="G63" s="48">
        <f>[10]Ene!G63</f>
        <v>0</v>
      </c>
      <c r="H63" s="51">
        <f>[10]Ene!H63</f>
        <v>0</v>
      </c>
      <c r="I63" s="48">
        <f>[10]Feb!I63</f>
        <v>0</v>
      </c>
      <c r="J63" s="51">
        <f>[10]Ene!J63</f>
        <v>0</v>
      </c>
      <c r="K63" s="91"/>
      <c r="L63" s="51">
        <f>[10]Ene!L63</f>
        <v>0</v>
      </c>
      <c r="M63" s="93"/>
      <c r="N63" s="51">
        <f>[10]Ene!N63</f>
        <v>0</v>
      </c>
      <c r="O63" s="93"/>
      <c r="P63" s="51">
        <f>[10]Ene!P63</f>
        <v>0</v>
      </c>
      <c r="Q63" s="93"/>
      <c r="R63" s="51">
        <f>[10]Ene!R63</f>
        <v>0</v>
      </c>
      <c r="S63" s="93"/>
      <c r="T63" s="51">
        <f>[10]Ene!T63</f>
        <v>0</v>
      </c>
      <c r="U63" s="93"/>
      <c r="V63" s="51">
        <f>[10]Ene!V63</f>
        <v>0</v>
      </c>
      <c r="W63" s="93"/>
      <c r="X63" s="51">
        <f>[10]Ene!X63</f>
        <v>0</v>
      </c>
      <c r="Y63" s="93"/>
      <c r="Z63" s="51">
        <f>[10]Ene!Z63</f>
        <v>0</v>
      </c>
      <c r="AA63" s="93"/>
      <c r="AB63" s="51">
        <f>[10]Ene!AB63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'[10]Ficha Anual 2025'!A64</f>
        <v>0</v>
      </c>
      <c r="B64" s="90">
        <f>'[10]Ficha Anual 2025'!B64</f>
        <v>0</v>
      </c>
      <c r="C64" s="90"/>
      <c r="D64" s="83">
        <f>'[10]Ficha Anual 2025'!E64</f>
        <v>0</v>
      </c>
      <c r="E64" s="93">
        <f t="shared" si="4"/>
        <v>0</v>
      </c>
      <c r="F64" s="51">
        <f>[10]Ene!F64</f>
        <v>0</v>
      </c>
      <c r="G64" s="48">
        <f>[10]Ene!G64</f>
        <v>0</v>
      </c>
      <c r="H64" s="51">
        <f>[10]Ene!H64</f>
        <v>0</v>
      </c>
      <c r="I64" s="48">
        <f>[10]Feb!I64</f>
        <v>0</v>
      </c>
      <c r="J64" s="51">
        <f>[10]Ene!J64</f>
        <v>0</v>
      </c>
      <c r="K64" s="91"/>
      <c r="L64" s="51">
        <f>[10]Ene!L64</f>
        <v>0</v>
      </c>
      <c r="M64" s="93"/>
      <c r="N64" s="51">
        <f>[10]Ene!N64</f>
        <v>0</v>
      </c>
      <c r="O64" s="93"/>
      <c r="P64" s="51">
        <f>[10]Ene!P64</f>
        <v>0</v>
      </c>
      <c r="Q64" s="93"/>
      <c r="R64" s="51">
        <f>[10]Ene!R64</f>
        <v>0</v>
      </c>
      <c r="S64" s="93"/>
      <c r="T64" s="51">
        <f>[10]Ene!T64</f>
        <v>0</v>
      </c>
      <c r="U64" s="93"/>
      <c r="V64" s="51">
        <f>[10]Ene!V64</f>
        <v>0</v>
      </c>
      <c r="W64" s="93"/>
      <c r="X64" s="51">
        <f>[10]Ene!X64</f>
        <v>0</v>
      </c>
      <c r="Y64" s="93"/>
      <c r="Z64" s="51">
        <f>[10]Ene!Z64</f>
        <v>0</v>
      </c>
      <c r="AA64" s="93"/>
      <c r="AB64" s="51">
        <f>[10]Ene!AB64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'[10]Ficha Anual 2025'!A65</f>
        <v>0</v>
      </c>
      <c r="B65" s="90">
        <f>'[10]Ficha Anual 2025'!B65</f>
        <v>0</v>
      </c>
      <c r="C65" s="90"/>
      <c r="D65" s="83">
        <f>'[10]Ficha Anual 2025'!E65</f>
        <v>0</v>
      </c>
      <c r="E65" s="93">
        <f t="shared" si="4"/>
        <v>0</v>
      </c>
      <c r="F65" s="51">
        <f>[10]Ene!F65</f>
        <v>0</v>
      </c>
      <c r="G65" s="48">
        <f>[10]Ene!G65</f>
        <v>0</v>
      </c>
      <c r="H65" s="51">
        <f>[10]Ene!H65</f>
        <v>0</v>
      </c>
      <c r="I65" s="48">
        <f>[10]Feb!I65</f>
        <v>0</v>
      </c>
      <c r="J65" s="51">
        <f>[10]Ene!J65</f>
        <v>0</v>
      </c>
      <c r="K65" s="91"/>
      <c r="L65" s="51">
        <f>[10]Ene!L65</f>
        <v>0</v>
      </c>
      <c r="M65" s="93"/>
      <c r="N65" s="51">
        <f>[10]Ene!N65</f>
        <v>0</v>
      </c>
      <c r="O65" s="93"/>
      <c r="P65" s="51">
        <f>[10]Ene!P65</f>
        <v>0</v>
      </c>
      <c r="Q65" s="93"/>
      <c r="R65" s="51">
        <f>[10]Ene!R65</f>
        <v>0</v>
      </c>
      <c r="S65" s="93"/>
      <c r="T65" s="51">
        <f>[10]Ene!T65</f>
        <v>0</v>
      </c>
      <c r="U65" s="93"/>
      <c r="V65" s="51">
        <f>[10]Ene!V65</f>
        <v>0</v>
      </c>
      <c r="W65" s="93"/>
      <c r="X65" s="51">
        <f>[10]Ene!X65</f>
        <v>0</v>
      </c>
      <c r="Y65" s="93"/>
      <c r="Z65" s="51">
        <f>[10]Ene!Z65</f>
        <v>0</v>
      </c>
      <c r="AA65" s="93"/>
      <c r="AB65" s="51">
        <f>[10]Ene!AB65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'[10]Ficha Anual 2025'!A66</f>
        <v>0</v>
      </c>
      <c r="B66" s="101">
        <f>'[10]Ficha Anual 2025'!B66</f>
        <v>0</v>
      </c>
      <c r="C66" s="101"/>
      <c r="D66" s="102">
        <f>'[10]Ficha Anual 2025'!E66</f>
        <v>0</v>
      </c>
      <c r="E66" s="103">
        <f t="shared" si="4"/>
        <v>0</v>
      </c>
      <c r="F66" s="104">
        <f>[10]Ene!F66</f>
        <v>0</v>
      </c>
      <c r="G66" s="105">
        <f>[10]Ene!G66</f>
        <v>0</v>
      </c>
      <c r="H66" s="104">
        <f>[10]Ene!H66</f>
        <v>0</v>
      </c>
      <c r="I66" s="105">
        <f>[10]Feb!I66</f>
        <v>0</v>
      </c>
      <c r="J66" s="104">
        <f>[10]Ene!J66</f>
        <v>0</v>
      </c>
      <c r="K66" s="106"/>
      <c r="L66" s="104">
        <f>[10]Ene!L66</f>
        <v>0</v>
      </c>
      <c r="M66" s="103"/>
      <c r="N66" s="104">
        <f>[10]Ene!N66</f>
        <v>0</v>
      </c>
      <c r="O66" s="103"/>
      <c r="P66" s="104">
        <f>[10]Ene!P66</f>
        <v>0</v>
      </c>
      <c r="Q66" s="103"/>
      <c r="R66" s="104">
        <f>[10]Ene!R66</f>
        <v>0</v>
      </c>
      <c r="S66" s="103"/>
      <c r="T66" s="104">
        <f>[10]Ene!T66</f>
        <v>0</v>
      </c>
      <c r="U66" s="103"/>
      <c r="V66" s="104">
        <f>[10]Ene!V66</f>
        <v>0</v>
      </c>
      <c r="W66" s="103"/>
      <c r="X66" s="104">
        <f>[10]Ene!X66</f>
        <v>0</v>
      </c>
      <c r="Y66" s="103"/>
      <c r="Z66" s="104">
        <f>[10]Ene!Z66</f>
        <v>0</v>
      </c>
      <c r="AA66" s="103"/>
      <c r="AB66" s="104">
        <f>[10]Ene!AB66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'[10]Ficha Anual 2025'!A75</f>
        <v>Elaboró</v>
      </c>
      <c r="C80" s="130"/>
      <c r="E80" s="131"/>
      <c r="F80" s="131"/>
      <c r="G80" s="131"/>
      <c r="H80" s="131"/>
      <c r="J80" s="129" t="str">
        <f>'[10]Ficha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'[10]Ficha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'[10]Ficha Anual 2025'!A78</f>
        <v>C. GRISELDA AGUILAR MACIAS</v>
      </c>
      <c r="C83" s="140"/>
      <c r="E83" s="127"/>
      <c r="F83" s="127"/>
      <c r="H83" s="127"/>
      <c r="J83" s="138" t="str">
        <f>'[10]Ficha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'[10]Ficha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'[10]Ficha Anual 2025'!A79</f>
        <v>PRESIDENTA MUNICIPAL</v>
      </c>
      <c r="C84" s="142"/>
      <c r="E84" s="2"/>
      <c r="F84" s="2"/>
      <c r="G84" s="2"/>
      <c r="H84" s="2"/>
      <c r="J84" s="143" t="str">
        <f>'[10]Ficha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'[10]Ficha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021</vt:lpstr>
      <vt:lpstr>018</vt:lpstr>
      <vt:lpstr>032</vt:lpstr>
      <vt:lpstr>007</vt:lpstr>
      <vt:lpstr>024</vt:lpstr>
      <vt:lpstr>034</vt:lpstr>
      <vt:lpstr>036</vt:lpstr>
      <vt:lpstr>003</vt:lpstr>
      <vt:lpstr>033</vt:lpstr>
      <vt:lpstr>'003'!Área_de_impresión</vt:lpstr>
      <vt:lpstr>'007'!Área_de_impresión</vt:lpstr>
      <vt:lpstr>'018'!Área_de_impresión</vt:lpstr>
      <vt:lpstr>'021'!Área_de_impresión</vt:lpstr>
      <vt:lpstr>'024'!Área_de_impresión</vt:lpstr>
      <vt:lpstr>'032'!Área_de_impresión</vt:lpstr>
      <vt:lpstr>'033'!Área_de_impresión</vt:lpstr>
      <vt:lpstr>'034'!Área_de_impresión</vt:lpstr>
      <vt:lpstr>'036'!Área_de_impresión</vt:lpstr>
      <vt:lpstr>'003'!Títulos_a_imprimir</vt:lpstr>
      <vt:lpstr>'007'!Títulos_a_imprimir</vt:lpstr>
      <vt:lpstr>'018'!Títulos_a_imprimir</vt:lpstr>
      <vt:lpstr>'021'!Títulos_a_imprimir</vt:lpstr>
      <vt:lpstr>'024'!Títulos_a_imprimir</vt:lpstr>
      <vt:lpstr>'032'!Títulos_a_imprimir</vt:lpstr>
      <vt:lpstr>'033'!Títulos_a_imprimir</vt:lpstr>
      <vt:lpstr>'034'!Títulos_a_imprimir</vt:lpstr>
      <vt:lpstr>'036'!Títulos_a_imprimir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</dc:creator>
  <cp:lastModifiedBy>ATHLON</cp:lastModifiedBy>
  <dcterms:created xsi:type="dcterms:W3CDTF">2025-07-29T17:54:57Z</dcterms:created>
  <dcterms:modified xsi:type="dcterms:W3CDTF">2025-07-29T18:01:06Z</dcterms:modified>
</cp:coreProperties>
</file>