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HLON\Documents\MUNICIPIO DE SAN JOSE TEACALCO\2T-I-ICPPFCY   ART 12     ABRIL\A      Art. 12, A      INFORMACIÓN GENERAL\A-V-ICm Art. 12, A, V Informacion Complementaria\"/>
    </mc:Choice>
  </mc:AlternateContent>
  <xr:revisionPtr revIDLastSave="0" documentId="8_{1DD345D2-1952-4ABF-8841-ABD854004B4E}" xr6:coauthVersionLast="47" xr6:coauthVersionMax="47" xr10:uidLastSave="{00000000-0000-0000-0000-000000000000}"/>
  <bookViews>
    <workbookView xWindow="-120" yWindow="-120" windowWidth="20730" windowHeight="11160" firstSheet="5" activeTab="8" xr2:uid="{AF5EF48F-1F5A-43DD-99E1-7450AD1B6D0C}"/>
  </bookViews>
  <sheets>
    <sheet name="DIF ABR" sheetId="1" r:id="rId1"/>
    <sheet name="CULTUTA DEP" sheetId="2" r:id="rId2"/>
    <sheet name="PROTECCION AMB" sheetId="3" r:id="rId3"/>
    <sheet name="SEG PUBLICA " sheetId="4" r:id="rId4"/>
    <sheet name="OBRAS PUBLICAS " sheetId="5" r:id="rId5"/>
    <sheet name="DESAROLLO FUN P" sheetId="6" r:id="rId6"/>
    <sheet name="F. HAC PUB" sheetId="7" r:id="rId7"/>
    <sheet name="PROCURACION DEF IM" sheetId="8" r:id="rId8"/>
    <sheet name="APOYO A LAS POLITICA G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8">'APOYO A LAS POLITICA G'!$A$1:$AI$85</definedName>
    <definedName name="_xlnm.Print_Area" localSheetId="1">'CULTUTA DEP'!$A$1:$AI$85</definedName>
    <definedName name="_xlnm.Print_Area" localSheetId="5">'DESAROLLO FUN P'!$A$1:$AI$85</definedName>
    <definedName name="_xlnm.Print_Area" localSheetId="0">'DIF ABR'!$A$1:$AI$85</definedName>
    <definedName name="_xlnm.Print_Area" localSheetId="6">'F. HAC PUB'!$A$1:$AI$85</definedName>
    <definedName name="_xlnm.Print_Area" localSheetId="4">'OBRAS PUBLICAS '!$A$1:$AI$85</definedName>
    <definedName name="_xlnm.Print_Area" localSheetId="7">'PROCURACION DEF IM'!$A$1:$AI$85</definedName>
    <definedName name="_xlnm.Print_Area" localSheetId="2">'PROTECCION AMB'!$A$1:$AI$85</definedName>
    <definedName name="_xlnm.Print_Area" localSheetId="3">'SEG PUBLICA '!$A$1:$AI$85</definedName>
    <definedName name="_xlnm.Print_Titles" localSheetId="8">'APOYO A LAS POLITICA G'!$1:$11</definedName>
    <definedName name="_xlnm.Print_Titles" localSheetId="1">'CULTUTA DEP'!$1:$11</definedName>
    <definedName name="_xlnm.Print_Titles" localSheetId="5">'DESAROLLO FUN P'!$1:$11</definedName>
    <definedName name="_xlnm.Print_Titles" localSheetId="0">'DIF ABR'!$1:$11</definedName>
    <definedName name="_xlnm.Print_Titles" localSheetId="6">'F. HAC PUB'!$1:$11</definedName>
    <definedName name="_xlnm.Print_Titles" localSheetId="4">'OBRAS PUBLICAS '!$1:$11</definedName>
    <definedName name="_xlnm.Print_Titles" localSheetId="7">'PROCURACION DEF IM'!$1:$11</definedName>
    <definedName name="_xlnm.Print_Titles" localSheetId="2">'PROTECCION AMB'!$1:$11</definedName>
    <definedName name="_xlnm.Print_Titles" localSheetId="3">'SEG PUBLICA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4" i="9" l="1"/>
  <c r="J84" i="9"/>
  <c r="B84" i="9"/>
  <c r="AA83" i="9"/>
  <c r="J83" i="9"/>
  <c r="B83" i="9"/>
  <c r="AA80" i="9"/>
  <c r="J80" i="9"/>
  <c r="B80" i="9"/>
  <c r="AB66" i="9"/>
  <c r="Z66" i="9"/>
  <c r="X66" i="9"/>
  <c r="V66" i="9"/>
  <c r="T66" i="9"/>
  <c r="R66" i="9"/>
  <c r="P66" i="9"/>
  <c r="N66" i="9"/>
  <c r="L66" i="9"/>
  <c r="J66" i="9"/>
  <c r="I66" i="9"/>
  <c r="AE66" i="9" s="1"/>
  <c r="AF66" i="9" s="1"/>
  <c r="AG66" i="9" s="1"/>
  <c r="H66" i="9"/>
  <c r="G66" i="9"/>
  <c r="F66" i="9"/>
  <c r="AD66" i="9" s="1"/>
  <c r="E66" i="9"/>
  <c r="D66" i="9"/>
  <c r="B66" i="9"/>
  <c r="A66" i="9"/>
  <c r="AB65" i="9"/>
  <c r="Z65" i="9"/>
  <c r="X65" i="9"/>
  <c r="V65" i="9"/>
  <c r="T65" i="9"/>
  <c r="R65" i="9"/>
  <c r="P65" i="9"/>
  <c r="N65" i="9"/>
  <c r="L65" i="9"/>
  <c r="J65" i="9"/>
  <c r="I65" i="9"/>
  <c r="H65" i="9"/>
  <c r="AD65" i="9" s="1"/>
  <c r="G65" i="9"/>
  <c r="AE65" i="9" s="1"/>
  <c r="F65" i="9"/>
  <c r="D65" i="9"/>
  <c r="B65" i="9"/>
  <c r="A65" i="9"/>
  <c r="AE64" i="9"/>
  <c r="AF64" i="9" s="1"/>
  <c r="AG64" i="9" s="1"/>
  <c r="AB64" i="9"/>
  <c r="Z64" i="9"/>
  <c r="X64" i="9"/>
  <c r="V64" i="9"/>
  <c r="T64" i="9"/>
  <c r="R64" i="9"/>
  <c r="P64" i="9"/>
  <c r="N64" i="9"/>
  <c r="L64" i="9"/>
  <c r="J64" i="9"/>
  <c r="I64" i="9"/>
  <c r="H64" i="9"/>
  <c r="G64" i="9"/>
  <c r="F64" i="9"/>
  <c r="AD64" i="9" s="1"/>
  <c r="E64" i="9"/>
  <c r="D64" i="9"/>
  <c r="B64" i="9"/>
  <c r="A64" i="9"/>
  <c r="AB63" i="9"/>
  <c r="Z63" i="9"/>
  <c r="X63" i="9"/>
  <c r="V63" i="9"/>
  <c r="T63" i="9"/>
  <c r="R63" i="9"/>
  <c r="P63" i="9"/>
  <c r="N63" i="9"/>
  <c r="L63" i="9"/>
  <c r="J63" i="9"/>
  <c r="I63" i="9"/>
  <c r="H63" i="9"/>
  <c r="G63" i="9"/>
  <c r="AE63" i="9" s="1"/>
  <c r="F63" i="9"/>
  <c r="D63" i="9"/>
  <c r="B63" i="9"/>
  <c r="A63" i="9"/>
  <c r="AE62" i="9"/>
  <c r="AF62" i="9" s="1"/>
  <c r="AG62" i="9" s="1"/>
  <c r="AB62" i="9"/>
  <c r="Z62" i="9"/>
  <c r="X62" i="9"/>
  <c r="V62" i="9"/>
  <c r="T62" i="9"/>
  <c r="R62" i="9"/>
  <c r="P62" i="9"/>
  <c r="N62" i="9"/>
  <c r="L62" i="9"/>
  <c r="J62" i="9"/>
  <c r="I62" i="9"/>
  <c r="H62" i="9"/>
  <c r="G62" i="9"/>
  <c r="F62" i="9"/>
  <c r="E62" i="9"/>
  <c r="D62" i="9"/>
  <c r="B62" i="9"/>
  <c r="A62" i="9"/>
  <c r="AB61" i="9"/>
  <c r="Z61" i="9"/>
  <c r="X61" i="9"/>
  <c r="V61" i="9"/>
  <c r="T61" i="9"/>
  <c r="R61" i="9"/>
  <c r="P61" i="9"/>
  <c r="N61" i="9"/>
  <c r="L61" i="9"/>
  <c r="J61" i="9"/>
  <c r="I61" i="9"/>
  <c r="H61" i="9"/>
  <c r="G61" i="9"/>
  <c r="AE61" i="9" s="1"/>
  <c r="F61" i="9"/>
  <c r="D61" i="9"/>
  <c r="B61" i="9"/>
  <c r="A61" i="9"/>
  <c r="AB60" i="9"/>
  <c r="Z60" i="9"/>
  <c r="X60" i="9"/>
  <c r="V60" i="9"/>
  <c r="T60" i="9"/>
  <c r="R60" i="9"/>
  <c r="P60" i="9"/>
  <c r="N60" i="9"/>
  <c r="L60" i="9"/>
  <c r="J60" i="9"/>
  <c r="I60" i="9"/>
  <c r="AE60" i="9" s="1"/>
  <c r="AF60" i="9" s="1"/>
  <c r="AG60" i="9" s="1"/>
  <c r="H60" i="9"/>
  <c r="G60" i="9"/>
  <c r="F60" i="9"/>
  <c r="E60" i="9"/>
  <c r="D60" i="9"/>
  <c r="B60" i="9"/>
  <c r="A60" i="9"/>
  <c r="AB59" i="9"/>
  <c r="Z59" i="9"/>
  <c r="X59" i="9"/>
  <c r="V59" i="9"/>
  <c r="T59" i="9"/>
  <c r="R59" i="9"/>
  <c r="P59" i="9"/>
  <c r="N59" i="9"/>
  <c r="L59" i="9"/>
  <c r="J59" i="9"/>
  <c r="I59" i="9"/>
  <c r="H59" i="9"/>
  <c r="AD59" i="9" s="1"/>
  <c r="G59" i="9"/>
  <c r="AE59" i="9" s="1"/>
  <c r="F59" i="9"/>
  <c r="D59" i="9"/>
  <c r="B59" i="9"/>
  <c r="A59" i="9"/>
  <c r="AB58" i="9"/>
  <c r="Z58" i="9"/>
  <c r="X58" i="9"/>
  <c r="V58" i="9"/>
  <c r="T58" i="9"/>
  <c r="R58" i="9"/>
  <c r="P58" i="9"/>
  <c r="N58" i="9"/>
  <c r="L58" i="9"/>
  <c r="J58" i="9"/>
  <c r="I58" i="9"/>
  <c r="AE58" i="9" s="1"/>
  <c r="AF58" i="9" s="1"/>
  <c r="AG58" i="9" s="1"/>
  <c r="H58" i="9"/>
  <c r="G58" i="9"/>
  <c r="F58" i="9"/>
  <c r="AD58" i="9" s="1"/>
  <c r="E58" i="9"/>
  <c r="D58" i="9"/>
  <c r="B58" i="9"/>
  <c r="A58" i="9"/>
  <c r="AB57" i="9"/>
  <c r="Z57" i="9"/>
  <c r="X57" i="9"/>
  <c r="V57" i="9"/>
  <c r="T57" i="9"/>
  <c r="R57" i="9"/>
  <c r="P57" i="9"/>
  <c r="N57" i="9"/>
  <c r="L57" i="9"/>
  <c r="J57" i="9"/>
  <c r="I57" i="9"/>
  <c r="H57" i="9"/>
  <c r="E57" i="9" s="1"/>
  <c r="G57" i="9"/>
  <c r="AE57" i="9" s="1"/>
  <c r="F57" i="9"/>
  <c r="D57" i="9"/>
  <c r="B57" i="9"/>
  <c r="A57" i="9"/>
  <c r="AE56" i="9"/>
  <c r="AF56" i="9" s="1"/>
  <c r="AG56" i="9" s="1"/>
  <c r="AB56" i="9"/>
  <c r="Z56" i="9"/>
  <c r="X56" i="9"/>
  <c r="V56" i="9"/>
  <c r="T56" i="9"/>
  <c r="R56" i="9"/>
  <c r="P56" i="9"/>
  <c r="N56" i="9"/>
  <c r="L56" i="9"/>
  <c r="J56" i="9"/>
  <c r="I56" i="9"/>
  <c r="H56" i="9"/>
  <c r="G56" i="9"/>
  <c r="F56" i="9"/>
  <c r="AD56" i="9" s="1"/>
  <c r="E56" i="9"/>
  <c r="D56" i="9"/>
  <c r="B56" i="9"/>
  <c r="A56" i="9"/>
  <c r="AB55" i="9"/>
  <c r="Z55" i="9"/>
  <c r="X55" i="9"/>
  <c r="V55" i="9"/>
  <c r="T55" i="9"/>
  <c r="R55" i="9"/>
  <c r="P55" i="9"/>
  <c r="N55" i="9"/>
  <c r="L55" i="9"/>
  <c r="J55" i="9"/>
  <c r="I55" i="9"/>
  <c r="H55" i="9"/>
  <c r="G55" i="9"/>
  <c r="AE55" i="9" s="1"/>
  <c r="F55" i="9"/>
  <c r="D55" i="9"/>
  <c r="B55" i="9"/>
  <c r="A55" i="9"/>
  <c r="B54" i="9"/>
  <c r="A54" i="9"/>
  <c r="AB53" i="9"/>
  <c r="Z53" i="9"/>
  <c r="X53" i="9"/>
  <c r="V53" i="9"/>
  <c r="T53" i="9"/>
  <c r="R53" i="9"/>
  <c r="P53" i="9"/>
  <c r="N53" i="9"/>
  <c r="L53" i="9"/>
  <c r="J53" i="9"/>
  <c r="I53" i="9"/>
  <c r="H53" i="9"/>
  <c r="G53" i="9"/>
  <c r="AE53" i="9" s="1"/>
  <c r="F53" i="9"/>
  <c r="D53" i="9"/>
  <c r="B53" i="9"/>
  <c r="A53" i="9"/>
  <c r="AE52" i="9"/>
  <c r="AF52" i="9" s="1"/>
  <c r="AG52" i="9" s="1"/>
  <c r="AB52" i="9"/>
  <c r="Z52" i="9"/>
  <c r="X52" i="9"/>
  <c r="V52" i="9"/>
  <c r="T52" i="9"/>
  <c r="R52" i="9"/>
  <c r="P52" i="9"/>
  <c r="N52" i="9"/>
  <c r="L52" i="9"/>
  <c r="J52" i="9"/>
  <c r="I52" i="9"/>
  <c r="H52" i="9"/>
  <c r="G52" i="9"/>
  <c r="F52" i="9"/>
  <c r="E52" i="9"/>
  <c r="D52" i="9"/>
  <c r="B52" i="9"/>
  <c r="A52" i="9"/>
  <c r="AB51" i="9"/>
  <c r="Z51" i="9"/>
  <c r="X51" i="9"/>
  <c r="V51" i="9"/>
  <c r="T51" i="9"/>
  <c r="R51" i="9"/>
  <c r="P51" i="9"/>
  <c r="N51" i="9"/>
  <c r="L51" i="9"/>
  <c r="J51" i="9"/>
  <c r="I51" i="9"/>
  <c r="H51" i="9"/>
  <c r="G51" i="9"/>
  <c r="AE51" i="9" s="1"/>
  <c r="F51" i="9"/>
  <c r="D51" i="9"/>
  <c r="B51" i="9"/>
  <c r="A51" i="9"/>
  <c r="AB50" i="9"/>
  <c r="Z50" i="9"/>
  <c r="X50" i="9"/>
  <c r="V50" i="9"/>
  <c r="T50" i="9"/>
  <c r="R50" i="9"/>
  <c r="P50" i="9"/>
  <c r="N50" i="9"/>
  <c r="L50" i="9"/>
  <c r="J50" i="9"/>
  <c r="I50" i="9"/>
  <c r="AE50" i="9" s="1"/>
  <c r="AF50" i="9" s="1"/>
  <c r="AG50" i="9" s="1"/>
  <c r="H50" i="9"/>
  <c r="G50" i="9"/>
  <c r="F50" i="9"/>
  <c r="E50" i="9"/>
  <c r="D50" i="9"/>
  <c r="B50" i="9"/>
  <c r="A50" i="9"/>
  <c r="AB49" i="9"/>
  <c r="Z49" i="9"/>
  <c r="X49" i="9"/>
  <c r="V49" i="9"/>
  <c r="T49" i="9"/>
  <c r="R49" i="9"/>
  <c r="P49" i="9"/>
  <c r="N49" i="9"/>
  <c r="L49" i="9"/>
  <c r="J49" i="9"/>
  <c r="I49" i="9"/>
  <c r="H49" i="9"/>
  <c r="AD49" i="9" s="1"/>
  <c r="G49" i="9"/>
  <c r="AE49" i="9" s="1"/>
  <c r="F49" i="9"/>
  <c r="D49" i="9"/>
  <c r="B49" i="9"/>
  <c r="A49" i="9"/>
  <c r="AB48" i="9"/>
  <c r="Z48" i="9"/>
  <c r="X48" i="9"/>
  <c r="V48" i="9"/>
  <c r="T48" i="9"/>
  <c r="R48" i="9"/>
  <c r="P48" i="9"/>
  <c r="N48" i="9"/>
  <c r="L48" i="9"/>
  <c r="J48" i="9"/>
  <c r="I48" i="9"/>
  <c r="AE48" i="9" s="1"/>
  <c r="AF48" i="9" s="1"/>
  <c r="AG48" i="9" s="1"/>
  <c r="H48" i="9"/>
  <c r="G48" i="9"/>
  <c r="F48" i="9"/>
  <c r="AD48" i="9" s="1"/>
  <c r="E48" i="9"/>
  <c r="D48" i="9"/>
  <c r="B48" i="9"/>
  <c r="A48" i="9"/>
  <c r="AB47" i="9"/>
  <c r="Z47" i="9"/>
  <c r="X47" i="9"/>
  <c r="V47" i="9"/>
  <c r="T47" i="9"/>
  <c r="R47" i="9"/>
  <c r="P47" i="9"/>
  <c r="N47" i="9"/>
  <c r="L47" i="9"/>
  <c r="J47" i="9"/>
  <c r="I47" i="9"/>
  <c r="H47" i="9"/>
  <c r="AD47" i="9" s="1"/>
  <c r="G47" i="9"/>
  <c r="AE47" i="9" s="1"/>
  <c r="F47" i="9"/>
  <c r="D47" i="9"/>
  <c r="B47" i="9"/>
  <c r="A47" i="9"/>
  <c r="AE46" i="9"/>
  <c r="AF46" i="9" s="1"/>
  <c r="AG46" i="9" s="1"/>
  <c r="AB46" i="9"/>
  <c r="Z46" i="9"/>
  <c r="X46" i="9"/>
  <c r="V46" i="9"/>
  <c r="T46" i="9"/>
  <c r="R46" i="9"/>
  <c r="P46" i="9"/>
  <c r="N46" i="9"/>
  <c r="L46" i="9"/>
  <c r="J46" i="9"/>
  <c r="I46" i="9"/>
  <c r="H46" i="9"/>
  <c r="G46" i="9"/>
  <c r="F46" i="9"/>
  <c r="AD46" i="9" s="1"/>
  <c r="E46" i="9"/>
  <c r="D46" i="9"/>
  <c r="B46" i="9"/>
  <c r="A46" i="9"/>
  <c r="AB45" i="9"/>
  <c r="Z45" i="9"/>
  <c r="X45" i="9"/>
  <c r="V45" i="9"/>
  <c r="T45" i="9"/>
  <c r="R45" i="9"/>
  <c r="P45" i="9"/>
  <c r="N45" i="9"/>
  <c r="L45" i="9"/>
  <c r="J45" i="9"/>
  <c r="I45" i="9"/>
  <c r="H45" i="9"/>
  <c r="G45" i="9"/>
  <c r="AE45" i="9" s="1"/>
  <c r="F45" i="9"/>
  <c r="D45" i="9"/>
  <c r="B45" i="9"/>
  <c r="A45" i="9"/>
  <c r="AE44" i="9"/>
  <c r="AB44" i="9"/>
  <c r="Z44" i="9"/>
  <c r="X44" i="9"/>
  <c r="V44" i="9"/>
  <c r="T44" i="9"/>
  <c r="R44" i="9"/>
  <c r="P44" i="9"/>
  <c r="N44" i="9"/>
  <c r="L44" i="9"/>
  <c r="K44" i="9"/>
  <c r="J44" i="9"/>
  <c r="I44" i="9"/>
  <c r="H44" i="9"/>
  <c r="G44" i="9"/>
  <c r="F44" i="9"/>
  <c r="D44" i="9"/>
  <c r="B44" i="9"/>
  <c r="A44" i="9"/>
  <c r="AB43" i="9"/>
  <c r="Z43" i="9"/>
  <c r="X43" i="9"/>
  <c r="V43" i="9"/>
  <c r="T43" i="9"/>
  <c r="R43" i="9"/>
  <c r="P43" i="9"/>
  <c r="N43" i="9"/>
  <c r="AD43" i="9" s="1"/>
  <c r="L43" i="9"/>
  <c r="K43" i="9"/>
  <c r="J43" i="9"/>
  <c r="I43" i="9"/>
  <c r="AE43" i="9" s="1"/>
  <c r="H43" i="9"/>
  <c r="G43" i="9"/>
  <c r="F43" i="9"/>
  <c r="E43" i="9"/>
  <c r="D43" i="9"/>
  <c r="B43" i="9"/>
  <c r="A43" i="9"/>
  <c r="AB42" i="9"/>
  <c r="Z42" i="9"/>
  <c r="X42" i="9"/>
  <c r="V42" i="9"/>
  <c r="T42" i="9"/>
  <c r="R42" i="9"/>
  <c r="P42" i="9"/>
  <c r="N42" i="9"/>
  <c r="L42" i="9"/>
  <c r="K42" i="9"/>
  <c r="J42" i="9"/>
  <c r="I42" i="9"/>
  <c r="AE42" i="9" s="1"/>
  <c r="H42" i="9"/>
  <c r="G42" i="9"/>
  <c r="F42" i="9"/>
  <c r="D42" i="9"/>
  <c r="B42" i="9"/>
  <c r="A42" i="9"/>
  <c r="B41" i="9"/>
  <c r="A41" i="9"/>
  <c r="AB40" i="9"/>
  <c r="Z40" i="9"/>
  <c r="X40" i="9"/>
  <c r="V40" i="9"/>
  <c r="T40" i="9"/>
  <c r="R40" i="9"/>
  <c r="P40" i="9"/>
  <c r="N40" i="9"/>
  <c r="L40" i="9"/>
  <c r="J40" i="9"/>
  <c r="I40" i="9"/>
  <c r="AE40" i="9" s="1"/>
  <c r="H40" i="9"/>
  <c r="E40" i="9" s="1"/>
  <c r="G40" i="9"/>
  <c r="F40" i="9"/>
  <c r="D40" i="9"/>
  <c r="B40" i="9"/>
  <c r="A40" i="9"/>
  <c r="AB39" i="9"/>
  <c r="Z39" i="9"/>
  <c r="X39" i="9"/>
  <c r="V39" i="9"/>
  <c r="T39" i="9"/>
  <c r="R39" i="9"/>
  <c r="P39" i="9"/>
  <c r="N39" i="9"/>
  <c r="L39" i="9"/>
  <c r="J39" i="9"/>
  <c r="I39" i="9"/>
  <c r="H39" i="9"/>
  <c r="G39" i="9"/>
  <c r="AE39" i="9" s="1"/>
  <c r="F39" i="9"/>
  <c r="D39" i="9"/>
  <c r="B39" i="9"/>
  <c r="A39" i="9"/>
  <c r="AB38" i="9"/>
  <c r="Z38" i="9"/>
  <c r="X38" i="9"/>
  <c r="V38" i="9"/>
  <c r="T38" i="9"/>
  <c r="R38" i="9"/>
  <c r="P38" i="9"/>
  <c r="N38" i="9"/>
  <c r="L38" i="9"/>
  <c r="J38" i="9"/>
  <c r="I38" i="9"/>
  <c r="AE38" i="9" s="1"/>
  <c r="H38" i="9"/>
  <c r="E38" i="9" s="1"/>
  <c r="G38" i="9"/>
  <c r="F38" i="9"/>
  <c r="D38" i="9"/>
  <c r="B38" i="9"/>
  <c r="A38" i="9"/>
  <c r="AB37" i="9"/>
  <c r="Z37" i="9"/>
  <c r="X37" i="9"/>
  <c r="V37" i="9"/>
  <c r="T37" i="9"/>
  <c r="R37" i="9"/>
  <c r="P37" i="9"/>
  <c r="N37" i="9"/>
  <c r="L37" i="9"/>
  <c r="J37" i="9"/>
  <c r="I37" i="9"/>
  <c r="H37" i="9"/>
  <c r="G37" i="9"/>
  <c r="AE37" i="9" s="1"/>
  <c r="F37" i="9"/>
  <c r="D37" i="9"/>
  <c r="B37" i="9"/>
  <c r="A37" i="9"/>
  <c r="AB36" i="9"/>
  <c r="Z36" i="9"/>
  <c r="X36" i="9"/>
  <c r="V36" i="9"/>
  <c r="T36" i="9"/>
  <c r="R36" i="9"/>
  <c r="P36" i="9"/>
  <c r="N36" i="9"/>
  <c r="L36" i="9"/>
  <c r="J36" i="9"/>
  <c r="I36" i="9"/>
  <c r="AE36" i="9" s="1"/>
  <c r="AF36" i="9" s="1"/>
  <c r="AG36" i="9" s="1"/>
  <c r="H36" i="9"/>
  <c r="AD36" i="9" s="1"/>
  <c r="G36" i="9"/>
  <c r="F36" i="9"/>
  <c r="E36" i="9"/>
  <c r="D36" i="9"/>
  <c r="B36" i="9"/>
  <c r="A36" i="9"/>
  <c r="AB35" i="9"/>
  <c r="Z35" i="9"/>
  <c r="X35" i="9"/>
  <c r="V35" i="9"/>
  <c r="T35" i="9"/>
  <c r="R35" i="9"/>
  <c r="P35" i="9"/>
  <c r="N35" i="9"/>
  <c r="L35" i="9"/>
  <c r="J35" i="9"/>
  <c r="I35" i="9"/>
  <c r="H35" i="9"/>
  <c r="G35" i="9"/>
  <c r="AE35" i="9" s="1"/>
  <c r="F35" i="9"/>
  <c r="D35" i="9"/>
  <c r="B35" i="9"/>
  <c r="A35" i="9"/>
  <c r="AB34" i="9"/>
  <c r="Z34" i="9"/>
  <c r="X34" i="9"/>
  <c r="V34" i="9"/>
  <c r="T34" i="9"/>
  <c r="R34" i="9"/>
  <c r="P34" i="9"/>
  <c r="N34" i="9"/>
  <c r="L34" i="9"/>
  <c r="J34" i="9"/>
  <c r="I34" i="9"/>
  <c r="AE34" i="9" s="1"/>
  <c r="H34" i="9"/>
  <c r="AD34" i="9" s="1"/>
  <c r="G34" i="9"/>
  <c r="F34" i="9"/>
  <c r="D34" i="9"/>
  <c r="B34" i="9"/>
  <c r="A34" i="9"/>
  <c r="AB33" i="9"/>
  <c r="Z33" i="9"/>
  <c r="X33" i="9"/>
  <c r="V33" i="9"/>
  <c r="T33" i="9"/>
  <c r="R33" i="9"/>
  <c r="P33" i="9"/>
  <c r="N33" i="9"/>
  <c r="L33" i="9"/>
  <c r="J33" i="9"/>
  <c r="I33" i="9"/>
  <c r="H33" i="9"/>
  <c r="G33" i="9"/>
  <c r="AE33" i="9" s="1"/>
  <c r="F33" i="9"/>
  <c r="D33" i="9"/>
  <c r="B33" i="9"/>
  <c r="A33" i="9"/>
  <c r="AB32" i="9"/>
  <c r="Z32" i="9"/>
  <c r="X32" i="9"/>
  <c r="V32" i="9"/>
  <c r="T32" i="9"/>
  <c r="R32" i="9"/>
  <c r="P32" i="9"/>
  <c r="N32" i="9"/>
  <c r="AD32" i="9" s="1"/>
  <c r="L32" i="9"/>
  <c r="K32" i="9"/>
  <c r="J32" i="9"/>
  <c r="I32" i="9"/>
  <c r="AE32" i="9" s="1"/>
  <c r="AF32" i="9" s="1"/>
  <c r="AG32" i="9" s="1"/>
  <c r="H32" i="9"/>
  <c r="G32" i="9"/>
  <c r="F32" i="9"/>
  <c r="E32" i="9"/>
  <c r="D32" i="9"/>
  <c r="B32" i="9"/>
  <c r="A32" i="9"/>
  <c r="AB31" i="9"/>
  <c r="Z31" i="9"/>
  <c r="X31" i="9"/>
  <c r="V31" i="9"/>
  <c r="T31" i="9"/>
  <c r="R31" i="9"/>
  <c r="P31" i="9"/>
  <c r="N31" i="9"/>
  <c r="AD31" i="9" s="1"/>
  <c r="L31" i="9"/>
  <c r="K31" i="9"/>
  <c r="J31" i="9"/>
  <c r="I31" i="9"/>
  <c r="AE31" i="9" s="1"/>
  <c r="AF31" i="9" s="1"/>
  <c r="AG31" i="9" s="1"/>
  <c r="H31" i="9"/>
  <c r="G31" i="9"/>
  <c r="F31" i="9"/>
  <c r="E31" i="9"/>
  <c r="D31" i="9"/>
  <c r="B31" i="9"/>
  <c r="A31" i="9"/>
  <c r="AB30" i="9"/>
  <c r="Z30" i="9"/>
  <c r="X30" i="9"/>
  <c r="V30" i="9"/>
  <c r="T30" i="9"/>
  <c r="R30" i="9"/>
  <c r="P30" i="9"/>
  <c r="N30" i="9"/>
  <c r="L30" i="9"/>
  <c r="K30" i="9"/>
  <c r="J30" i="9"/>
  <c r="I30" i="9"/>
  <c r="H30" i="9"/>
  <c r="G30" i="9"/>
  <c r="AE30" i="9" s="1"/>
  <c r="F30" i="9"/>
  <c r="D30" i="9"/>
  <c r="B30" i="9"/>
  <c r="A30" i="9"/>
  <c r="AB29" i="9"/>
  <c r="Z29" i="9"/>
  <c r="X29" i="9"/>
  <c r="V29" i="9"/>
  <c r="T29" i="9"/>
  <c r="R29" i="9"/>
  <c r="P29" i="9"/>
  <c r="N29" i="9"/>
  <c r="L29" i="9"/>
  <c r="K29" i="9"/>
  <c r="J29" i="9"/>
  <c r="I29" i="9"/>
  <c r="H29" i="9"/>
  <c r="G29" i="9"/>
  <c r="AE29" i="9" s="1"/>
  <c r="F29" i="9"/>
  <c r="D29" i="9"/>
  <c r="B29" i="9"/>
  <c r="A29" i="9"/>
  <c r="B28" i="9"/>
  <c r="A28" i="9"/>
  <c r="AB27" i="9"/>
  <c r="Z27" i="9"/>
  <c r="X27" i="9"/>
  <c r="V27" i="9"/>
  <c r="T27" i="9"/>
  <c r="R27" i="9"/>
  <c r="P27" i="9"/>
  <c r="N27" i="9"/>
  <c r="L27" i="9"/>
  <c r="J27" i="9"/>
  <c r="I27" i="9"/>
  <c r="H27" i="9"/>
  <c r="G27" i="9"/>
  <c r="AE27" i="9" s="1"/>
  <c r="F27" i="9"/>
  <c r="D27" i="9"/>
  <c r="B27" i="9"/>
  <c r="A27" i="9"/>
  <c r="AB26" i="9"/>
  <c r="Z26" i="9"/>
  <c r="X26" i="9"/>
  <c r="V26" i="9"/>
  <c r="T26" i="9"/>
  <c r="R26" i="9"/>
  <c r="P26" i="9"/>
  <c r="N26" i="9"/>
  <c r="L26" i="9"/>
  <c r="J26" i="9"/>
  <c r="I26" i="9"/>
  <c r="AE26" i="9" s="1"/>
  <c r="AF26" i="9" s="1"/>
  <c r="AG26" i="9" s="1"/>
  <c r="H26" i="9"/>
  <c r="AD26" i="9" s="1"/>
  <c r="G26" i="9"/>
  <c r="F26" i="9"/>
  <c r="E26" i="9"/>
  <c r="D26" i="9"/>
  <c r="B26" i="9"/>
  <c r="A26" i="9"/>
  <c r="AB25" i="9"/>
  <c r="Z25" i="9"/>
  <c r="X25" i="9"/>
  <c r="V25" i="9"/>
  <c r="T25" i="9"/>
  <c r="R25" i="9"/>
  <c r="P25" i="9"/>
  <c r="N25" i="9"/>
  <c r="L25" i="9"/>
  <c r="K25" i="9"/>
  <c r="J25" i="9"/>
  <c r="I25" i="9"/>
  <c r="H25" i="9"/>
  <c r="G25" i="9"/>
  <c r="AE25" i="9" s="1"/>
  <c r="F25" i="9"/>
  <c r="D25" i="9"/>
  <c r="B25" i="9"/>
  <c r="A25" i="9"/>
  <c r="AB24" i="9"/>
  <c r="Z24" i="9"/>
  <c r="X24" i="9"/>
  <c r="V24" i="9"/>
  <c r="T24" i="9"/>
  <c r="R24" i="9"/>
  <c r="P24" i="9"/>
  <c r="N24" i="9"/>
  <c r="L24" i="9"/>
  <c r="K24" i="9"/>
  <c r="J24" i="9"/>
  <c r="I24" i="9"/>
  <c r="H24" i="9"/>
  <c r="G24" i="9"/>
  <c r="AE24" i="9" s="1"/>
  <c r="F24" i="9"/>
  <c r="D24" i="9"/>
  <c r="B24" i="9"/>
  <c r="A24" i="9"/>
  <c r="AE23" i="9"/>
  <c r="AB23" i="9"/>
  <c r="Z23" i="9"/>
  <c r="X23" i="9"/>
  <c r="V23" i="9"/>
  <c r="T23" i="9"/>
  <c r="R23" i="9"/>
  <c r="P23" i="9"/>
  <c r="N23" i="9"/>
  <c r="L23" i="9"/>
  <c r="K23" i="9"/>
  <c r="J23" i="9"/>
  <c r="I23" i="9"/>
  <c r="H23" i="9"/>
  <c r="G23" i="9"/>
  <c r="F23" i="9"/>
  <c r="AD23" i="9" s="1"/>
  <c r="D23" i="9"/>
  <c r="B23" i="9"/>
  <c r="A23" i="9"/>
  <c r="AB22" i="9"/>
  <c r="Z22" i="9"/>
  <c r="X22" i="9"/>
  <c r="V22" i="9"/>
  <c r="T22" i="9"/>
  <c r="R22" i="9"/>
  <c r="P22" i="9"/>
  <c r="N22" i="9"/>
  <c r="L22" i="9"/>
  <c r="K22" i="9"/>
  <c r="J22" i="9"/>
  <c r="I22" i="9"/>
  <c r="AE22" i="9" s="1"/>
  <c r="H22" i="9"/>
  <c r="AD22" i="9" s="1"/>
  <c r="G22" i="9"/>
  <c r="F22" i="9"/>
  <c r="D22" i="9"/>
  <c r="B22" i="9"/>
  <c r="A22" i="9"/>
  <c r="AB21" i="9"/>
  <c r="Z21" i="9"/>
  <c r="X21" i="9"/>
  <c r="V21" i="9"/>
  <c r="T21" i="9"/>
  <c r="R21" i="9"/>
  <c r="P21" i="9"/>
  <c r="N21" i="9"/>
  <c r="L21" i="9"/>
  <c r="K21" i="9"/>
  <c r="J21" i="9"/>
  <c r="I21" i="9"/>
  <c r="H21" i="9"/>
  <c r="G21" i="9"/>
  <c r="AE21" i="9" s="1"/>
  <c r="F21" i="9"/>
  <c r="D21" i="9"/>
  <c r="B21" i="9"/>
  <c r="A21" i="9"/>
  <c r="AE20" i="9"/>
  <c r="AB20" i="9"/>
  <c r="Z20" i="9"/>
  <c r="X20" i="9"/>
  <c r="V20" i="9"/>
  <c r="T20" i="9"/>
  <c r="R20" i="9"/>
  <c r="P20" i="9"/>
  <c r="N20" i="9"/>
  <c r="L20" i="9"/>
  <c r="K20" i="9"/>
  <c r="J20" i="9"/>
  <c r="I20" i="9"/>
  <c r="H20" i="9"/>
  <c r="G20" i="9"/>
  <c r="F20" i="9"/>
  <c r="D20" i="9"/>
  <c r="B20" i="9"/>
  <c r="A20" i="9"/>
  <c r="AB19" i="9"/>
  <c r="Z19" i="9"/>
  <c r="X19" i="9"/>
  <c r="V19" i="9"/>
  <c r="T19" i="9"/>
  <c r="R19" i="9"/>
  <c r="P19" i="9"/>
  <c r="N19" i="9"/>
  <c r="AD19" i="9" s="1"/>
  <c r="L19" i="9"/>
  <c r="K19" i="9"/>
  <c r="J19" i="9"/>
  <c r="I19" i="9"/>
  <c r="AE19" i="9" s="1"/>
  <c r="AF19" i="9" s="1"/>
  <c r="AG19" i="9" s="1"/>
  <c r="H19" i="9"/>
  <c r="G19" i="9"/>
  <c r="F19" i="9"/>
  <c r="E19" i="9"/>
  <c r="D19" i="9"/>
  <c r="B19" i="9"/>
  <c r="A19" i="9"/>
  <c r="AB18" i="9"/>
  <c r="Z18" i="9"/>
  <c r="X18" i="9"/>
  <c r="V18" i="9"/>
  <c r="T18" i="9"/>
  <c r="R18" i="9"/>
  <c r="P18" i="9"/>
  <c r="N18" i="9"/>
  <c r="AD18" i="9" s="1"/>
  <c r="L18" i="9"/>
  <c r="K18" i="9"/>
  <c r="J18" i="9"/>
  <c r="I18" i="9"/>
  <c r="AE18" i="9" s="1"/>
  <c r="H18" i="9"/>
  <c r="G18" i="9"/>
  <c r="F18" i="9"/>
  <c r="E18" i="9"/>
  <c r="D18" i="9"/>
  <c r="B18" i="9"/>
  <c r="A18" i="9"/>
  <c r="AB17" i="9"/>
  <c r="Z17" i="9"/>
  <c r="X17" i="9"/>
  <c r="V17" i="9"/>
  <c r="T17" i="9"/>
  <c r="R17" i="9"/>
  <c r="P17" i="9"/>
  <c r="N17" i="9"/>
  <c r="L17" i="9"/>
  <c r="K17" i="9"/>
  <c r="J17" i="9"/>
  <c r="I17" i="9"/>
  <c r="H17" i="9"/>
  <c r="G17" i="9"/>
  <c r="AE17" i="9" s="1"/>
  <c r="F17" i="9"/>
  <c r="D17" i="9"/>
  <c r="B17" i="9"/>
  <c r="A17" i="9"/>
  <c r="AB16" i="9"/>
  <c r="Z16" i="9"/>
  <c r="X16" i="9"/>
  <c r="V16" i="9"/>
  <c r="T16" i="9"/>
  <c r="R16" i="9"/>
  <c r="P16" i="9"/>
  <c r="N16" i="9"/>
  <c r="L16" i="9"/>
  <c r="K16" i="9"/>
  <c r="J16" i="9"/>
  <c r="I16" i="9"/>
  <c r="H16" i="9"/>
  <c r="G16" i="9"/>
  <c r="AE16" i="9" s="1"/>
  <c r="F16" i="9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F16" i="9" l="1"/>
  <c r="AG16" i="9" s="1"/>
  <c r="AF37" i="9"/>
  <c r="AG37" i="9" s="1"/>
  <c r="E39" i="9"/>
  <c r="AF39" i="9" s="1"/>
  <c r="AG39" i="9" s="1"/>
  <c r="AD39" i="9"/>
  <c r="AD40" i="9"/>
  <c r="AD42" i="9"/>
  <c r="E42" i="9"/>
  <c r="AF42" i="9" s="1"/>
  <c r="AG42" i="9" s="1"/>
  <c r="E22" i="9"/>
  <c r="AF22" i="9" s="1"/>
  <c r="AG22" i="9" s="1"/>
  <c r="E34" i="9"/>
  <c r="AF34" i="9" s="1"/>
  <c r="AG34" i="9" s="1"/>
  <c r="AF38" i="9"/>
  <c r="AG38" i="9" s="1"/>
  <c r="AF40" i="9"/>
  <c r="AG40" i="9" s="1"/>
  <c r="AF43" i="9"/>
  <c r="AG43" i="9" s="1"/>
  <c r="AD50" i="9"/>
  <c r="AD60" i="9"/>
  <c r="AF63" i="9"/>
  <c r="AG63" i="9" s="1"/>
  <c r="E23" i="9"/>
  <c r="AD30" i="9"/>
  <c r="E30" i="9"/>
  <c r="AF30" i="9" s="1"/>
  <c r="AG30" i="9" s="1"/>
  <c r="E33" i="9"/>
  <c r="AF33" i="9" s="1"/>
  <c r="AG33" i="9" s="1"/>
  <c r="AD33" i="9"/>
  <c r="AD45" i="9"/>
  <c r="AD52" i="9"/>
  <c r="AD53" i="9"/>
  <c r="E55" i="9"/>
  <c r="AF57" i="9"/>
  <c r="AG57" i="9" s="1"/>
  <c r="AD62" i="9"/>
  <c r="AD63" i="9"/>
  <c r="AD29" i="9"/>
  <c r="E29" i="9"/>
  <c r="AF29" i="9" s="1"/>
  <c r="AG29" i="9" s="1"/>
  <c r="E37" i="9"/>
  <c r="AD37" i="9"/>
  <c r="AD38" i="9"/>
  <c r="AF44" i="9"/>
  <c r="AG44" i="9" s="1"/>
  <c r="AD17" i="9"/>
  <c r="E17" i="9"/>
  <c r="AF17" i="9" s="1"/>
  <c r="AG17" i="9" s="1"/>
  <c r="AD20" i="9"/>
  <c r="E20" i="9"/>
  <c r="AF20" i="9" s="1"/>
  <c r="AG20" i="9" s="1"/>
  <c r="AD25" i="9"/>
  <c r="E25" i="9"/>
  <c r="AF25" i="9" s="1"/>
  <c r="AG25" i="9" s="1"/>
  <c r="E35" i="9"/>
  <c r="AF35" i="9" s="1"/>
  <c r="AG35" i="9" s="1"/>
  <c r="AD35" i="9"/>
  <c r="AD44" i="9"/>
  <c r="E44" i="9"/>
  <c r="AD51" i="9"/>
  <c r="AF55" i="9"/>
  <c r="AG55" i="9" s="1"/>
  <c r="E61" i="9"/>
  <c r="AF61" i="9" s="1"/>
  <c r="AG61" i="9" s="1"/>
  <c r="AD16" i="9"/>
  <c r="E16" i="9"/>
  <c r="AF18" i="9"/>
  <c r="AG18" i="9" s="1"/>
  <c r="AD21" i="9"/>
  <c r="E21" i="9"/>
  <c r="AF21" i="9" s="1"/>
  <c r="AG21" i="9" s="1"/>
  <c r="AF23" i="9"/>
  <c r="AG23" i="9" s="1"/>
  <c r="AD24" i="9"/>
  <c r="E24" i="9"/>
  <c r="AF24" i="9" s="1"/>
  <c r="AG24" i="9" s="1"/>
  <c r="E27" i="9"/>
  <c r="AF27" i="9" s="1"/>
  <c r="AG27" i="9" s="1"/>
  <c r="AD27" i="9"/>
  <c r="AD55" i="9"/>
  <c r="AD57" i="9"/>
  <c r="AD61" i="9"/>
  <c r="E45" i="9"/>
  <c r="AF45" i="9" s="1"/>
  <c r="AG45" i="9" s="1"/>
  <c r="E47" i="9"/>
  <c r="AF47" i="9" s="1"/>
  <c r="AG47" i="9" s="1"/>
  <c r="E49" i="9"/>
  <c r="AF49" i="9" s="1"/>
  <c r="AG49" i="9" s="1"/>
  <c r="E51" i="9"/>
  <c r="AF51" i="9" s="1"/>
  <c r="AG51" i="9" s="1"/>
  <c r="E53" i="9"/>
  <c r="AF53" i="9" s="1"/>
  <c r="AG53" i="9" s="1"/>
  <c r="E59" i="9"/>
  <c r="AF59" i="9" s="1"/>
  <c r="AG59" i="9" s="1"/>
  <c r="E63" i="9"/>
  <c r="E65" i="9"/>
  <c r="AF65" i="9" s="1"/>
  <c r="AG65" i="9" s="1"/>
  <c r="A2" i="8" l="1"/>
  <c r="A3" i="8"/>
  <c r="A5" i="8"/>
  <c r="C5" i="8"/>
  <c r="A6" i="8"/>
  <c r="C6" i="8"/>
  <c r="A7" i="8"/>
  <c r="C7" i="8"/>
  <c r="A9" i="8"/>
  <c r="C9" i="8"/>
  <c r="A10" i="8"/>
  <c r="C10" i="8"/>
  <c r="A12" i="8"/>
  <c r="B12" i="8"/>
  <c r="D12" i="8"/>
  <c r="E12" i="8"/>
  <c r="A15" i="8"/>
  <c r="B15" i="8"/>
  <c r="A16" i="8"/>
  <c r="B16" i="8"/>
  <c r="D16" i="8"/>
  <c r="F16" i="8"/>
  <c r="G16" i="8"/>
  <c r="H16" i="8"/>
  <c r="I16" i="8"/>
  <c r="J16" i="8"/>
  <c r="K16" i="8"/>
  <c r="L16" i="8"/>
  <c r="N16" i="8"/>
  <c r="P16" i="8"/>
  <c r="R16" i="8"/>
  <c r="T16" i="8"/>
  <c r="V16" i="8"/>
  <c r="X16" i="8"/>
  <c r="Z16" i="8"/>
  <c r="AB16" i="8"/>
  <c r="A17" i="8"/>
  <c r="B17" i="8"/>
  <c r="D17" i="8"/>
  <c r="F17" i="8"/>
  <c r="G17" i="8"/>
  <c r="AE17" i="8" s="1"/>
  <c r="H17" i="8"/>
  <c r="I17" i="8"/>
  <c r="J17" i="8"/>
  <c r="K17" i="8"/>
  <c r="L17" i="8"/>
  <c r="N17" i="8"/>
  <c r="P17" i="8"/>
  <c r="R17" i="8"/>
  <c r="T17" i="8"/>
  <c r="V17" i="8"/>
  <c r="X17" i="8"/>
  <c r="Z17" i="8"/>
  <c r="AB17" i="8"/>
  <c r="A18" i="8"/>
  <c r="B18" i="8"/>
  <c r="D18" i="8"/>
  <c r="F18" i="8"/>
  <c r="G18" i="8"/>
  <c r="H18" i="8"/>
  <c r="I18" i="8"/>
  <c r="J18" i="8"/>
  <c r="K18" i="8"/>
  <c r="L18" i="8"/>
  <c r="N18" i="8"/>
  <c r="E18" i="8" s="1"/>
  <c r="P18" i="8"/>
  <c r="R18" i="8"/>
  <c r="T18" i="8"/>
  <c r="V18" i="8"/>
  <c r="X18" i="8"/>
  <c r="Z18" i="8"/>
  <c r="AB18" i="8"/>
  <c r="AD18" i="8"/>
  <c r="A19" i="8"/>
  <c r="B19" i="8"/>
  <c r="D19" i="8"/>
  <c r="F19" i="8"/>
  <c r="G19" i="8"/>
  <c r="H19" i="8"/>
  <c r="I19" i="8"/>
  <c r="J19" i="8"/>
  <c r="K19" i="8"/>
  <c r="L19" i="8"/>
  <c r="N19" i="8"/>
  <c r="P19" i="8"/>
  <c r="R19" i="8"/>
  <c r="T19" i="8"/>
  <c r="V19" i="8"/>
  <c r="X19" i="8"/>
  <c r="Z19" i="8"/>
  <c r="AB19" i="8"/>
  <c r="AE19" i="8"/>
  <c r="A20" i="8"/>
  <c r="B20" i="8"/>
  <c r="D20" i="8"/>
  <c r="F20" i="8"/>
  <c r="G20" i="8"/>
  <c r="AE20" i="8" s="1"/>
  <c r="H20" i="8"/>
  <c r="I20" i="8"/>
  <c r="J20" i="8"/>
  <c r="K20" i="8"/>
  <c r="L20" i="8"/>
  <c r="N20" i="8"/>
  <c r="P20" i="8"/>
  <c r="R20" i="8"/>
  <c r="T20" i="8"/>
  <c r="V20" i="8"/>
  <c r="X20" i="8"/>
  <c r="Z20" i="8"/>
  <c r="AB20" i="8"/>
  <c r="A21" i="8"/>
  <c r="B21" i="8"/>
  <c r="D21" i="8"/>
  <c r="F21" i="8"/>
  <c r="G21" i="8"/>
  <c r="AE21" i="8" s="1"/>
  <c r="H21" i="8"/>
  <c r="I21" i="8"/>
  <c r="J21" i="8"/>
  <c r="K21" i="8"/>
  <c r="L21" i="8"/>
  <c r="N21" i="8"/>
  <c r="P21" i="8"/>
  <c r="R21" i="8"/>
  <c r="T21" i="8"/>
  <c r="V21" i="8"/>
  <c r="X21" i="8"/>
  <c r="Z21" i="8"/>
  <c r="AB21" i="8"/>
  <c r="A22" i="8"/>
  <c r="B22" i="8"/>
  <c r="D22" i="8"/>
  <c r="F22" i="8"/>
  <c r="G22" i="8"/>
  <c r="AE22" i="8" s="1"/>
  <c r="H22" i="8"/>
  <c r="I22" i="8"/>
  <c r="J22" i="8"/>
  <c r="K22" i="8"/>
  <c r="L22" i="8"/>
  <c r="N22" i="8"/>
  <c r="E22" i="8" s="1"/>
  <c r="P22" i="8"/>
  <c r="R22" i="8"/>
  <c r="T22" i="8"/>
  <c r="V22" i="8"/>
  <c r="X22" i="8"/>
  <c r="Z22" i="8"/>
  <c r="AB22" i="8"/>
  <c r="AD22" i="8"/>
  <c r="A23" i="8"/>
  <c r="B23" i="8"/>
  <c r="D23" i="8"/>
  <c r="F23" i="8"/>
  <c r="G23" i="8"/>
  <c r="H23" i="8"/>
  <c r="I23" i="8"/>
  <c r="J23" i="8"/>
  <c r="K23" i="8"/>
  <c r="L23" i="8"/>
  <c r="N23" i="8"/>
  <c r="P23" i="8"/>
  <c r="R23" i="8"/>
  <c r="T23" i="8"/>
  <c r="V23" i="8"/>
  <c r="X23" i="8"/>
  <c r="Z23" i="8"/>
  <c r="AB23" i="8"/>
  <c r="AE23" i="8"/>
  <c r="A24" i="8"/>
  <c r="B24" i="8"/>
  <c r="D24" i="8"/>
  <c r="F24" i="8"/>
  <c r="E24" i="8" s="1"/>
  <c r="G24" i="8"/>
  <c r="H24" i="8"/>
  <c r="I24" i="8"/>
  <c r="J24" i="8"/>
  <c r="K24" i="8"/>
  <c r="L24" i="8"/>
  <c r="N24" i="8"/>
  <c r="P24" i="8"/>
  <c r="R24" i="8"/>
  <c r="T24" i="8"/>
  <c r="V24" i="8"/>
  <c r="X24" i="8"/>
  <c r="Z24" i="8"/>
  <c r="AB24" i="8"/>
  <c r="A25" i="8"/>
  <c r="B25" i="8"/>
  <c r="D25" i="8"/>
  <c r="F25" i="8"/>
  <c r="E25" i="8" s="1"/>
  <c r="G25" i="8"/>
  <c r="AE25" i="8" s="1"/>
  <c r="AF25" i="8" s="1"/>
  <c r="AG25" i="8" s="1"/>
  <c r="H25" i="8"/>
  <c r="I25" i="8"/>
  <c r="J25" i="8"/>
  <c r="K25" i="8"/>
  <c r="L25" i="8"/>
  <c r="N25" i="8"/>
  <c r="P25" i="8"/>
  <c r="R25" i="8"/>
  <c r="T25" i="8"/>
  <c r="V25" i="8"/>
  <c r="X25" i="8"/>
  <c r="Z25" i="8"/>
  <c r="AB25" i="8"/>
  <c r="A26" i="8"/>
  <c r="B26" i="8"/>
  <c r="D26" i="8"/>
  <c r="F26" i="8"/>
  <c r="G26" i="8"/>
  <c r="H26" i="8"/>
  <c r="I26" i="8"/>
  <c r="AE26" i="8" s="1"/>
  <c r="J26" i="8"/>
  <c r="K26" i="8"/>
  <c r="L26" i="8"/>
  <c r="N26" i="8"/>
  <c r="E26" i="8" s="1"/>
  <c r="P26" i="8"/>
  <c r="R26" i="8"/>
  <c r="T26" i="8"/>
  <c r="V26" i="8"/>
  <c r="X26" i="8"/>
  <c r="Z26" i="8"/>
  <c r="AB26" i="8"/>
  <c r="AD26" i="8"/>
  <c r="A27" i="8"/>
  <c r="B27" i="8"/>
  <c r="D27" i="8"/>
  <c r="F27" i="8"/>
  <c r="G27" i="8"/>
  <c r="H27" i="8"/>
  <c r="I27" i="8"/>
  <c r="J27" i="8"/>
  <c r="K27" i="8"/>
  <c r="L27" i="8"/>
  <c r="N27" i="8"/>
  <c r="P27" i="8"/>
  <c r="R27" i="8"/>
  <c r="T27" i="8"/>
  <c r="V27" i="8"/>
  <c r="X27" i="8"/>
  <c r="Z27" i="8"/>
  <c r="AB27" i="8"/>
  <c r="AE27" i="8"/>
  <c r="A28" i="8"/>
  <c r="B28" i="8"/>
  <c r="A29" i="8"/>
  <c r="B29" i="8"/>
  <c r="D29" i="8"/>
  <c r="F29" i="8"/>
  <c r="G29" i="8"/>
  <c r="H29" i="8"/>
  <c r="I29" i="8"/>
  <c r="AE29" i="8" s="1"/>
  <c r="J29" i="8"/>
  <c r="K29" i="8"/>
  <c r="L29" i="8"/>
  <c r="N29" i="8"/>
  <c r="E29" i="8" s="1"/>
  <c r="P29" i="8"/>
  <c r="R29" i="8"/>
  <c r="T29" i="8"/>
  <c r="V29" i="8"/>
  <c r="X29" i="8"/>
  <c r="Z29" i="8"/>
  <c r="AB29" i="8"/>
  <c r="AD29" i="8"/>
  <c r="A30" i="8"/>
  <c r="B30" i="8"/>
  <c r="D30" i="8"/>
  <c r="F30" i="8"/>
  <c r="G30" i="8"/>
  <c r="H30" i="8"/>
  <c r="I30" i="8"/>
  <c r="J30" i="8"/>
  <c r="K30" i="8"/>
  <c r="L30" i="8"/>
  <c r="N30" i="8"/>
  <c r="P30" i="8"/>
  <c r="R30" i="8"/>
  <c r="T30" i="8"/>
  <c r="V30" i="8"/>
  <c r="X30" i="8"/>
  <c r="Z30" i="8"/>
  <c r="AB30" i="8"/>
  <c r="AE30" i="8"/>
  <c r="A31" i="8"/>
  <c r="B31" i="8"/>
  <c r="D31" i="8"/>
  <c r="F31" i="8"/>
  <c r="G31" i="8"/>
  <c r="AE31" i="8" s="1"/>
  <c r="H31" i="8"/>
  <c r="I31" i="8"/>
  <c r="J31" i="8"/>
  <c r="K31" i="8"/>
  <c r="L31" i="8"/>
  <c r="N31" i="8"/>
  <c r="P31" i="8"/>
  <c r="R31" i="8"/>
  <c r="T31" i="8"/>
  <c r="V31" i="8"/>
  <c r="X31" i="8"/>
  <c r="Z31" i="8"/>
  <c r="AB31" i="8"/>
  <c r="A32" i="8"/>
  <c r="B32" i="8"/>
  <c r="D32" i="8"/>
  <c r="F32" i="8"/>
  <c r="G32" i="8"/>
  <c r="AE32" i="8" s="1"/>
  <c r="H32" i="8"/>
  <c r="I32" i="8"/>
  <c r="J32" i="8"/>
  <c r="K32" i="8"/>
  <c r="L32" i="8"/>
  <c r="N32" i="8"/>
  <c r="P32" i="8"/>
  <c r="R32" i="8"/>
  <c r="T32" i="8"/>
  <c r="V32" i="8"/>
  <c r="X32" i="8"/>
  <c r="Z32" i="8"/>
  <c r="AB32" i="8"/>
  <c r="A33" i="8"/>
  <c r="B33" i="8"/>
  <c r="D33" i="8"/>
  <c r="E33" i="8"/>
  <c r="F33" i="8"/>
  <c r="G33" i="8"/>
  <c r="H33" i="8"/>
  <c r="I33" i="8"/>
  <c r="AE33" i="8" s="1"/>
  <c r="J33" i="8"/>
  <c r="K33" i="8"/>
  <c r="L33" i="8"/>
  <c r="N33" i="8"/>
  <c r="P33" i="8"/>
  <c r="R33" i="8"/>
  <c r="T33" i="8"/>
  <c r="V33" i="8"/>
  <c r="X33" i="8"/>
  <c r="Z33" i="8"/>
  <c r="AB33" i="8"/>
  <c r="AD33" i="8"/>
  <c r="A34" i="8"/>
  <c r="B34" i="8"/>
  <c r="D34" i="8"/>
  <c r="F34" i="8"/>
  <c r="G34" i="8"/>
  <c r="H34" i="8"/>
  <c r="I34" i="8"/>
  <c r="J34" i="8"/>
  <c r="K34" i="8"/>
  <c r="L34" i="8"/>
  <c r="N34" i="8"/>
  <c r="P34" i="8"/>
  <c r="R34" i="8"/>
  <c r="T34" i="8"/>
  <c r="V34" i="8"/>
  <c r="X34" i="8"/>
  <c r="Z34" i="8"/>
  <c r="AB34" i="8"/>
  <c r="AE34" i="8"/>
  <c r="A35" i="8"/>
  <c r="B35" i="8"/>
  <c r="D35" i="8"/>
  <c r="F35" i="8"/>
  <c r="G35" i="8"/>
  <c r="H35" i="8"/>
  <c r="I35" i="8"/>
  <c r="J35" i="8"/>
  <c r="K35" i="8"/>
  <c r="L35" i="8"/>
  <c r="N35" i="8"/>
  <c r="P35" i="8"/>
  <c r="R35" i="8"/>
  <c r="T35" i="8"/>
  <c r="V35" i="8"/>
  <c r="X35" i="8"/>
  <c r="Z35" i="8"/>
  <c r="AB35" i="8"/>
  <c r="A36" i="8"/>
  <c r="B36" i="8"/>
  <c r="D36" i="8"/>
  <c r="F36" i="8"/>
  <c r="G36" i="8"/>
  <c r="AE36" i="8" s="1"/>
  <c r="H36" i="8"/>
  <c r="I36" i="8"/>
  <c r="J36" i="8"/>
  <c r="K36" i="8"/>
  <c r="L36" i="8"/>
  <c r="N36" i="8"/>
  <c r="P36" i="8"/>
  <c r="R36" i="8"/>
  <c r="T36" i="8"/>
  <c r="V36" i="8"/>
  <c r="X36" i="8"/>
  <c r="Z36" i="8"/>
  <c r="AB36" i="8"/>
  <c r="A37" i="8"/>
  <c r="B37" i="8"/>
  <c r="D37" i="8"/>
  <c r="F37" i="8"/>
  <c r="G37" i="8"/>
  <c r="H37" i="8"/>
  <c r="I37" i="8"/>
  <c r="AE37" i="8" s="1"/>
  <c r="J37" i="8"/>
  <c r="K37" i="8"/>
  <c r="L37" i="8"/>
  <c r="N37" i="8"/>
  <c r="E37" i="8" s="1"/>
  <c r="P37" i="8"/>
  <c r="R37" i="8"/>
  <c r="T37" i="8"/>
  <c r="V37" i="8"/>
  <c r="X37" i="8"/>
  <c r="Z37" i="8"/>
  <c r="AB37" i="8"/>
  <c r="AD37" i="8"/>
  <c r="A38" i="8"/>
  <c r="B38" i="8"/>
  <c r="D38" i="8"/>
  <c r="F38" i="8"/>
  <c r="G38" i="8"/>
  <c r="H38" i="8"/>
  <c r="I38" i="8"/>
  <c r="J38" i="8"/>
  <c r="K38" i="8"/>
  <c r="L38" i="8"/>
  <c r="N38" i="8"/>
  <c r="P38" i="8"/>
  <c r="R38" i="8"/>
  <c r="T38" i="8"/>
  <c r="V38" i="8"/>
  <c r="X38" i="8"/>
  <c r="Z38" i="8"/>
  <c r="AB38" i="8"/>
  <c r="AE38" i="8"/>
  <c r="A39" i="8"/>
  <c r="B39" i="8"/>
  <c r="D39" i="8"/>
  <c r="F39" i="8"/>
  <c r="E39" i="8" s="1"/>
  <c r="G39" i="8"/>
  <c r="H39" i="8"/>
  <c r="I39" i="8"/>
  <c r="J39" i="8"/>
  <c r="K39" i="8"/>
  <c r="L39" i="8"/>
  <c r="N39" i="8"/>
  <c r="P39" i="8"/>
  <c r="R39" i="8"/>
  <c r="T39" i="8"/>
  <c r="V39" i="8"/>
  <c r="X39" i="8"/>
  <c r="Z39" i="8"/>
  <c r="AB39" i="8"/>
  <c r="A40" i="8"/>
  <c r="B40" i="8"/>
  <c r="A41" i="8"/>
  <c r="B41" i="8"/>
  <c r="D41" i="8"/>
  <c r="F41" i="8"/>
  <c r="G41" i="8"/>
  <c r="H41" i="8"/>
  <c r="I41" i="8"/>
  <c r="J41" i="8"/>
  <c r="K41" i="8"/>
  <c r="L41" i="8"/>
  <c r="N41" i="8"/>
  <c r="P41" i="8"/>
  <c r="R41" i="8"/>
  <c r="T41" i="8"/>
  <c r="V41" i="8"/>
  <c r="X41" i="8"/>
  <c r="Z41" i="8"/>
  <c r="AB41" i="8"/>
  <c r="AE41" i="8"/>
  <c r="A42" i="8"/>
  <c r="B42" i="8"/>
  <c r="D42" i="8"/>
  <c r="F42" i="8"/>
  <c r="E42" i="8" s="1"/>
  <c r="G42" i="8"/>
  <c r="H42" i="8"/>
  <c r="I42" i="8"/>
  <c r="J42" i="8"/>
  <c r="K42" i="8"/>
  <c r="L42" i="8"/>
  <c r="N42" i="8"/>
  <c r="P42" i="8"/>
  <c r="R42" i="8"/>
  <c r="T42" i="8"/>
  <c r="V42" i="8"/>
  <c r="X42" i="8"/>
  <c r="Z42" i="8"/>
  <c r="AB42" i="8"/>
  <c r="A43" i="8"/>
  <c r="B43" i="8"/>
  <c r="D43" i="8"/>
  <c r="F43" i="8"/>
  <c r="E43" i="8" s="1"/>
  <c r="G43" i="8"/>
  <c r="AE43" i="8" s="1"/>
  <c r="AF43" i="8" s="1"/>
  <c r="AG43" i="8" s="1"/>
  <c r="H43" i="8"/>
  <c r="I43" i="8"/>
  <c r="J43" i="8"/>
  <c r="K43" i="8"/>
  <c r="L43" i="8"/>
  <c r="N43" i="8"/>
  <c r="P43" i="8"/>
  <c r="R43" i="8"/>
  <c r="T43" i="8"/>
  <c r="V43" i="8"/>
  <c r="X43" i="8"/>
  <c r="Z43" i="8"/>
  <c r="AB43" i="8"/>
  <c r="A44" i="8"/>
  <c r="B44" i="8"/>
  <c r="D44" i="8"/>
  <c r="F44" i="8"/>
  <c r="G44" i="8"/>
  <c r="H44" i="8"/>
  <c r="I44" i="8"/>
  <c r="AE44" i="8" s="1"/>
  <c r="J44" i="8"/>
  <c r="K44" i="8"/>
  <c r="L44" i="8"/>
  <c r="N44" i="8"/>
  <c r="E44" i="8" s="1"/>
  <c r="P44" i="8"/>
  <c r="R44" i="8"/>
  <c r="T44" i="8"/>
  <c r="V44" i="8"/>
  <c r="X44" i="8"/>
  <c r="Z44" i="8"/>
  <c r="AB44" i="8"/>
  <c r="AD44" i="8"/>
  <c r="A45" i="8"/>
  <c r="B45" i="8"/>
  <c r="D45" i="8"/>
  <c r="F45" i="8"/>
  <c r="G45" i="8"/>
  <c r="H45" i="8"/>
  <c r="I45" i="8"/>
  <c r="J45" i="8"/>
  <c r="K45" i="8"/>
  <c r="L45" i="8"/>
  <c r="N45" i="8"/>
  <c r="P45" i="8"/>
  <c r="R45" i="8"/>
  <c r="T45" i="8"/>
  <c r="V45" i="8"/>
  <c r="X45" i="8"/>
  <c r="Z45" i="8"/>
  <c r="AB45" i="8"/>
  <c r="AE45" i="8"/>
  <c r="A46" i="8"/>
  <c r="B46" i="8"/>
  <c r="D46" i="8"/>
  <c r="F46" i="8"/>
  <c r="E46" i="8" s="1"/>
  <c r="G46" i="8"/>
  <c r="H46" i="8"/>
  <c r="I46" i="8"/>
  <c r="J46" i="8"/>
  <c r="K46" i="8"/>
  <c r="L46" i="8"/>
  <c r="N46" i="8"/>
  <c r="P46" i="8"/>
  <c r="R46" i="8"/>
  <c r="T46" i="8"/>
  <c r="V46" i="8"/>
  <c r="X46" i="8"/>
  <c r="Z46" i="8"/>
  <c r="AB46" i="8"/>
  <c r="A47" i="8"/>
  <c r="B47" i="8"/>
  <c r="D47" i="8"/>
  <c r="F47" i="8"/>
  <c r="G47" i="8"/>
  <c r="AE47" i="8" s="1"/>
  <c r="H47" i="8"/>
  <c r="I47" i="8"/>
  <c r="J47" i="8"/>
  <c r="K47" i="8"/>
  <c r="L47" i="8"/>
  <c r="N47" i="8"/>
  <c r="P47" i="8"/>
  <c r="R47" i="8"/>
  <c r="T47" i="8"/>
  <c r="V47" i="8"/>
  <c r="X47" i="8"/>
  <c r="Z47" i="8"/>
  <c r="AB47" i="8"/>
  <c r="A48" i="8"/>
  <c r="B48" i="8"/>
  <c r="D48" i="8"/>
  <c r="F48" i="8"/>
  <c r="G48" i="8"/>
  <c r="H48" i="8"/>
  <c r="I48" i="8"/>
  <c r="AE48" i="8" s="1"/>
  <c r="J48" i="8"/>
  <c r="K48" i="8"/>
  <c r="L48" i="8"/>
  <c r="N48" i="8"/>
  <c r="E48" i="8" s="1"/>
  <c r="P48" i="8"/>
  <c r="R48" i="8"/>
  <c r="T48" i="8"/>
  <c r="V48" i="8"/>
  <c r="X48" i="8"/>
  <c r="Z48" i="8"/>
  <c r="AB48" i="8"/>
  <c r="AD48" i="8"/>
  <c r="A49" i="8"/>
  <c r="B49" i="8"/>
  <c r="D49" i="8"/>
  <c r="F49" i="8"/>
  <c r="G49" i="8"/>
  <c r="H49" i="8"/>
  <c r="I49" i="8"/>
  <c r="J49" i="8"/>
  <c r="K49" i="8"/>
  <c r="L49" i="8"/>
  <c r="N49" i="8"/>
  <c r="P49" i="8"/>
  <c r="R49" i="8"/>
  <c r="T49" i="8"/>
  <c r="V49" i="8"/>
  <c r="X49" i="8"/>
  <c r="Z49" i="8"/>
  <c r="AB49" i="8"/>
  <c r="AE49" i="8"/>
  <c r="A50" i="8"/>
  <c r="B50" i="8"/>
  <c r="D50" i="8"/>
  <c r="F50" i="8"/>
  <c r="G50" i="8"/>
  <c r="AE50" i="8" s="1"/>
  <c r="H50" i="8"/>
  <c r="I50" i="8"/>
  <c r="J50" i="8"/>
  <c r="K50" i="8"/>
  <c r="L50" i="8"/>
  <c r="N50" i="8"/>
  <c r="P50" i="8"/>
  <c r="R50" i="8"/>
  <c r="T50" i="8"/>
  <c r="V50" i="8"/>
  <c r="X50" i="8"/>
  <c r="Z50" i="8"/>
  <c r="AB50" i="8"/>
  <c r="A51" i="8"/>
  <c r="B51" i="8"/>
  <c r="D51" i="8"/>
  <c r="F51" i="8"/>
  <c r="G51" i="8"/>
  <c r="AE51" i="8" s="1"/>
  <c r="H51" i="8"/>
  <c r="I51" i="8"/>
  <c r="J51" i="8"/>
  <c r="K51" i="8"/>
  <c r="L51" i="8"/>
  <c r="N51" i="8"/>
  <c r="P51" i="8"/>
  <c r="R51" i="8"/>
  <c r="T51" i="8"/>
  <c r="V51" i="8"/>
  <c r="X51" i="8"/>
  <c r="Z51" i="8"/>
  <c r="AB51" i="8"/>
  <c r="A52" i="8"/>
  <c r="B52" i="8"/>
  <c r="D52" i="8"/>
  <c r="F52" i="8"/>
  <c r="G52" i="8"/>
  <c r="H52" i="8"/>
  <c r="I52" i="8"/>
  <c r="AE52" i="8" s="1"/>
  <c r="J52" i="8"/>
  <c r="K52" i="8"/>
  <c r="L52" i="8"/>
  <c r="N52" i="8"/>
  <c r="E52" i="8" s="1"/>
  <c r="P52" i="8"/>
  <c r="R52" i="8"/>
  <c r="T52" i="8"/>
  <c r="V52" i="8"/>
  <c r="X52" i="8"/>
  <c r="Z52" i="8"/>
  <c r="AB52" i="8"/>
  <c r="AD52" i="8"/>
  <c r="A53" i="8"/>
  <c r="B53" i="8"/>
  <c r="A54" i="8"/>
  <c r="B54" i="8"/>
  <c r="D54" i="8"/>
  <c r="F54" i="8"/>
  <c r="G54" i="8"/>
  <c r="AE54" i="8" s="1"/>
  <c r="H54" i="8"/>
  <c r="I54" i="8"/>
  <c r="J54" i="8"/>
  <c r="K54" i="8"/>
  <c r="L54" i="8"/>
  <c r="N54" i="8"/>
  <c r="P54" i="8"/>
  <c r="R54" i="8"/>
  <c r="T54" i="8"/>
  <c r="V54" i="8"/>
  <c r="X54" i="8"/>
  <c r="Z54" i="8"/>
  <c r="AB54" i="8"/>
  <c r="A55" i="8"/>
  <c r="B55" i="8"/>
  <c r="D55" i="8"/>
  <c r="F55" i="8"/>
  <c r="G55" i="8"/>
  <c r="H55" i="8"/>
  <c r="E55" i="8" s="1"/>
  <c r="I55" i="8"/>
  <c r="AE55" i="8" s="1"/>
  <c r="J55" i="8"/>
  <c r="K55" i="8"/>
  <c r="L55" i="8"/>
  <c r="N55" i="8"/>
  <c r="P55" i="8"/>
  <c r="R55" i="8"/>
  <c r="T55" i="8"/>
  <c r="V55" i="8"/>
  <c r="X55" i="8"/>
  <c r="Z55" i="8"/>
  <c r="AB55" i="8"/>
  <c r="A56" i="8"/>
  <c r="B56" i="8"/>
  <c r="D56" i="8"/>
  <c r="F56" i="8"/>
  <c r="AD56" i="8" s="1"/>
  <c r="G56" i="8"/>
  <c r="H56" i="8"/>
  <c r="I56" i="8"/>
  <c r="J56" i="8"/>
  <c r="K56" i="8"/>
  <c r="L56" i="8"/>
  <c r="N56" i="8"/>
  <c r="P56" i="8"/>
  <c r="R56" i="8"/>
  <c r="T56" i="8"/>
  <c r="V56" i="8"/>
  <c r="X56" i="8"/>
  <c r="Z56" i="8"/>
  <c r="AB56" i="8"/>
  <c r="AE56" i="8"/>
  <c r="A57" i="8"/>
  <c r="B57" i="8"/>
  <c r="D57" i="8"/>
  <c r="F57" i="8"/>
  <c r="G57" i="8"/>
  <c r="H57" i="8"/>
  <c r="I57" i="8"/>
  <c r="J57" i="8"/>
  <c r="K57" i="8"/>
  <c r="L57" i="8"/>
  <c r="N57" i="8"/>
  <c r="P57" i="8"/>
  <c r="R57" i="8"/>
  <c r="T57" i="8"/>
  <c r="V57" i="8"/>
  <c r="X57" i="8"/>
  <c r="Z57" i="8"/>
  <c r="AB57" i="8"/>
  <c r="AE57" i="8"/>
  <c r="A58" i="8"/>
  <c r="B58" i="8"/>
  <c r="D58" i="8"/>
  <c r="F58" i="8"/>
  <c r="G58" i="8"/>
  <c r="H58" i="8"/>
  <c r="I58" i="8"/>
  <c r="J58" i="8"/>
  <c r="K58" i="8"/>
  <c r="L58" i="8"/>
  <c r="N58" i="8"/>
  <c r="P58" i="8"/>
  <c r="R58" i="8"/>
  <c r="T58" i="8"/>
  <c r="V58" i="8"/>
  <c r="X58" i="8"/>
  <c r="Z58" i="8"/>
  <c r="AB58" i="8"/>
  <c r="A59" i="8"/>
  <c r="B59" i="8"/>
  <c r="D59" i="8"/>
  <c r="F59" i="8"/>
  <c r="G59" i="8"/>
  <c r="H59" i="8"/>
  <c r="I59" i="8"/>
  <c r="AE59" i="8" s="1"/>
  <c r="J59" i="8"/>
  <c r="K59" i="8"/>
  <c r="L59" i="8"/>
  <c r="N59" i="8"/>
  <c r="E59" i="8" s="1"/>
  <c r="P59" i="8"/>
  <c r="R59" i="8"/>
  <c r="T59" i="8"/>
  <c r="V59" i="8"/>
  <c r="X59" i="8"/>
  <c r="Z59" i="8"/>
  <c r="AB59" i="8"/>
  <c r="AD59" i="8"/>
  <c r="A60" i="8"/>
  <c r="B60" i="8"/>
  <c r="D60" i="8"/>
  <c r="F60" i="8"/>
  <c r="G60" i="8"/>
  <c r="H60" i="8"/>
  <c r="I60" i="8"/>
  <c r="AE60" i="8" s="1"/>
  <c r="AF60" i="8" s="1"/>
  <c r="AG60" i="8" s="1"/>
  <c r="J60" i="8"/>
  <c r="K60" i="8"/>
  <c r="L60" i="8"/>
  <c r="N60" i="8"/>
  <c r="E60" i="8" s="1"/>
  <c r="P60" i="8"/>
  <c r="R60" i="8"/>
  <c r="T60" i="8"/>
  <c r="V60" i="8"/>
  <c r="X60" i="8"/>
  <c r="Z60" i="8"/>
  <c r="AB60" i="8"/>
  <c r="AD60" i="8"/>
  <c r="A61" i="8"/>
  <c r="B61" i="8"/>
  <c r="D61" i="8"/>
  <c r="F61" i="8"/>
  <c r="G61" i="8"/>
  <c r="AE61" i="8" s="1"/>
  <c r="H61" i="8"/>
  <c r="I61" i="8"/>
  <c r="J61" i="8"/>
  <c r="K61" i="8"/>
  <c r="L61" i="8"/>
  <c r="N61" i="8"/>
  <c r="P61" i="8"/>
  <c r="R61" i="8"/>
  <c r="T61" i="8"/>
  <c r="V61" i="8"/>
  <c r="X61" i="8"/>
  <c r="Z61" i="8"/>
  <c r="AB61" i="8"/>
  <c r="A62" i="8"/>
  <c r="B62" i="8"/>
  <c r="D62" i="8"/>
  <c r="F62" i="8"/>
  <c r="G62" i="8"/>
  <c r="H62" i="8"/>
  <c r="I62" i="8"/>
  <c r="J62" i="8"/>
  <c r="K62" i="8"/>
  <c r="L62" i="8"/>
  <c r="N62" i="8"/>
  <c r="P62" i="8"/>
  <c r="R62" i="8"/>
  <c r="T62" i="8"/>
  <c r="V62" i="8"/>
  <c r="X62" i="8"/>
  <c r="Z62" i="8"/>
  <c r="AB62" i="8"/>
  <c r="A63" i="8"/>
  <c r="B63" i="8"/>
  <c r="D63" i="8"/>
  <c r="F63" i="8"/>
  <c r="G63" i="8"/>
  <c r="H63" i="8"/>
  <c r="E63" i="8" s="1"/>
  <c r="I63" i="8"/>
  <c r="AE63" i="8" s="1"/>
  <c r="J63" i="8"/>
  <c r="K63" i="8"/>
  <c r="L63" i="8"/>
  <c r="N63" i="8"/>
  <c r="P63" i="8"/>
  <c r="R63" i="8"/>
  <c r="T63" i="8"/>
  <c r="V63" i="8"/>
  <c r="X63" i="8"/>
  <c r="Z63" i="8"/>
  <c r="AB63" i="8"/>
  <c r="A64" i="8"/>
  <c r="B64" i="8"/>
  <c r="D64" i="8"/>
  <c r="F64" i="8"/>
  <c r="E64" i="8" s="1"/>
  <c r="G64" i="8"/>
  <c r="H64" i="8"/>
  <c r="I64" i="8"/>
  <c r="J64" i="8"/>
  <c r="K64" i="8"/>
  <c r="L64" i="8"/>
  <c r="N64" i="8"/>
  <c r="P64" i="8"/>
  <c r="R64" i="8"/>
  <c r="T64" i="8"/>
  <c r="V64" i="8"/>
  <c r="X64" i="8"/>
  <c r="Z64" i="8"/>
  <c r="AB64" i="8"/>
  <c r="AE64" i="8"/>
  <c r="A65" i="8"/>
  <c r="B65" i="8"/>
  <c r="D65" i="8"/>
  <c r="F65" i="8"/>
  <c r="G65" i="8"/>
  <c r="H65" i="8"/>
  <c r="I65" i="8"/>
  <c r="J65" i="8"/>
  <c r="K65" i="8"/>
  <c r="L65" i="8"/>
  <c r="N65" i="8"/>
  <c r="P65" i="8"/>
  <c r="R65" i="8"/>
  <c r="T65" i="8"/>
  <c r="V65" i="8"/>
  <c r="X65" i="8"/>
  <c r="Z65" i="8"/>
  <c r="AB65" i="8"/>
  <c r="AE65" i="8"/>
  <c r="B80" i="8"/>
  <c r="J80" i="8"/>
  <c r="AA80" i="8"/>
  <c r="B83" i="8"/>
  <c r="J83" i="8"/>
  <c r="AA83" i="8"/>
  <c r="B84" i="8"/>
  <c r="J84" i="8"/>
  <c r="AA84" i="8"/>
  <c r="AF50" i="8" l="1"/>
  <c r="AG50" i="8" s="1"/>
  <c r="AF31" i="8"/>
  <c r="AG31" i="8" s="1"/>
  <c r="E65" i="8"/>
  <c r="AF65" i="8" s="1"/>
  <c r="AG65" i="8" s="1"/>
  <c r="AD65" i="8"/>
  <c r="E62" i="8"/>
  <c r="AD62" i="8"/>
  <c r="AF59" i="8"/>
  <c r="AG59" i="8" s="1"/>
  <c r="AF56" i="8"/>
  <c r="AG56" i="8" s="1"/>
  <c r="AF52" i="8"/>
  <c r="AG52" i="8" s="1"/>
  <c r="E19" i="8"/>
  <c r="AD19" i="8"/>
  <c r="AE62" i="8"/>
  <c r="E56" i="8"/>
  <c r="E49" i="8"/>
  <c r="AD49" i="8"/>
  <c r="AF48" i="8"/>
  <c r="AG48" i="8" s="1"/>
  <c r="E32" i="8"/>
  <c r="AD32" i="8"/>
  <c r="E30" i="8"/>
  <c r="AD30" i="8"/>
  <c r="AF29" i="8"/>
  <c r="AG29" i="8" s="1"/>
  <c r="AF22" i="8"/>
  <c r="AG22" i="8" s="1"/>
  <c r="AF19" i="8"/>
  <c r="AG19" i="8" s="1"/>
  <c r="AD63" i="8"/>
  <c r="AF63" i="8"/>
  <c r="AG63" i="8" s="1"/>
  <c r="E61" i="8"/>
  <c r="AF61" i="8" s="1"/>
  <c r="AG61" i="8" s="1"/>
  <c r="AD61" i="8"/>
  <c r="E58" i="8"/>
  <c r="AD58" i="8"/>
  <c r="AD55" i="8"/>
  <c r="AF55" i="8"/>
  <c r="AG55" i="8" s="1"/>
  <c r="E50" i="8"/>
  <c r="AF49" i="8"/>
  <c r="AG49" i="8" s="1"/>
  <c r="E47" i="8"/>
  <c r="AF47" i="8" s="1"/>
  <c r="AG47" i="8" s="1"/>
  <c r="AD47" i="8"/>
  <c r="AE46" i="8"/>
  <c r="AF46" i="8" s="1"/>
  <c r="AG46" i="8" s="1"/>
  <c r="E45" i="8"/>
  <c r="AD45" i="8"/>
  <c r="AF44" i="8"/>
  <c r="AG44" i="8" s="1"/>
  <c r="AF32" i="8"/>
  <c r="AG32" i="8" s="1"/>
  <c r="E31" i="8"/>
  <c r="AF30" i="8"/>
  <c r="AG30" i="8" s="1"/>
  <c r="E27" i="8"/>
  <c r="AD27" i="8"/>
  <c r="AF26" i="8"/>
  <c r="AG26" i="8" s="1"/>
  <c r="E21" i="8"/>
  <c r="AF21" i="8" s="1"/>
  <c r="AG21" i="8" s="1"/>
  <c r="AE18" i="8"/>
  <c r="AF18" i="8" s="1"/>
  <c r="AG18" i="8" s="1"/>
  <c r="E16" i="8"/>
  <c r="AF64" i="8"/>
  <c r="AG64" i="8" s="1"/>
  <c r="E57" i="8"/>
  <c r="AF57" i="8" s="1"/>
  <c r="AG57" i="8" s="1"/>
  <c r="AD57" i="8"/>
  <c r="E54" i="8"/>
  <c r="AF54" i="8" s="1"/>
  <c r="AG54" i="8" s="1"/>
  <c r="AD54" i="8"/>
  <c r="AF38" i="8"/>
  <c r="AG38" i="8" s="1"/>
  <c r="E36" i="8"/>
  <c r="AD36" i="8"/>
  <c r="AE35" i="8"/>
  <c r="AD34" i="8"/>
  <c r="E34" i="8"/>
  <c r="AF34" i="8" s="1"/>
  <c r="AG34" i="8" s="1"/>
  <c r="AF33" i="8"/>
  <c r="AG33" i="8" s="1"/>
  <c r="AD64" i="8"/>
  <c r="E51" i="8"/>
  <c r="AF51" i="8" s="1"/>
  <c r="AG51" i="8" s="1"/>
  <c r="AD51" i="8"/>
  <c r="AF36" i="8"/>
  <c r="AG36" i="8" s="1"/>
  <c r="E35" i="8"/>
  <c r="E20" i="8"/>
  <c r="AF20" i="8" s="1"/>
  <c r="AG20" i="8" s="1"/>
  <c r="AE16" i="8"/>
  <c r="AF16" i="8" s="1"/>
  <c r="AG16" i="8" s="1"/>
  <c r="AE58" i="8"/>
  <c r="AF58" i="8" s="1"/>
  <c r="AG58" i="8" s="1"/>
  <c r="AF45" i="8"/>
  <c r="AG45" i="8" s="1"/>
  <c r="AD43" i="8"/>
  <c r="AE42" i="8"/>
  <c r="AF42" i="8" s="1"/>
  <c r="AG42" i="8" s="1"/>
  <c r="AD41" i="8"/>
  <c r="E41" i="8"/>
  <c r="AF41" i="8" s="1"/>
  <c r="AG41" i="8" s="1"/>
  <c r="AE39" i="8"/>
  <c r="AF39" i="8" s="1"/>
  <c r="AG39" i="8" s="1"/>
  <c r="E38" i="8"/>
  <c r="AD38" i="8"/>
  <c r="AF37" i="8"/>
  <c r="AG37" i="8" s="1"/>
  <c r="AF27" i="8"/>
  <c r="AG27" i="8" s="1"/>
  <c r="AE24" i="8"/>
  <c r="AF24" i="8" s="1"/>
  <c r="AG24" i="8" s="1"/>
  <c r="AD23" i="8"/>
  <c r="E23" i="8"/>
  <c r="AF23" i="8" s="1"/>
  <c r="AG23" i="8" s="1"/>
  <c r="E17" i="8"/>
  <c r="AF17" i="8" s="1"/>
  <c r="AG17" i="8" s="1"/>
  <c r="AD50" i="8"/>
  <c r="AD46" i="8"/>
  <c r="AD42" i="8"/>
  <c r="AD39" i="8"/>
  <c r="AD35" i="8"/>
  <c r="AD31" i="8"/>
  <c r="AD24" i="8"/>
  <c r="AD20" i="8"/>
  <c r="AD16" i="8"/>
  <c r="AD25" i="8"/>
  <c r="AD21" i="8"/>
  <c r="AD17" i="8"/>
  <c r="AF62" i="8" l="1"/>
  <c r="AG62" i="8" s="1"/>
  <c r="AF35" i="8"/>
  <c r="AG35" i="8" s="1"/>
  <c r="AA84" i="7"/>
  <c r="J84" i="7"/>
  <c r="B84" i="7"/>
  <c r="AA83" i="7"/>
  <c r="J83" i="7"/>
  <c r="B83" i="7"/>
  <c r="AA80" i="7"/>
  <c r="J80" i="7"/>
  <c r="B80" i="7"/>
  <c r="AE66" i="7"/>
  <c r="AB66" i="7"/>
  <c r="Z66" i="7"/>
  <c r="X66" i="7"/>
  <c r="V66" i="7"/>
  <c r="T66" i="7"/>
  <c r="R66" i="7"/>
  <c r="P66" i="7"/>
  <c r="N66" i="7"/>
  <c r="L66" i="7"/>
  <c r="K66" i="7"/>
  <c r="J66" i="7"/>
  <c r="I66" i="7"/>
  <c r="H66" i="7"/>
  <c r="G66" i="7"/>
  <c r="F66" i="7"/>
  <c r="D66" i="7"/>
  <c r="B66" i="7"/>
  <c r="A66" i="7"/>
  <c r="AB65" i="7"/>
  <c r="Z65" i="7"/>
  <c r="X65" i="7"/>
  <c r="V65" i="7"/>
  <c r="T65" i="7"/>
  <c r="R65" i="7"/>
  <c r="P65" i="7"/>
  <c r="N65" i="7"/>
  <c r="AD65" i="7" s="1"/>
  <c r="L65" i="7"/>
  <c r="K65" i="7"/>
  <c r="J65" i="7"/>
  <c r="I65" i="7"/>
  <c r="AE65" i="7" s="1"/>
  <c r="H65" i="7"/>
  <c r="G65" i="7"/>
  <c r="F65" i="7"/>
  <c r="E65" i="7"/>
  <c r="D65" i="7"/>
  <c r="B65" i="7"/>
  <c r="A65" i="7"/>
  <c r="AB64" i="7"/>
  <c r="Z64" i="7"/>
  <c r="X64" i="7"/>
  <c r="V64" i="7"/>
  <c r="T64" i="7"/>
  <c r="R64" i="7"/>
  <c r="P64" i="7"/>
  <c r="N64" i="7"/>
  <c r="L64" i="7"/>
  <c r="K64" i="7"/>
  <c r="J64" i="7"/>
  <c r="I64" i="7"/>
  <c r="H64" i="7"/>
  <c r="G64" i="7"/>
  <c r="AE64" i="7" s="1"/>
  <c r="F64" i="7"/>
  <c r="D64" i="7"/>
  <c r="B64" i="7"/>
  <c r="A64" i="7"/>
  <c r="AB63" i="7"/>
  <c r="Z63" i="7"/>
  <c r="X63" i="7"/>
  <c r="V63" i="7"/>
  <c r="T63" i="7"/>
  <c r="R63" i="7"/>
  <c r="P63" i="7"/>
  <c r="N63" i="7"/>
  <c r="L63" i="7"/>
  <c r="K63" i="7"/>
  <c r="J63" i="7"/>
  <c r="I63" i="7"/>
  <c r="H63" i="7"/>
  <c r="G63" i="7"/>
  <c r="AE63" i="7" s="1"/>
  <c r="F63" i="7"/>
  <c r="AD63" i="7" s="1"/>
  <c r="D63" i="7"/>
  <c r="B63" i="7"/>
  <c r="A63" i="7"/>
  <c r="AE62" i="7"/>
  <c r="AB62" i="7"/>
  <c r="Z62" i="7"/>
  <c r="X62" i="7"/>
  <c r="V62" i="7"/>
  <c r="T62" i="7"/>
  <c r="R62" i="7"/>
  <c r="P62" i="7"/>
  <c r="N62" i="7"/>
  <c r="L62" i="7"/>
  <c r="K62" i="7"/>
  <c r="J62" i="7"/>
  <c r="I62" i="7"/>
  <c r="H62" i="7"/>
  <c r="G62" i="7"/>
  <c r="F62" i="7"/>
  <c r="D62" i="7"/>
  <c r="B62" i="7"/>
  <c r="A62" i="7"/>
  <c r="AB61" i="7"/>
  <c r="Z61" i="7"/>
  <c r="X61" i="7"/>
  <c r="V61" i="7"/>
  <c r="T61" i="7"/>
  <c r="R61" i="7"/>
  <c r="P61" i="7"/>
  <c r="N61" i="7"/>
  <c r="AD61" i="7" s="1"/>
  <c r="L61" i="7"/>
  <c r="K61" i="7"/>
  <c r="J61" i="7"/>
  <c r="I61" i="7"/>
  <c r="AE61" i="7" s="1"/>
  <c r="H61" i="7"/>
  <c r="G61" i="7"/>
  <c r="F61" i="7"/>
  <c r="E61" i="7"/>
  <c r="D61" i="7"/>
  <c r="B61" i="7"/>
  <c r="A61" i="7"/>
  <c r="AB60" i="7"/>
  <c r="Z60" i="7"/>
  <c r="X60" i="7"/>
  <c r="V60" i="7"/>
  <c r="T60" i="7"/>
  <c r="R60" i="7"/>
  <c r="P60" i="7"/>
  <c r="N60" i="7"/>
  <c r="L60" i="7"/>
  <c r="K60" i="7"/>
  <c r="J60" i="7"/>
  <c r="I60" i="7"/>
  <c r="H60" i="7"/>
  <c r="G60" i="7"/>
  <c r="AE60" i="7" s="1"/>
  <c r="F60" i="7"/>
  <c r="D60" i="7"/>
  <c r="B60" i="7"/>
  <c r="A60" i="7"/>
  <c r="AB59" i="7"/>
  <c r="Z59" i="7"/>
  <c r="X59" i="7"/>
  <c r="V59" i="7"/>
  <c r="T59" i="7"/>
  <c r="R59" i="7"/>
  <c r="P59" i="7"/>
  <c r="N59" i="7"/>
  <c r="L59" i="7"/>
  <c r="K59" i="7"/>
  <c r="J59" i="7"/>
  <c r="I59" i="7"/>
  <c r="H59" i="7"/>
  <c r="G59" i="7"/>
  <c r="AE59" i="7" s="1"/>
  <c r="F59" i="7"/>
  <c r="AD59" i="7" s="1"/>
  <c r="D59" i="7"/>
  <c r="B59" i="7"/>
  <c r="A59" i="7"/>
  <c r="AE58" i="7"/>
  <c r="AB58" i="7"/>
  <c r="Z58" i="7"/>
  <c r="X58" i="7"/>
  <c r="V58" i="7"/>
  <c r="T58" i="7"/>
  <c r="R58" i="7"/>
  <c r="P58" i="7"/>
  <c r="N58" i="7"/>
  <c r="L58" i="7"/>
  <c r="K58" i="7"/>
  <c r="J58" i="7"/>
  <c r="I58" i="7"/>
  <c r="H58" i="7"/>
  <c r="G58" i="7"/>
  <c r="F58" i="7"/>
  <c r="D58" i="7"/>
  <c r="B58" i="7"/>
  <c r="A58" i="7"/>
  <c r="AB57" i="7"/>
  <c r="Z57" i="7"/>
  <c r="X57" i="7"/>
  <c r="V57" i="7"/>
  <c r="T57" i="7"/>
  <c r="R57" i="7"/>
  <c r="P57" i="7"/>
  <c r="N57" i="7"/>
  <c r="AD57" i="7" s="1"/>
  <c r="L57" i="7"/>
  <c r="K57" i="7"/>
  <c r="J57" i="7"/>
  <c r="I57" i="7"/>
  <c r="AE57" i="7" s="1"/>
  <c r="AF57" i="7" s="1"/>
  <c r="AG57" i="7" s="1"/>
  <c r="H57" i="7"/>
  <c r="G57" i="7"/>
  <c r="F57" i="7"/>
  <c r="E57" i="7"/>
  <c r="D57" i="7"/>
  <c r="B57" i="7"/>
  <c r="A57" i="7"/>
  <c r="AB56" i="7"/>
  <c r="Z56" i="7"/>
  <c r="X56" i="7"/>
  <c r="V56" i="7"/>
  <c r="T56" i="7"/>
  <c r="R56" i="7"/>
  <c r="P56" i="7"/>
  <c r="N56" i="7"/>
  <c r="L56" i="7"/>
  <c r="K56" i="7"/>
  <c r="J56" i="7"/>
  <c r="I56" i="7"/>
  <c r="H56" i="7"/>
  <c r="G56" i="7"/>
  <c r="AE56" i="7" s="1"/>
  <c r="F56" i="7"/>
  <c r="D56" i="7"/>
  <c r="B56" i="7"/>
  <c r="A56" i="7"/>
  <c r="AB55" i="7"/>
  <c r="Z55" i="7"/>
  <c r="X55" i="7"/>
  <c r="V55" i="7"/>
  <c r="T55" i="7"/>
  <c r="R55" i="7"/>
  <c r="P55" i="7"/>
  <c r="N55" i="7"/>
  <c r="L55" i="7"/>
  <c r="K55" i="7"/>
  <c r="J55" i="7"/>
  <c r="I55" i="7"/>
  <c r="H55" i="7"/>
  <c r="G55" i="7"/>
  <c r="AE55" i="7" s="1"/>
  <c r="F55" i="7"/>
  <c r="D55" i="7"/>
  <c r="B55" i="7"/>
  <c r="A55" i="7"/>
  <c r="B54" i="7"/>
  <c r="A54" i="7"/>
  <c r="AB53" i="7"/>
  <c r="Z53" i="7"/>
  <c r="X53" i="7"/>
  <c r="V53" i="7"/>
  <c r="T53" i="7"/>
  <c r="R53" i="7"/>
  <c r="P53" i="7"/>
  <c r="N53" i="7"/>
  <c r="L53" i="7"/>
  <c r="K53" i="7"/>
  <c r="J53" i="7"/>
  <c r="I53" i="7"/>
  <c r="H53" i="7"/>
  <c r="G53" i="7"/>
  <c r="AE53" i="7" s="1"/>
  <c r="F53" i="7"/>
  <c r="D53" i="7"/>
  <c r="B53" i="7"/>
  <c r="A53" i="7"/>
  <c r="AB52" i="7"/>
  <c r="Z52" i="7"/>
  <c r="X52" i="7"/>
  <c r="V52" i="7"/>
  <c r="T52" i="7"/>
  <c r="R52" i="7"/>
  <c r="P52" i="7"/>
  <c r="N52" i="7"/>
  <c r="L52" i="7"/>
  <c r="K52" i="7"/>
  <c r="J52" i="7"/>
  <c r="I52" i="7"/>
  <c r="H52" i="7"/>
  <c r="G52" i="7"/>
  <c r="AE52" i="7" s="1"/>
  <c r="F52" i="7"/>
  <c r="D52" i="7"/>
  <c r="B52" i="7"/>
  <c r="A52" i="7"/>
  <c r="AE51" i="7"/>
  <c r="AB51" i="7"/>
  <c r="Z51" i="7"/>
  <c r="X51" i="7"/>
  <c r="V51" i="7"/>
  <c r="T51" i="7"/>
  <c r="R51" i="7"/>
  <c r="P51" i="7"/>
  <c r="N51" i="7"/>
  <c r="L51" i="7"/>
  <c r="K51" i="7"/>
  <c r="J51" i="7"/>
  <c r="I51" i="7"/>
  <c r="H51" i="7"/>
  <c r="G51" i="7"/>
  <c r="F51" i="7"/>
  <c r="D51" i="7"/>
  <c r="B51" i="7"/>
  <c r="A51" i="7"/>
  <c r="AB50" i="7"/>
  <c r="Z50" i="7"/>
  <c r="X50" i="7"/>
  <c r="V50" i="7"/>
  <c r="T50" i="7"/>
  <c r="R50" i="7"/>
  <c r="P50" i="7"/>
  <c r="N50" i="7"/>
  <c r="AD50" i="7" s="1"/>
  <c r="L50" i="7"/>
  <c r="K50" i="7"/>
  <c r="J50" i="7"/>
  <c r="I50" i="7"/>
  <c r="AE50" i="7" s="1"/>
  <c r="AF50" i="7" s="1"/>
  <c r="AG50" i="7" s="1"/>
  <c r="H50" i="7"/>
  <c r="G50" i="7"/>
  <c r="F50" i="7"/>
  <c r="E50" i="7"/>
  <c r="D50" i="7"/>
  <c r="B50" i="7"/>
  <c r="A50" i="7"/>
  <c r="AB49" i="7"/>
  <c r="Z49" i="7"/>
  <c r="X49" i="7"/>
  <c r="V49" i="7"/>
  <c r="T49" i="7"/>
  <c r="R49" i="7"/>
  <c r="P49" i="7"/>
  <c r="N49" i="7"/>
  <c r="L49" i="7"/>
  <c r="K49" i="7"/>
  <c r="J49" i="7"/>
  <c r="I49" i="7"/>
  <c r="H49" i="7"/>
  <c r="G49" i="7"/>
  <c r="AE49" i="7" s="1"/>
  <c r="F49" i="7"/>
  <c r="D49" i="7"/>
  <c r="B49" i="7"/>
  <c r="A49" i="7"/>
  <c r="AB48" i="7"/>
  <c r="Z48" i="7"/>
  <c r="X48" i="7"/>
  <c r="V48" i="7"/>
  <c r="T48" i="7"/>
  <c r="R48" i="7"/>
  <c r="P48" i="7"/>
  <c r="N48" i="7"/>
  <c r="L48" i="7"/>
  <c r="K48" i="7"/>
  <c r="J48" i="7"/>
  <c r="I48" i="7"/>
  <c r="H48" i="7"/>
  <c r="G48" i="7"/>
  <c r="AE48" i="7" s="1"/>
  <c r="F48" i="7"/>
  <c r="AD48" i="7" s="1"/>
  <c r="D48" i="7"/>
  <c r="B48" i="7"/>
  <c r="A48" i="7"/>
  <c r="AE47" i="7"/>
  <c r="AB47" i="7"/>
  <c r="Z47" i="7"/>
  <c r="X47" i="7"/>
  <c r="V47" i="7"/>
  <c r="T47" i="7"/>
  <c r="R47" i="7"/>
  <c r="P47" i="7"/>
  <c r="N47" i="7"/>
  <c r="L47" i="7"/>
  <c r="K47" i="7"/>
  <c r="J47" i="7"/>
  <c r="I47" i="7"/>
  <c r="H47" i="7"/>
  <c r="G47" i="7"/>
  <c r="F47" i="7"/>
  <c r="D47" i="7"/>
  <c r="B47" i="7"/>
  <c r="A47" i="7"/>
  <c r="AB46" i="7"/>
  <c r="Z46" i="7"/>
  <c r="X46" i="7"/>
  <c r="V46" i="7"/>
  <c r="T46" i="7"/>
  <c r="R46" i="7"/>
  <c r="P46" i="7"/>
  <c r="N46" i="7"/>
  <c r="AD46" i="7" s="1"/>
  <c r="L46" i="7"/>
  <c r="K46" i="7"/>
  <c r="J46" i="7"/>
  <c r="I46" i="7"/>
  <c r="AE46" i="7" s="1"/>
  <c r="H46" i="7"/>
  <c r="G46" i="7"/>
  <c r="F46" i="7"/>
  <c r="E46" i="7"/>
  <c r="D46" i="7"/>
  <c r="B46" i="7"/>
  <c r="A46" i="7"/>
  <c r="AB45" i="7"/>
  <c r="Z45" i="7"/>
  <c r="X45" i="7"/>
  <c r="V45" i="7"/>
  <c r="T45" i="7"/>
  <c r="R45" i="7"/>
  <c r="P45" i="7"/>
  <c r="N45" i="7"/>
  <c r="L45" i="7"/>
  <c r="K45" i="7"/>
  <c r="J45" i="7"/>
  <c r="I45" i="7"/>
  <c r="H45" i="7"/>
  <c r="G45" i="7"/>
  <c r="AE45" i="7" s="1"/>
  <c r="F45" i="7"/>
  <c r="D45" i="7"/>
  <c r="B45" i="7"/>
  <c r="A45" i="7"/>
  <c r="AB44" i="7"/>
  <c r="Z44" i="7"/>
  <c r="X44" i="7"/>
  <c r="V44" i="7"/>
  <c r="T44" i="7"/>
  <c r="R44" i="7"/>
  <c r="P44" i="7"/>
  <c r="N44" i="7"/>
  <c r="L44" i="7"/>
  <c r="K44" i="7"/>
  <c r="J44" i="7"/>
  <c r="I44" i="7"/>
  <c r="H44" i="7"/>
  <c r="G44" i="7"/>
  <c r="AE44" i="7" s="1"/>
  <c r="F44" i="7"/>
  <c r="AD44" i="7" s="1"/>
  <c r="D44" i="7"/>
  <c r="B44" i="7"/>
  <c r="A44" i="7"/>
  <c r="AE43" i="7"/>
  <c r="AB43" i="7"/>
  <c r="Z43" i="7"/>
  <c r="X43" i="7"/>
  <c r="V43" i="7"/>
  <c r="T43" i="7"/>
  <c r="R43" i="7"/>
  <c r="P43" i="7"/>
  <c r="N43" i="7"/>
  <c r="L43" i="7"/>
  <c r="K43" i="7"/>
  <c r="J43" i="7"/>
  <c r="I43" i="7"/>
  <c r="H43" i="7"/>
  <c r="G43" i="7"/>
  <c r="F43" i="7"/>
  <c r="D43" i="7"/>
  <c r="B43" i="7"/>
  <c r="A43" i="7"/>
  <c r="AB42" i="7"/>
  <c r="Z42" i="7"/>
  <c r="X42" i="7"/>
  <c r="V42" i="7"/>
  <c r="T42" i="7"/>
  <c r="R42" i="7"/>
  <c r="P42" i="7"/>
  <c r="N42" i="7"/>
  <c r="AD42" i="7" s="1"/>
  <c r="L42" i="7"/>
  <c r="K42" i="7"/>
  <c r="J42" i="7"/>
  <c r="I42" i="7"/>
  <c r="AE42" i="7" s="1"/>
  <c r="H42" i="7"/>
  <c r="G42" i="7"/>
  <c r="F42" i="7"/>
  <c r="E42" i="7"/>
  <c r="D42" i="7"/>
  <c r="B42" i="7"/>
  <c r="A42" i="7"/>
  <c r="B41" i="7"/>
  <c r="A41" i="7"/>
  <c r="AE40" i="7"/>
  <c r="AB40" i="7"/>
  <c r="Z40" i="7"/>
  <c r="X40" i="7"/>
  <c r="V40" i="7"/>
  <c r="T40" i="7"/>
  <c r="R40" i="7"/>
  <c r="P40" i="7"/>
  <c r="N40" i="7"/>
  <c r="L40" i="7"/>
  <c r="K40" i="7"/>
  <c r="J40" i="7"/>
  <c r="I40" i="7"/>
  <c r="H40" i="7"/>
  <c r="G40" i="7"/>
  <c r="F40" i="7"/>
  <c r="D40" i="7"/>
  <c r="B40" i="7"/>
  <c r="A40" i="7"/>
  <c r="AB39" i="7"/>
  <c r="Z39" i="7"/>
  <c r="X39" i="7"/>
  <c r="V39" i="7"/>
  <c r="T39" i="7"/>
  <c r="R39" i="7"/>
  <c r="P39" i="7"/>
  <c r="N39" i="7"/>
  <c r="AD39" i="7" s="1"/>
  <c r="L39" i="7"/>
  <c r="K39" i="7"/>
  <c r="J39" i="7"/>
  <c r="I39" i="7"/>
  <c r="AE39" i="7" s="1"/>
  <c r="AF39" i="7" s="1"/>
  <c r="AG39" i="7" s="1"/>
  <c r="H39" i="7"/>
  <c r="G39" i="7"/>
  <c r="F39" i="7"/>
  <c r="E39" i="7"/>
  <c r="D39" i="7"/>
  <c r="B39" i="7"/>
  <c r="A39" i="7"/>
  <c r="AB38" i="7"/>
  <c r="Z38" i="7"/>
  <c r="X38" i="7"/>
  <c r="V38" i="7"/>
  <c r="T38" i="7"/>
  <c r="R38" i="7"/>
  <c r="P38" i="7"/>
  <c r="N38" i="7"/>
  <c r="L38" i="7"/>
  <c r="K38" i="7"/>
  <c r="J38" i="7"/>
  <c r="I38" i="7"/>
  <c r="H38" i="7"/>
  <c r="G38" i="7"/>
  <c r="AE38" i="7" s="1"/>
  <c r="F38" i="7"/>
  <c r="D38" i="7"/>
  <c r="B38" i="7"/>
  <c r="A38" i="7"/>
  <c r="AB37" i="7"/>
  <c r="Z37" i="7"/>
  <c r="X37" i="7"/>
  <c r="V37" i="7"/>
  <c r="T37" i="7"/>
  <c r="R37" i="7"/>
  <c r="P37" i="7"/>
  <c r="N37" i="7"/>
  <c r="L37" i="7"/>
  <c r="K37" i="7"/>
  <c r="J37" i="7"/>
  <c r="I37" i="7"/>
  <c r="H37" i="7"/>
  <c r="G37" i="7"/>
  <c r="AE37" i="7" s="1"/>
  <c r="F37" i="7"/>
  <c r="D37" i="7"/>
  <c r="B37" i="7"/>
  <c r="A37" i="7"/>
  <c r="AE36" i="7"/>
  <c r="AB36" i="7"/>
  <c r="Z36" i="7"/>
  <c r="X36" i="7"/>
  <c r="V36" i="7"/>
  <c r="T36" i="7"/>
  <c r="R36" i="7"/>
  <c r="P36" i="7"/>
  <c r="N36" i="7"/>
  <c r="L36" i="7"/>
  <c r="K36" i="7"/>
  <c r="J36" i="7"/>
  <c r="I36" i="7"/>
  <c r="H36" i="7"/>
  <c r="G36" i="7"/>
  <c r="F36" i="7"/>
  <c r="D36" i="7"/>
  <c r="B36" i="7"/>
  <c r="A36" i="7"/>
  <c r="AB35" i="7"/>
  <c r="Z35" i="7"/>
  <c r="X35" i="7"/>
  <c r="V35" i="7"/>
  <c r="T35" i="7"/>
  <c r="R35" i="7"/>
  <c r="P35" i="7"/>
  <c r="N35" i="7"/>
  <c r="AD35" i="7" s="1"/>
  <c r="L35" i="7"/>
  <c r="K35" i="7"/>
  <c r="J35" i="7"/>
  <c r="I35" i="7"/>
  <c r="AE35" i="7" s="1"/>
  <c r="AF35" i="7" s="1"/>
  <c r="AG35" i="7" s="1"/>
  <c r="H35" i="7"/>
  <c r="G35" i="7"/>
  <c r="F35" i="7"/>
  <c r="E35" i="7"/>
  <c r="D35" i="7"/>
  <c r="B35" i="7"/>
  <c r="A35" i="7"/>
  <c r="AB34" i="7"/>
  <c r="Z34" i="7"/>
  <c r="X34" i="7"/>
  <c r="V34" i="7"/>
  <c r="T34" i="7"/>
  <c r="R34" i="7"/>
  <c r="P34" i="7"/>
  <c r="N34" i="7"/>
  <c r="L34" i="7"/>
  <c r="K34" i="7"/>
  <c r="J34" i="7"/>
  <c r="I34" i="7"/>
  <c r="H34" i="7"/>
  <c r="G34" i="7"/>
  <c r="AE34" i="7" s="1"/>
  <c r="F34" i="7"/>
  <c r="D34" i="7"/>
  <c r="B34" i="7"/>
  <c r="A34" i="7"/>
  <c r="AB33" i="7"/>
  <c r="Z33" i="7"/>
  <c r="X33" i="7"/>
  <c r="V33" i="7"/>
  <c r="T33" i="7"/>
  <c r="R33" i="7"/>
  <c r="P33" i="7"/>
  <c r="N33" i="7"/>
  <c r="L33" i="7"/>
  <c r="K33" i="7"/>
  <c r="J33" i="7"/>
  <c r="I33" i="7"/>
  <c r="H33" i="7"/>
  <c r="G33" i="7"/>
  <c r="AE33" i="7" s="1"/>
  <c r="F33" i="7"/>
  <c r="AD33" i="7" s="1"/>
  <c r="D33" i="7"/>
  <c r="B33" i="7"/>
  <c r="A33" i="7"/>
  <c r="AE32" i="7"/>
  <c r="AB32" i="7"/>
  <c r="Z32" i="7"/>
  <c r="X32" i="7"/>
  <c r="V32" i="7"/>
  <c r="T32" i="7"/>
  <c r="R32" i="7"/>
  <c r="P32" i="7"/>
  <c r="N32" i="7"/>
  <c r="L32" i="7"/>
  <c r="K32" i="7"/>
  <c r="J32" i="7"/>
  <c r="I32" i="7"/>
  <c r="H32" i="7"/>
  <c r="G32" i="7"/>
  <c r="F32" i="7"/>
  <c r="D32" i="7"/>
  <c r="B32" i="7"/>
  <c r="A32" i="7"/>
  <c r="AB31" i="7"/>
  <c r="Z31" i="7"/>
  <c r="X31" i="7"/>
  <c r="V31" i="7"/>
  <c r="T31" i="7"/>
  <c r="R31" i="7"/>
  <c r="P31" i="7"/>
  <c r="N31" i="7"/>
  <c r="L31" i="7"/>
  <c r="K31" i="7"/>
  <c r="J31" i="7"/>
  <c r="I31" i="7"/>
  <c r="AE31" i="7" s="1"/>
  <c r="H31" i="7"/>
  <c r="G31" i="7"/>
  <c r="F31" i="7"/>
  <c r="AD31" i="7" s="1"/>
  <c r="D31" i="7"/>
  <c r="B31" i="7"/>
  <c r="A31" i="7"/>
  <c r="AB30" i="7"/>
  <c r="Z30" i="7"/>
  <c r="X30" i="7"/>
  <c r="V30" i="7"/>
  <c r="T30" i="7"/>
  <c r="R30" i="7"/>
  <c r="P30" i="7"/>
  <c r="N30" i="7"/>
  <c r="K30" i="7"/>
  <c r="J30" i="7"/>
  <c r="I30" i="7"/>
  <c r="H30" i="7"/>
  <c r="AD30" i="7" s="1"/>
  <c r="G30" i="7"/>
  <c r="AE30" i="7" s="1"/>
  <c r="F30" i="7"/>
  <c r="E30" i="7" s="1"/>
  <c r="D30" i="7"/>
  <c r="B30" i="7"/>
  <c r="A30" i="7"/>
  <c r="AB29" i="7"/>
  <c r="Z29" i="7"/>
  <c r="X29" i="7"/>
  <c r="V29" i="7"/>
  <c r="T29" i="7"/>
  <c r="R29" i="7"/>
  <c r="P29" i="7"/>
  <c r="N29" i="7"/>
  <c r="L29" i="7"/>
  <c r="K29" i="7"/>
  <c r="J29" i="7"/>
  <c r="I29" i="7"/>
  <c r="H29" i="7"/>
  <c r="G29" i="7"/>
  <c r="AE29" i="7" s="1"/>
  <c r="AF29" i="7" s="1"/>
  <c r="AG29" i="7" s="1"/>
  <c r="F29" i="7"/>
  <c r="AD29" i="7" s="1"/>
  <c r="E29" i="7"/>
  <c r="D29" i="7"/>
  <c r="B29" i="7"/>
  <c r="A29" i="7"/>
  <c r="B28" i="7"/>
  <c r="A28" i="7"/>
  <c r="AB27" i="7"/>
  <c r="Z27" i="7"/>
  <c r="X27" i="7"/>
  <c r="V27" i="7"/>
  <c r="T27" i="7"/>
  <c r="R27" i="7"/>
  <c r="P27" i="7"/>
  <c r="N27" i="7"/>
  <c r="L27" i="7"/>
  <c r="K27" i="7"/>
  <c r="J27" i="7"/>
  <c r="I27" i="7"/>
  <c r="H27" i="7"/>
  <c r="G27" i="7"/>
  <c r="AE27" i="7" s="1"/>
  <c r="F27" i="7"/>
  <c r="AD27" i="7" s="1"/>
  <c r="D27" i="7"/>
  <c r="B27" i="7"/>
  <c r="A27" i="7"/>
  <c r="AE26" i="7"/>
  <c r="AB26" i="7"/>
  <c r="Z26" i="7"/>
  <c r="X26" i="7"/>
  <c r="V26" i="7"/>
  <c r="T26" i="7"/>
  <c r="R26" i="7"/>
  <c r="P26" i="7"/>
  <c r="N26" i="7"/>
  <c r="L26" i="7"/>
  <c r="K26" i="7"/>
  <c r="J26" i="7"/>
  <c r="I26" i="7"/>
  <c r="H26" i="7"/>
  <c r="G26" i="7"/>
  <c r="F26" i="7"/>
  <c r="D26" i="7"/>
  <c r="B26" i="7"/>
  <c r="A26" i="7"/>
  <c r="AB25" i="7"/>
  <c r="Z25" i="7"/>
  <c r="X25" i="7"/>
  <c r="V25" i="7"/>
  <c r="T25" i="7"/>
  <c r="R25" i="7"/>
  <c r="P25" i="7"/>
  <c r="N25" i="7"/>
  <c r="AD25" i="7" s="1"/>
  <c r="L25" i="7"/>
  <c r="K25" i="7"/>
  <c r="J25" i="7"/>
  <c r="I25" i="7"/>
  <c r="AE25" i="7" s="1"/>
  <c r="AF25" i="7" s="1"/>
  <c r="AG25" i="7" s="1"/>
  <c r="H25" i="7"/>
  <c r="G25" i="7"/>
  <c r="F25" i="7"/>
  <c r="E25" i="7"/>
  <c r="D25" i="7"/>
  <c r="B25" i="7"/>
  <c r="A25" i="7"/>
  <c r="AB24" i="7"/>
  <c r="Z24" i="7"/>
  <c r="X24" i="7"/>
  <c r="V24" i="7"/>
  <c r="T24" i="7"/>
  <c r="R24" i="7"/>
  <c r="P24" i="7"/>
  <c r="N24" i="7"/>
  <c r="L24" i="7"/>
  <c r="K24" i="7"/>
  <c r="J24" i="7"/>
  <c r="I24" i="7"/>
  <c r="H24" i="7"/>
  <c r="AD24" i="7" s="1"/>
  <c r="G24" i="7"/>
  <c r="AE24" i="7" s="1"/>
  <c r="F24" i="7"/>
  <c r="D24" i="7"/>
  <c r="B24" i="7"/>
  <c r="A24" i="7"/>
  <c r="AB23" i="7"/>
  <c r="Z23" i="7"/>
  <c r="X23" i="7"/>
  <c r="V23" i="7"/>
  <c r="T23" i="7"/>
  <c r="R23" i="7"/>
  <c r="P23" i="7"/>
  <c r="N23" i="7"/>
  <c r="L23" i="7"/>
  <c r="K23" i="7"/>
  <c r="J23" i="7"/>
  <c r="I23" i="7"/>
  <c r="H23" i="7"/>
  <c r="G23" i="7"/>
  <c r="AE23" i="7" s="1"/>
  <c r="F23" i="7"/>
  <c r="D23" i="7"/>
  <c r="B23" i="7"/>
  <c r="A23" i="7"/>
  <c r="AB22" i="7"/>
  <c r="Z22" i="7"/>
  <c r="X22" i="7"/>
  <c r="V22" i="7"/>
  <c r="T22" i="7"/>
  <c r="R22" i="7"/>
  <c r="P22" i="7"/>
  <c r="N22" i="7"/>
  <c r="L22" i="7"/>
  <c r="K22" i="7"/>
  <c r="J22" i="7"/>
  <c r="I22" i="7"/>
  <c r="H22" i="7"/>
  <c r="G22" i="7"/>
  <c r="AE22" i="7" s="1"/>
  <c r="F22" i="7"/>
  <c r="D22" i="7"/>
  <c r="B22" i="7"/>
  <c r="A22" i="7"/>
  <c r="AB21" i="7"/>
  <c r="Z21" i="7"/>
  <c r="X21" i="7"/>
  <c r="V21" i="7"/>
  <c r="T21" i="7"/>
  <c r="R21" i="7"/>
  <c r="P21" i="7"/>
  <c r="N21" i="7"/>
  <c r="AD21" i="7" s="1"/>
  <c r="L21" i="7"/>
  <c r="K21" i="7"/>
  <c r="J21" i="7"/>
  <c r="I21" i="7"/>
  <c r="AE21" i="7" s="1"/>
  <c r="AF21" i="7" s="1"/>
  <c r="AG21" i="7" s="1"/>
  <c r="H21" i="7"/>
  <c r="G21" i="7"/>
  <c r="F21" i="7"/>
  <c r="E21" i="7"/>
  <c r="D21" i="7"/>
  <c r="B21" i="7"/>
  <c r="A21" i="7"/>
  <c r="AB20" i="7"/>
  <c r="Z20" i="7"/>
  <c r="X20" i="7"/>
  <c r="V20" i="7"/>
  <c r="T20" i="7"/>
  <c r="R20" i="7"/>
  <c r="P20" i="7"/>
  <c r="N20" i="7"/>
  <c r="L20" i="7"/>
  <c r="K20" i="7"/>
  <c r="J20" i="7"/>
  <c r="I20" i="7"/>
  <c r="H20" i="7"/>
  <c r="AD20" i="7" s="1"/>
  <c r="G20" i="7"/>
  <c r="F20" i="7"/>
  <c r="D20" i="7"/>
  <c r="B20" i="7"/>
  <c r="A20" i="7"/>
  <c r="AB19" i="7"/>
  <c r="Z19" i="7"/>
  <c r="X19" i="7"/>
  <c r="V19" i="7"/>
  <c r="T19" i="7"/>
  <c r="R19" i="7"/>
  <c r="P19" i="7"/>
  <c r="N19" i="7"/>
  <c r="L19" i="7"/>
  <c r="K19" i="7"/>
  <c r="J19" i="7"/>
  <c r="I19" i="7"/>
  <c r="H19" i="7"/>
  <c r="G19" i="7"/>
  <c r="AE19" i="7" s="1"/>
  <c r="F19" i="7"/>
  <c r="AD19" i="7" s="1"/>
  <c r="D19" i="7"/>
  <c r="B19" i="7"/>
  <c r="A19" i="7"/>
  <c r="AE18" i="7"/>
  <c r="AB18" i="7"/>
  <c r="Z18" i="7"/>
  <c r="X18" i="7"/>
  <c r="V18" i="7"/>
  <c r="T18" i="7"/>
  <c r="R18" i="7"/>
  <c r="P18" i="7"/>
  <c r="N18" i="7"/>
  <c r="L18" i="7"/>
  <c r="K18" i="7"/>
  <c r="J18" i="7"/>
  <c r="I18" i="7"/>
  <c r="H18" i="7"/>
  <c r="G18" i="7"/>
  <c r="F18" i="7"/>
  <c r="D18" i="7"/>
  <c r="B18" i="7"/>
  <c r="A18" i="7"/>
  <c r="AB17" i="7"/>
  <c r="Z17" i="7"/>
  <c r="X17" i="7"/>
  <c r="V17" i="7"/>
  <c r="T17" i="7"/>
  <c r="R17" i="7"/>
  <c r="P17" i="7"/>
  <c r="N17" i="7"/>
  <c r="AD17" i="7" s="1"/>
  <c r="L17" i="7"/>
  <c r="K17" i="7"/>
  <c r="J17" i="7"/>
  <c r="I17" i="7"/>
  <c r="AE17" i="7" s="1"/>
  <c r="AF17" i="7" s="1"/>
  <c r="AG17" i="7" s="1"/>
  <c r="H17" i="7"/>
  <c r="G17" i="7"/>
  <c r="F17" i="7"/>
  <c r="E17" i="7"/>
  <c r="D17" i="7"/>
  <c r="B17" i="7"/>
  <c r="A17" i="7"/>
  <c r="AB16" i="7"/>
  <c r="Z16" i="7"/>
  <c r="X16" i="7"/>
  <c r="V16" i="7"/>
  <c r="T16" i="7"/>
  <c r="R16" i="7"/>
  <c r="P16" i="7"/>
  <c r="N16" i="7"/>
  <c r="L16" i="7"/>
  <c r="K16" i="7"/>
  <c r="J16" i="7"/>
  <c r="I16" i="7"/>
  <c r="H16" i="7"/>
  <c r="AD16" i="7" s="1"/>
  <c r="G16" i="7"/>
  <c r="AE16" i="7" s="1"/>
  <c r="F16" i="7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F18" i="7" l="1"/>
  <c r="AG18" i="7" s="1"/>
  <c r="AD36" i="7"/>
  <c r="E36" i="7"/>
  <c r="AD38" i="7"/>
  <c r="E38" i="7"/>
  <c r="AF38" i="7" s="1"/>
  <c r="AG38" i="7" s="1"/>
  <c r="AD51" i="7"/>
  <c r="E51" i="7"/>
  <c r="AD53" i="7"/>
  <c r="E53" i="7"/>
  <c r="AF53" i="7" s="1"/>
  <c r="AG53" i="7" s="1"/>
  <c r="AD18" i="7"/>
  <c r="E18" i="7"/>
  <c r="E20" i="7"/>
  <c r="AF30" i="7"/>
  <c r="AG30" i="7" s="1"/>
  <c r="E52" i="7"/>
  <c r="AF52" i="7" s="1"/>
  <c r="AG52" i="7" s="1"/>
  <c r="AD60" i="7"/>
  <c r="E60" i="7"/>
  <c r="AD56" i="7"/>
  <c r="E56" i="7"/>
  <c r="AF60" i="7"/>
  <c r="AG60" i="7" s="1"/>
  <c r="AF24" i="7"/>
  <c r="AG24" i="7" s="1"/>
  <c r="AD26" i="7"/>
  <c r="E26" i="7"/>
  <c r="AF26" i="7" s="1"/>
  <c r="AG26" i="7" s="1"/>
  <c r="AD40" i="7"/>
  <c r="E40" i="7"/>
  <c r="AF40" i="7" s="1"/>
  <c r="AG40" i="7" s="1"/>
  <c r="AD58" i="7"/>
  <c r="E58" i="7"/>
  <c r="AF58" i="7" s="1"/>
  <c r="AG58" i="7" s="1"/>
  <c r="AF42" i="7"/>
  <c r="AG42" i="7" s="1"/>
  <c r="AD43" i="7"/>
  <c r="E43" i="7"/>
  <c r="AF43" i="7" s="1"/>
  <c r="AG43" i="7" s="1"/>
  <c r="AD45" i="7"/>
  <c r="E45" i="7"/>
  <c r="AF45" i="7" s="1"/>
  <c r="AG45" i="7" s="1"/>
  <c r="AF47" i="7"/>
  <c r="AG47" i="7" s="1"/>
  <c r="AF61" i="7"/>
  <c r="AG61" i="7" s="1"/>
  <c r="AD62" i="7"/>
  <c r="E62" i="7"/>
  <c r="AF62" i="7" s="1"/>
  <c r="AG62" i="7" s="1"/>
  <c r="AD64" i="7"/>
  <c r="E64" i="7"/>
  <c r="AF64" i="7" s="1"/>
  <c r="AG64" i="7" s="1"/>
  <c r="E16" i="7"/>
  <c r="AF16" i="7" s="1"/>
  <c r="AG16" i="7" s="1"/>
  <c r="AE20" i="7"/>
  <c r="AD22" i="7"/>
  <c r="E22" i="7"/>
  <c r="AF22" i="7" s="1"/>
  <c r="AG22" i="7" s="1"/>
  <c r="AD23" i="7"/>
  <c r="E24" i="7"/>
  <c r="E31" i="7"/>
  <c r="AF31" i="7"/>
  <c r="AG31" i="7" s="1"/>
  <c r="AD32" i="7"/>
  <c r="E32" i="7"/>
  <c r="AF32" i="7" s="1"/>
  <c r="AG32" i="7" s="1"/>
  <c r="AD34" i="7"/>
  <c r="E34" i="7"/>
  <c r="AF34" i="7" s="1"/>
  <c r="AG34" i="7" s="1"/>
  <c r="AF36" i="7"/>
  <c r="AG36" i="7" s="1"/>
  <c r="AD37" i="7"/>
  <c r="AF46" i="7"/>
  <c r="AG46" i="7" s="1"/>
  <c r="AD47" i="7"/>
  <c r="E47" i="7"/>
  <c r="AD49" i="7"/>
  <c r="E49" i="7"/>
  <c r="AF49" i="7" s="1"/>
  <c r="AG49" i="7" s="1"/>
  <c r="AF51" i="7"/>
  <c r="AG51" i="7" s="1"/>
  <c r="AD52" i="7"/>
  <c r="AD55" i="7"/>
  <c r="AF56" i="7"/>
  <c r="AG56" i="7" s="1"/>
  <c r="AF65" i="7"/>
  <c r="AG65" i="7" s="1"/>
  <c r="AD66" i="7"/>
  <c r="E66" i="7"/>
  <c r="AF66" i="7" s="1"/>
  <c r="AG66" i="7" s="1"/>
  <c r="E19" i="7"/>
  <c r="AF19" i="7" s="1"/>
  <c r="AG19" i="7" s="1"/>
  <c r="E23" i="7"/>
  <c r="AF23" i="7" s="1"/>
  <c r="AG23" i="7" s="1"/>
  <c r="E27" i="7"/>
  <c r="AF27" i="7" s="1"/>
  <c r="AG27" i="7" s="1"/>
  <c r="E33" i="7"/>
  <c r="AF33" i="7" s="1"/>
  <c r="AG33" i="7" s="1"/>
  <c r="E37" i="7"/>
  <c r="AF37" i="7" s="1"/>
  <c r="AG37" i="7" s="1"/>
  <c r="E44" i="7"/>
  <c r="AF44" i="7" s="1"/>
  <c r="AG44" i="7" s="1"/>
  <c r="E48" i="7"/>
  <c r="AF48" i="7" s="1"/>
  <c r="AG48" i="7" s="1"/>
  <c r="E55" i="7"/>
  <c r="AF55" i="7" s="1"/>
  <c r="AG55" i="7" s="1"/>
  <c r="E59" i="7"/>
  <c r="AF59" i="7" s="1"/>
  <c r="AG59" i="7" s="1"/>
  <c r="E63" i="7"/>
  <c r="AF63" i="7" s="1"/>
  <c r="AG63" i="7" s="1"/>
  <c r="AF20" i="7" l="1"/>
  <c r="AG20" i="7" s="1"/>
  <c r="A2" i="6"/>
  <c r="A3" i="6"/>
  <c r="A5" i="6"/>
  <c r="C5" i="6"/>
  <c r="A6" i="6"/>
  <c r="C6" i="6"/>
  <c r="A7" i="6"/>
  <c r="C7" i="6"/>
  <c r="A9" i="6"/>
  <c r="C9" i="6"/>
  <c r="A10" i="6"/>
  <c r="C10" i="6"/>
  <c r="A12" i="6"/>
  <c r="B12" i="6"/>
  <c r="D12" i="6"/>
  <c r="E12" i="6"/>
  <c r="A15" i="6"/>
  <c r="B15" i="6"/>
  <c r="A16" i="6"/>
  <c r="B16" i="6"/>
  <c r="D16" i="6"/>
  <c r="F16" i="6"/>
  <c r="G16" i="6"/>
  <c r="AE16" i="6" s="1"/>
  <c r="AF16" i="6" s="1"/>
  <c r="AG16" i="6" s="1"/>
  <c r="H16" i="6"/>
  <c r="I16" i="6"/>
  <c r="J16" i="6"/>
  <c r="K16" i="6"/>
  <c r="L16" i="6"/>
  <c r="N16" i="6"/>
  <c r="E16" i="6" s="1"/>
  <c r="P16" i="6"/>
  <c r="R16" i="6"/>
  <c r="AD16" i="6" s="1"/>
  <c r="T16" i="6"/>
  <c r="V16" i="6"/>
  <c r="X16" i="6"/>
  <c r="Z16" i="6"/>
  <c r="AB16" i="6"/>
  <c r="A17" i="6"/>
  <c r="B17" i="6"/>
  <c r="D17" i="6"/>
  <c r="F17" i="6"/>
  <c r="E17" i="6" s="1"/>
  <c r="G17" i="6"/>
  <c r="H17" i="6"/>
  <c r="I17" i="6"/>
  <c r="J17" i="6"/>
  <c r="K17" i="6"/>
  <c r="L17" i="6"/>
  <c r="N17" i="6"/>
  <c r="P17" i="6"/>
  <c r="R17" i="6"/>
  <c r="T17" i="6"/>
  <c r="V17" i="6"/>
  <c r="X17" i="6"/>
  <c r="Z17" i="6"/>
  <c r="AB17" i="6"/>
  <c r="AE17" i="6"/>
  <c r="A18" i="6"/>
  <c r="B18" i="6"/>
  <c r="D18" i="6"/>
  <c r="F18" i="6"/>
  <c r="G18" i="6"/>
  <c r="AE18" i="6" s="1"/>
  <c r="AF18" i="6" s="1"/>
  <c r="AG18" i="6" s="1"/>
  <c r="H18" i="6"/>
  <c r="I18" i="6"/>
  <c r="J18" i="6"/>
  <c r="K18" i="6"/>
  <c r="L18" i="6"/>
  <c r="N18" i="6"/>
  <c r="E18" i="6" s="1"/>
  <c r="P18" i="6"/>
  <c r="R18" i="6"/>
  <c r="T18" i="6"/>
  <c r="V18" i="6"/>
  <c r="X18" i="6"/>
  <c r="Z18" i="6"/>
  <c r="AB18" i="6"/>
  <c r="A19" i="6"/>
  <c r="B19" i="6"/>
  <c r="D19" i="6"/>
  <c r="F19" i="6"/>
  <c r="E19" i="6" s="1"/>
  <c r="G19" i="6"/>
  <c r="H19" i="6"/>
  <c r="I19" i="6"/>
  <c r="J19" i="6"/>
  <c r="K19" i="6"/>
  <c r="L19" i="6"/>
  <c r="N19" i="6"/>
  <c r="P19" i="6"/>
  <c r="R19" i="6"/>
  <c r="T19" i="6"/>
  <c r="V19" i="6"/>
  <c r="X19" i="6"/>
  <c r="Z19" i="6"/>
  <c r="AB19" i="6"/>
  <c r="AE19" i="6"/>
  <c r="AF19" i="6" s="1"/>
  <c r="AG19" i="6" s="1"/>
  <c r="A20" i="6"/>
  <c r="B20" i="6"/>
  <c r="D20" i="6"/>
  <c r="F20" i="6"/>
  <c r="G20" i="6"/>
  <c r="AE20" i="6" s="1"/>
  <c r="H20" i="6"/>
  <c r="I20" i="6"/>
  <c r="J20" i="6"/>
  <c r="K20" i="6"/>
  <c r="L20" i="6"/>
  <c r="N20" i="6"/>
  <c r="E20" i="6" s="1"/>
  <c r="P20" i="6"/>
  <c r="R20" i="6"/>
  <c r="AD20" i="6" s="1"/>
  <c r="T20" i="6"/>
  <c r="V20" i="6"/>
  <c r="X20" i="6"/>
  <c r="Z20" i="6"/>
  <c r="AB20" i="6"/>
  <c r="A21" i="6"/>
  <c r="B21" i="6"/>
  <c r="D21" i="6"/>
  <c r="F21" i="6"/>
  <c r="E21" i="6" s="1"/>
  <c r="G21" i="6"/>
  <c r="H21" i="6"/>
  <c r="I21" i="6"/>
  <c r="J21" i="6"/>
  <c r="K21" i="6"/>
  <c r="L21" i="6"/>
  <c r="N21" i="6"/>
  <c r="P21" i="6"/>
  <c r="R21" i="6"/>
  <c r="T21" i="6"/>
  <c r="V21" i="6"/>
  <c r="X21" i="6"/>
  <c r="Z21" i="6"/>
  <c r="AB21" i="6"/>
  <c r="AE21" i="6"/>
  <c r="AF21" i="6" s="1"/>
  <c r="AG21" i="6" s="1"/>
  <c r="A22" i="6"/>
  <c r="B22" i="6"/>
  <c r="D22" i="6"/>
  <c r="F22" i="6"/>
  <c r="G22" i="6"/>
  <c r="AE22" i="6" s="1"/>
  <c r="H22" i="6"/>
  <c r="I22" i="6"/>
  <c r="J22" i="6"/>
  <c r="K22" i="6"/>
  <c r="L22" i="6"/>
  <c r="N22" i="6"/>
  <c r="E22" i="6" s="1"/>
  <c r="P22" i="6"/>
  <c r="R22" i="6"/>
  <c r="T22" i="6"/>
  <c r="V22" i="6"/>
  <c r="X22" i="6"/>
  <c r="Z22" i="6"/>
  <c r="AB22" i="6"/>
  <c r="AD22" i="6"/>
  <c r="A23" i="6"/>
  <c r="B23" i="6"/>
  <c r="D23" i="6"/>
  <c r="F23" i="6"/>
  <c r="E23" i="6" s="1"/>
  <c r="G23" i="6"/>
  <c r="H23" i="6"/>
  <c r="I23" i="6"/>
  <c r="J23" i="6"/>
  <c r="K23" i="6"/>
  <c r="L23" i="6"/>
  <c r="N23" i="6"/>
  <c r="P23" i="6"/>
  <c r="R23" i="6"/>
  <c r="T23" i="6"/>
  <c r="V23" i="6"/>
  <c r="X23" i="6"/>
  <c r="Z23" i="6"/>
  <c r="AB23" i="6"/>
  <c r="AE23" i="6"/>
  <c r="A24" i="6"/>
  <c r="B24" i="6"/>
  <c r="D24" i="6"/>
  <c r="F24" i="6"/>
  <c r="G24" i="6"/>
  <c r="AE24" i="6" s="1"/>
  <c r="AF24" i="6" s="1"/>
  <c r="AG24" i="6" s="1"/>
  <c r="H24" i="6"/>
  <c r="I24" i="6"/>
  <c r="J24" i="6"/>
  <c r="K24" i="6"/>
  <c r="L24" i="6"/>
  <c r="N24" i="6"/>
  <c r="E24" i="6" s="1"/>
  <c r="P24" i="6"/>
  <c r="R24" i="6"/>
  <c r="AD24" i="6" s="1"/>
  <c r="T24" i="6"/>
  <c r="V24" i="6"/>
  <c r="X24" i="6"/>
  <c r="Z24" i="6"/>
  <c r="AB24" i="6"/>
  <c r="A25" i="6"/>
  <c r="B25" i="6"/>
  <c r="D25" i="6"/>
  <c r="F25" i="6"/>
  <c r="E25" i="6" s="1"/>
  <c r="G25" i="6"/>
  <c r="H25" i="6"/>
  <c r="I25" i="6"/>
  <c r="J25" i="6"/>
  <c r="K25" i="6"/>
  <c r="L25" i="6"/>
  <c r="N25" i="6"/>
  <c r="P25" i="6"/>
  <c r="R25" i="6"/>
  <c r="T25" i="6"/>
  <c r="V25" i="6"/>
  <c r="X25" i="6"/>
  <c r="Z25" i="6"/>
  <c r="AB25" i="6"/>
  <c r="AE25" i="6"/>
  <c r="AF25" i="6" s="1"/>
  <c r="AG25" i="6" s="1"/>
  <c r="A26" i="6"/>
  <c r="B26" i="6"/>
  <c r="D26" i="6"/>
  <c r="F26" i="6"/>
  <c r="G26" i="6"/>
  <c r="AE26" i="6" s="1"/>
  <c r="AF26" i="6" s="1"/>
  <c r="AG26" i="6" s="1"/>
  <c r="H26" i="6"/>
  <c r="I26" i="6"/>
  <c r="J26" i="6"/>
  <c r="K26" i="6"/>
  <c r="L26" i="6"/>
  <c r="N26" i="6"/>
  <c r="E26" i="6" s="1"/>
  <c r="P26" i="6"/>
  <c r="R26" i="6"/>
  <c r="T26" i="6"/>
  <c r="V26" i="6"/>
  <c r="X26" i="6"/>
  <c r="Z26" i="6"/>
  <c r="AB26" i="6"/>
  <c r="AD26" i="6"/>
  <c r="A27" i="6"/>
  <c r="B27" i="6"/>
  <c r="D27" i="6"/>
  <c r="F27" i="6"/>
  <c r="E27" i="6" s="1"/>
  <c r="G27" i="6"/>
  <c r="H27" i="6"/>
  <c r="I27" i="6"/>
  <c r="J27" i="6"/>
  <c r="K27" i="6"/>
  <c r="L27" i="6"/>
  <c r="N27" i="6"/>
  <c r="P27" i="6"/>
  <c r="R27" i="6"/>
  <c r="T27" i="6"/>
  <c r="V27" i="6"/>
  <c r="X27" i="6"/>
  <c r="Z27" i="6"/>
  <c r="AB27" i="6"/>
  <c r="AE27" i="6"/>
  <c r="A28" i="6"/>
  <c r="B28" i="6"/>
  <c r="A29" i="6"/>
  <c r="B29" i="6"/>
  <c r="D29" i="6"/>
  <c r="F29" i="6"/>
  <c r="G29" i="6"/>
  <c r="AE29" i="6" s="1"/>
  <c r="AF29" i="6" s="1"/>
  <c r="AG29" i="6" s="1"/>
  <c r="H29" i="6"/>
  <c r="I29" i="6"/>
  <c r="J29" i="6"/>
  <c r="K29" i="6"/>
  <c r="L29" i="6"/>
  <c r="N29" i="6"/>
  <c r="E29" i="6" s="1"/>
  <c r="P29" i="6"/>
  <c r="R29" i="6"/>
  <c r="T29" i="6"/>
  <c r="V29" i="6"/>
  <c r="X29" i="6"/>
  <c r="Z29" i="6"/>
  <c r="AB29" i="6"/>
  <c r="AD29" i="6"/>
  <c r="A30" i="6"/>
  <c r="B30" i="6"/>
  <c r="D30" i="6"/>
  <c r="F30" i="6"/>
  <c r="E30" i="6" s="1"/>
  <c r="G30" i="6"/>
  <c r="H30" i="6"/>
  <c r="I30" i="6"/>
  <c r="J30" i="6"/>
  <c r="K30" i="6"/>
  <c r="L30" i="6"/>
  <c r="N30" i="6"/>
  <c r="P30" i="6"/>
  <c r="R30" i="6"/>
  <c r="T30" i="6"/>
  <c r="V30" i="6"/>
  <c r="X30" i="6"/>
  <c r="Z30" i="6"/>
  <c r="AB30" i="6"/>
  <c r="AE30" i="6"/>
  <c r="A31" i="6"/>
  <c r="B31" i="6"/>
  <c r="D31" i="6"/>
  <c r="F31" i="6"/>
  <c r="G31" i="6"/>
  <c r="AE31" i="6" s="1"/>
  <c r="H31" i="6"/>
  <c r="I31" i="6"/>
  <c r="J31" i="6"/>
  <c r="K31" i="6"/>
  <c r="L31" i="6"/>
  <c r="N31" i="6"/>
  <c r="E31" i="6" s="1"/>
  <c r="P31" i="6"/>
  <c r="R31" i="6"/>
  <c r="AD31" i="6" s="1"/>
  <c r="T31" i="6"/>
  <c r="V31" i="6"/>
  <c r="X31" i="6"/>
  <c r="Z31" i="6"/>
  <c r="AB31" i="6"/>
  <c r="A32" i="6"/>
  <c r="B32" i="6"/>
  <c r="D32" i="6"/>
  <c r="F32" i="6"/>
  <c r="E32" i="6" s="1"/>
  <c r="G32" i="6"/>
  <c r="H32" i="6"/>
  <c r="I32" i="6"/>
  <c r="J32" i="6"/>
  <c r="K32" i="6"/>
  <c r="L32" i="6"/>
  <c r="N32" i="6"/>
  <c r="P32" i="6"/>
  <c r="R32" i="6"/>
  <c r="T32" i="6"/>
  <c r="V32" i="6"/>
  <c r="X32" i="6"/>
  <c r="Z32" i="6"/>
  <c r="AB32" i="6"/>
  <c r="AE32" i="6"/>
  <c r="A33" i="6"/>
  <c r="B33" i="6"/>
  <c r="D33" i="6"/>
  <c r="F33" i="6"/>
  <c r="G33" i="6"/>
  <c r="AE33" i="6" s="1"/>
  <c r="AF33" i="6" s="1"/>
  <c r="AG33" i="6" s="1"/>
  <c r="H33" i="6"/>
  <c r="I33" i="6"/>
  <c r="J33" i="6"/>
  <c r="K33" i="6"/>
  <c r="L33" i="6"/>
  <c r="N33" i="6"/>
  <c r="E33" i="6" s="1"/>
  <c r="P33" i="6"/>
  <c r="R33" i="6"/>
  <c r="T33" i="6"/>
  <c r="V33" i="6"/>
  <c r="X33" i="6"/>
  <c r="Z33" i="6"/>
  <c r="AB33" i="6"/>
  <c r="AD33" i="6"/>
  <c r="A34" i="6"/>
  <c r="B34" i="6"/>
  <c r="D34" i="6"/>
  <c r="F34" i="6"/>
  <c r="E34" i="6" s="1"/>
  <c r="G34" i="6"/>
  <c r="H34" i="6"/>
  <c r="I34" i="6"/>
  <c r="J34" i="6"/>
  <c r="K34" i="6"/>
  <c r="L34" i="6"/>
  <c r="N34" i="6"/>
  <c r="P34" i="6"/>
  <c r="R34" i="6"/>
  <c r="T34" i="6"/>
  <c r="V34" i="6"/>
  <c r="X34" i="6"/>
  <c r="Z34" i="6"/>
  <c r="AB34" i="6"/>
  <c r="AE34" i="6"/>
  <c r="AF34" i="6" s="1"/>
  <c r="AG34" i="6" s="1"/>
  <c r="A35" i="6"/>
  <c r="B35" i="6"/>
  <c r="D35" i="6"/>
  <c r="F35" i="6"/>
  <c r="G35" i="6"/>
  <c r="AE35" i="6" s="1"/>
  <c r="H35" i="6"/>
  <c r="I35" i="6"/>
  <c r="J35" i="6"/>
  <c r="K35" i="6"/>
  <c r="L35" i="6"/>
  <c r="N35" i="6"/>
  <c r="E35" i="6" s="1"/>
  <c r="P35" i="6"/>
  <c r="R35" i="6"/>
  <c r="AD35" i="6" s="1"/>
  <c r="T35" i="6"/>
  <c r="V35" i="6"/>
  <c r="X35" i="6"/>
  <c r="Z35" i="6"/>
  <c r="AB35" i="6"/>
  <c r="A36" i="6"/>
  <c r="B36" i="6"/>
  <c r="D36" i="6"/>
  <c r="F36" i="6"/>
  <c r="E36" i="6" s="1"/>
  <c r="G36" i="6"/>
  <c r="H36" i="6"/>
  <c r="I36" i="6"/>
  <c r="J36" i="6"/>
  <c r="K36" i="6"/>
  <c r="L36" i="6"/>
  <c r="N36" i="6"/>
  <c r="P36" i="6"/>
  <c r="R36" i="6"/>
  <c r="T36" i="6"/>
  <c r="V36" i="6"/>
  <c r="X36" i="6"/>
  <c r="Z36" i="6"/>
  <c r="AB36" i="6"/>
  <c r="AE36" i="6"/>
  <c r="A37" i="6"/>
  <c r="B37" i="6"/>
  <c r="D37" i="6"/>
  <c r="F37" i="6"/>
  <c r="G37" i="6"/>
  <c r="AE37" i="6" s="1"/>
  <c r="H37" i="6"/>
  <c r="I37" i="6"/>
  <c r="J37" i="6"/>
  <c r="K37" i="6"/>
  <c r="L37" i="6"/>
  <c r="N37" i="6"/>
  <c r="E37" i="6" s="1"/>
  <c r="P37" i="6"/>
  <c r="R37" i="6"/>
  <c r="T37" i="6"/>
  <c r="V37" i="6"/>
  <c r="X37" i="6"/>
  <c r="Z37" i="6"/>
  <c r="AB37" i="6"/>
  <c r="AD37" i="6"/>
  <c r="A38" i="6"/>
  <c r="B38" i="6"/>
  <c r="D38" i="6"/>
  <c r="F38" i="6"/>
  <c r="E38" i="6" s="1"/>
  <c r="G38" i="6"/>
  <c r="H38" i="6"/>
  <c r="I38" i="6"/>
  <c r="J38" i="6"/>
  <c r="K38" i="6"/>
  <c r="L38" i="6"/>
  <c r="N38" i="6"/>
  <c r="P38" i="6"/>
  <c r="R38" i="6"/>
  <c r="T38" i="6"/>
  <c r="V38" i="6"/>
  <c r="X38" i="6"/>
  <c r="Z38" i="6"/>
  <c r="AB38" i="6"/>
  <c r="AE38" i="6"/>
  <c r="AF38" i="6" s="1"/>
  <c r="AG38" i="6" s="1"/>
  <c r="A39" i="6"/>
  <c r="B39" i="6"/>
  <c r="D39" i="6"/>
  <c r="F39" i="6"/>
  <c r="G39" i="6"/>
  <c r="AE39" i="6" s="1"/>
  <c r="AF39" i="6" s="1"/>
  <c r="AG39" i="6" s="1"/>
  <c r="H39" i="6"/>
  <c r="I39" i="6"/>
  <c r="J39" i="6"/>
  <c r="K39" i="6"/>
  <c r="L39" i="6"/>
  <c r="N39" i="6"/>
  <c r="E39" i="6" s="1"/>
  <c r="P39" i="6"/>
  <c r="R39" i="6"/>
  <c r="AD39" i="6" s="1"/>
  <c r="T39" i="6"/>
  <c r="V39" i="6"/>
  <c r="X39" i="6"/>
  <c r="Z39" i="6"/>
  <c r="AB39" i="6"/>
  <c r="A40" i="6"/>
  <c r="B40" i="6"/>
  <c r="D40" i="6"/>
  <c r="F40" i="6"/>
  <c r="E40" i="6" s="1"/>
  <c r="G40" i="6"/>
  <c r="H40" i="6"/>
  <c r="I40" i="6"/>
  <c r="J40" i="6"/>
  <c r="K40" i="6"/>
  <c r="L40" i="6"/>
  <c r="N40" i="6"/>
  <c r="P40" i="6"/>
  <c r="R40" i="6"/>
  <c r="T40" i="6"/>
  <c r="V40" i="6"/>
  <c r="X40" i="6"/>
  <c r="Z40" i="6"/>
  <c r="AB40" i="6"/>
  <c r="AE40" i="6"/>
  <c r="AF40" i="6" s="1"/>
  <c r="AG40" i="6" s="1"/>
  <c r="A41" i="6"/>
  <c r="B41" i="6"/>
  <c r="A42" i="6"/>
  <c r="B42" i="6"/>
  <c r="D42" i="6"/>
  <c r="F42" i="6"/>
  <c r="G42" i="6"/>
  <c r="AE42" i="6" s="1"/>
  <c r="AF42" i="6" s="1"/>
  <c r="AG42" i="6" s="1"/>
  <c r="H42" i="6"/>
  <c r="I42" i="6"/>
  <c r="J42" i="6"/>
  <c r="K42" i="6"/>
  <c r="L42" i="6"/>
  <c r="N42" i="6"/>
  <c r="E42" i="6" s="1"/>
  <c r="P42" i="6"/>
  <c r="R42" i="6"/>
  <c r="AD42" i="6" s="1"/>
  <c r="T42" i="6"/>
  <c r="V42" i="6"/>
  <c r="X42" i="6"/>
  <c r="Z42" i="6"/>
  <c r="AB42" i="6"/>
  <c r="A43" i="6"/>
  <c r="B43" i="6"/>
  <c r="D43" i="6"/>
  <c r="F43" i="6"/>
  <c r="E43" i="6" s="1"/>
  <c r="G43" i="6"/>
  <c r="H43" i="6"/>
  <c r="I43" i="6"/>
  <c r="J43" i="6"/>
  <c r="K43" i="6"/>
  <c r="L43" i="6"/>
  <c r="N43" i="6"/>
  <c r="P43" i="6"/>
  <c r="R43" i="6"/>
  <c r="T43" i="6"/>
  <c r="V43" i="6"/>
  <c r="X43" i="6"/>
  <c r="Z43" i="6"/>
  <c r="AB43" i="6"/>
  <c r="AE43" i="6"/>
  <c r="AF43" i="6" s="1"/>
  <c r="AG43" i="6" s="1"/>
  <c r="A44" i="6"/>
  <c r="B44" i="6"/>
  <c r="D44" i="6"/>
  <c r="F44" i="6"/>
  <c r="G44" i="6"/>
  <c r="AE44" i="6" s="1"/>
  <c r="AF44" i="6" s="1"/>
  <c r="AG44" i="6" s="1"/>
  <c r="H44" i="6"/>
  <c r="I44" i="6"/>
  <c r="J44" i="6"/>
  <c r="K44" i="6"/>
  <c r="L44" i="6"/>
  <c r="N44" i="6"/>
  <c r="E44" i="6" s="1"/>
  <c r="P44" i="6"/>
  <c r="R44" i="6"/>
  <c r="T44" i="6"/>
  <c r="V44" i="6"/>
  <c r="X44" i="6"/>
  <c r="Z44" i="6"/>
  <c r="AB44" i="6"/>
  <c r="AD44" i="6"/>
  <c r="A45" i="6"/>
  <c r="B45" i="6"/>
  <c r="D45" i="6"/>
  <c r="F45" i="6"/>
  <c r="E45" i="6" s="1"/>
  <c r="G45" i="6"/>
  <c r="H45" i="6"/>
  <c r="I45" i="6"/>
  <c r="J45" i="6"/>
  <c r="K45" i="6"/>
  <c r="L45" i="6"/>
  <c r="N45" i="6"/>
  <c r="P45" i="6"/>
  <c r="R45" i="6"/>
  <c r="T45" i="6"/>
  <c r="V45" i="6"/>
  <c r="X45" i="6"/>
  <c r="Z45" i="6"/>
  <c r="AB45" i="6"/>
  <c r="AE45" i="6"/>
  <c r="A46" i="6"/>
  <c r="B46" i="6"/>
  <c r="D46" i="6"/>
  <c r="F46" i="6"/>
  <c r="G46" i="6"/>
  <c r="AE46" i="6" s="1"/>
  <c r="H46" i="6"/>
  <c r="I46" i="6"/>
  <c r="J46" i="6"/>
  <c r="K46" i="6"/>
  <c r="L46" i="6"/>
  <c r="N46" i="6"/>
  <c r="E46" i="6" s="1"/>
  <c r="P46" i="6"/>
  <c r="R46" i="6"/>
  <c r="AD46" i="6" s="1"/>
  <c r="T46" i="6"/>
  <c r="V46" i="6"/>
  <c r="X46" i="6"/>
  <c r="Z46" i="6"/>
  <c r="AB46" i="6"/>
  <c r="A47" i="6"/>
  <c r="B47" i="6"/>
  <c r="D47" i="6"/>
  <c r="F47" i="6"/>
  <c r="E47" i="6" s="1"/>
  <c r="G47" i="6"/>
  <c r="H47" i="6"/>
  <c r="I47" i="6"/>
  <c r="J47" i="6"/>
  <c r="K47" i="6"/>
  <c r="L47" i="6"/>
  <c r="N47" i="6"/>
  <c r="P47" i="6"/>
  <c r="R47" i="6"/>
  <c r="T47" i="6"/>
  <c r="V47" i="6"/>
  <c r="X47" i="6"/>
  <c r="Z47" i="6"/>
  <c r="AB47" i="6"/>
  <c r="AE47" i="6"/>
  <c r="A48" i="6"/>
  <c r="B48" i="6"/>
  <c r="D48" i="6"/>
  <c r="F48" i="6"/>
  <c r="G48" i="6"/>
  <c r="AE48" i="6" s="1"/>
  <c r="AF48" i="6" s="1"/>
  <c r="AG48" i="6" s="1"/>
  <c r="H48" i="6"/>
  <c r="I48" i="6"/>
  <c r="J48" i="6"/>
  <c r="K48" i="6"/>
  <c r="L48" i="6"/>
  <c r="N48" i="6"/>
  <c r="P48" i="6"/>
  <c r="R48" i="6"/>
  <c r="T48" i="6"/>
  <c r="V48" i="6"/>
  <c r="E48" i="6" s="1"/>
  <c r="X48" i="6"/>
  <c r="Z48" i="6"/>
  <c r="AB48" i="6"/>
  <c r="AD48" i="6"/>
  <c r="A49" i="6"/>
  <c r="B49" i="6"/>
  <c r="D49" i="6"/>
  <c r="F49" i="6"/>
  <c r="E49" i="6" s="1"/>
  <c r="G49" i="6"/>
  <c r="H49" i="6"/>
  <c r="I49" i="6"/>
  <c r="J49" i="6"/>
  <c r="K49" i="6"/>
  <c r="L49" i="6"/>
  <c r="N49" i="6"/>
  <c r="P49" i="6"/>
  <c r="R49" i="6"/>
  <c r="T49" i="6"/>
  <c r="V49" i="6"/>
  <c r="X49" i="6"/>
  <c r="Z49" i="6"/>
  <c r="AB49" i="6"/>
  <c r="AE49" i="6"/>
  <c r="AF49" i="6" s="1"/>
  <c r="AG49" i="6" s="1"/>
  <c r="A50" i="6"/>
  <c r="B50" i="6"/>
  <c r="D50" i="6"/>
  <c r="F50" i="6"/>
  <c r="G50" i="6"/>
  <c r="AE50" i="6" s="1"/>
  <c r="H50" i="6"/>
  <c r="I50" i="6"/>
  <c r="J50" i="6"/>
  <c r="K50" i="6"/>
  <c r="L50" i="6"/>
  <c r="N50" i="6"/>
  <c r="E50" i="6" s="1"/>
  <c r="P50" i="6"/>
  <c r="R50" i="6"/>
  <c r="AD50" i="6" s="1"/>
  <c r="T50" i="6"/>
  <c r="V50" i="6"/>
  <c r="X50" i="6"/>
  <c r="Z50" i="6"/>
  <c r="AB50" i="6"/>
  <c r="A51" i="6"/>
  <c r="B51" i="6"/>
  <c r="D51" i="6"/>
  <c r="F51" i="6"/>
  <c r="E51" i="6" s="1"/>
  <c r="G51" i="6"/>
  <c r="H51" i="6"/>
  <c r="I51" i="6"/>
  <c r="J51" i="6"/>
  <c r="K51" i="6"/>
  <c r="L51" i="6"/>
  <c r="N51" i="6"/>
  <c r="P51" i="6"/>
  <c r="R51" i="6"/>
  <c r="T51" i="6"/>
  <c r="V51" i="6"/>
  <c r="X51" i="6"/>
  <c r="Z51" i="6"/>
  <c r="AB51" i="6"/>
  <c r="AE51" i="6"/>
  <c r="A52" i="6"/>
  <c r="B52" i="6"/>
  <c r="D52" i="6"/>
  <c r="F52" i="6"/>
  <c r="G52" i="6"/>
  <c r="AE52" i="6" s="1"/>
  <c r="H52" i="6"/>
  <c r="I52" i="6"/>
  <c r="J52" i="6"/>
  <c r="K52" i="6"/>
  <c r="L52" i="6"/>
  <c r="N52" i="6"/>
  <c r="E52" i="6" s="1"/>
  <c r="P52" i="6"/>
  <c r="R52" i="6"/>
  <c r="T52" i="6"/>
  <c r="V52" i="6"/>
  <c r="X52" i="6"/>
  <c r="Z52" i="6"/>
  <c r="AB52" i="6"/>
  <c r="AD52" i="6"/>
  <c r="A53" i="6"/>
  <c r="B53" i="6"/>
  <c r="D53" i="6"/>
  <c r="F53" i="6"/>
  <c r="E53" i="6" s="1"/>
  <c r="G53" i="6"/>
  <c r="H53" i="6"/>
  <c r="I53" i="6"/>
  <c r="J53" i="6"/>
  <c r="K53" i="6"/>
  <c r="L53" i="6"/>
  <c r="N53" i="6"/>
  <c r="P53" i="6"/>
  <c r="R53" i="6"/>
  <c r="T53" i="6"/>
  <c r="V53" i="6"/>
  <c r="X53" i="6"/>
  <c r="Z53" i="6"/>
  <c r="AB53" i="6"/>
  <c r="AE53" i="6"/>
  <c r="AF53" i="6" s="1"/>
  <c r="AG53" i="6" s="1"/>
  <c r="A54" i="6"/>
  <c r="B54" i="6"/>
  <c r="A55" i="6"/>
  <c r="B55" i="6"/>
  <c r="D55" i="6"/>
  <c r="F55" i="6"/>
  <c r="G55" i="6"/>
  <c r="AE55" i="6" s="1"/>
  <c r="H55" i="6"/>
  <c r="I55" i="6"/>
  <c r="J55" i="6"/>
  <c r="K55" i="6"/>
  <c r="L55" i="6"/>
  <c r="N55" i="6"/>
  <c r="E55" i="6" s="1"/>
  <c r="P55" i="6"/>
  <c r="R55" i="6"/>
  <c r="T55" i="6"/>
  <c r="V55" i="6"/>
  <c r="X55" i="6"/>
  <c r="Z55" i="6"/>
  <c r="AB55" i="6"/>
  <c r="AD55" i="6"/>
  <c r="A56" i="6"/>
  <c r="B56" i="6"/>
  <c r="D56" i="6"/>
  <c r="F56" i="6"/>
  <c r="E56" i="6" s="1"/>
  <c r="G56" i="6"/>
  <c r="H56" i="6"/>
  <c r="I56" i="6"/>
  <c r="J56" i="6"/>
  <c r="K56" i="6"/>
  <c r="L56" i="6"/>
  <c r="N56" i="6"/>
  <c r="P56" i="6"/>
  <c r="R56" i="6"/>
  <c r="T56" i="6"/>
  <c r="V56" i="6"/>
  <c r="X56" i="6"/>
  <c r="Z56" i="6"/>
  <c r="AB56" i="6"/>
  <c r="AE56" i="6"/>
  <c r="AF56" i="6" s="1"/>
  <c r="AG56" i="6" s="1"/>
  <c r="A57" i="6"/>
  <c r="B57" i="6"/>
  <c r="D57" i="6"/>
  <c r="F57" i="6"/>
  <c r="G57" i="6"/>
  <c r="AE57" i="6" s="1"/>
  <c r="AF57" i="6" s="1"/>
  <c r="AG57" i="6" s="1"/>
  <c r="H57" i="6"/>
  <c r="I57" i="6"/>
  <c r="J57" i="6"/>
  <c r="K57" i="6"/>
  <c r="L57" i="6"/>
  <c r="N57" i="6"/>
  <c r="E57" i="6" s="1"/>
  <c r="P57" i="6"/>
  <c r="R57" i="6"/>
  <c r="AD57" i="6" s="1"/>
  <c r="T57" i="6"/>
  <c r="V57" i="6"/>
  <c r="X57" i="6"/>
  <c r="Z57" i="6"/>
  <c r="AB57" i="6"/>
  <c r="A58" i="6"/>
  <c r="B58" i="6"/>
  <c r="D58" i="6"/>
  <c r="F58" i="6"/>
  <c r="E58" i="6" s="1"/>
  <c r="G58" i="6"/>
  <c r="H58" i="6"/>
  <c r="I58" i="6"/>
  <c r="J58" i="6"/>
  <c r="K58" i="6"/>
  <c r="L58" i="6"/>
  <c r="N58" i="6"/>
  <c r="P58" i="6"/>
  <c r="R58" i="6"/>
  <c r="T58" i="6"/>
  <c r="V58" i="6"/>
  <c r="X58" i="6"/>
  <c r="Z58" i="6"/>
  <c r="AB58" i="6"/>
  <c r="AE58" i="6"/>
  <c r="AF58" i="6" s="1"/>
  <c r="AG58" i="6" s="1"/>
  <c r="A59" i="6"/>
  <c r="B59" i="6"/>
  <c r="D59" i="6"/>
  <c r="F59" i="6"/>
  <c r="G59" i="6"/>
  <c r="AE59" i="6" s="1"/>
  <c r="H59" i="6"/>
  <c r="I59" i="6"/>
  <c r="J59" i="6"/>
  <c r="K59" i="6"/>
  <c r="L59" i="6"/>
  <c r="N59" i="6"/>
  <c r="E59" i="6" s="1"/>
  <c r="P59" i="6"/>
  <c r="R59" i="6"/>
  <c r="T59" i="6"/>
  <c r="V59" i="6"/>
  <c r="X59" i="6"/>
  <c r="Z59" i="6"/>
  <c r="AB59" i="6"/>
  <c r="AD59" i="6"/>
  <c r="A60" i="6"/>
  <c r="B60" i="6"/>
  <c r="D60" i="6"/>
  <c r="F60" i="6"/>
  <c r="E60" i="6" s="1"/>
  <c r="G60" i="6"/>
  <c r="H60" i="6"/>
  <c r="I60" i="6"/>
  <c r="J60" i="6"/>
  <c r="K60" i="6"/>
  <c r="L60" i="6"/>
  <c r="N60" i="6"/>
  <c r="P60" i="6"/>
  <c r="R60" i="6"/>
  <c r="T60" i="6"/>
  <c r="V60" i="6"/>
  <c r="X60" i="6"/>
  <c r="Z60" i="6"/>
  <c r="AB60" i="6"/>
  <c r="AE60" i="6"/>
  <c r="A61" i="6"/>
  <c r="B61" i="6"/>
  <c r="D61" i="6"/>
  <c r="F61" i="6"/>
  <c r="G61" i="6"/>
  <c r="AE61" i="6" s="1"/>
  <c r="AF61" i="6" s="1"/>
  <c r="AG61" i="6" s="1"/>
  <c r="H61" i="6"/>
  <c r="I61" i="6"/>
  <c r="J61" i="6"/>
  <c r="K61" i="6"/>
  <c r="L61" i="6"/>
  <c r="N61" i="6"/>
  <c r="E61" i="6" s="1"/>
  <c r="P61" i="6"/>
  <c r="R61" i="6"/>
  <c r="AD61" i="6" s="1"/>
  <c r="T61" i="6"/>
  <c r="V61" i="6"/>
  <c r="X61" i="6"/>
  <c r="Z61" i="6"/>
  <c r="AB61" i="6"/>
  <c r="A62" i="6"/>
  <c r="B62" i="6"/>
  <c r="D62" i="6"/>
  <c r="F62" i="6"/>
  <c r="E62" i="6" s="1"/>
  <c r="G62" i="6"/>
  <c r="H62" i="6"/>
  <c r="I62" i="6"/>
  <c r="J62" i="6"/>
  <c r="K62" i="6"/>
  <c r="L62" i="6"/>
  <c r="N62" i="6"/>
  <c r="P62" i="6"/>
  <c r="R62" i="6"/>
  <c r="T62" i="6"/>
  <c r="V62" i="6"/>
  <c r="X62" i="6"/>
  <c r="Z62" i="6"/>
  <c r="AB62" i="6"/>
  <c r="AE62" i="6"/>
  <c r="AF62" i="6" s="1"/>
  <c r="AG62" i="6" s="1"/>
  <c r="A63" i="6"/>
  <c r="B63" i="6"/>
  <c r="D63" i="6"/>
  <c r="F63" i="6"/>
  <c r="G63" i="6"/>
  <c r="AE63" i="6" s="1"/>
  <c r="AF63" i="6" s="1"/>
  <c r="AG63" i="6" s="1"/>
  <c r="H63" i="6"/>
  <c r="I63" i="6"/>
  <c r="J63" i="6"/>
  <c r="K63" i="6"/>
  <c r="L63" i="6"/>
  <c r="N63" i="6"/>
  <c r="E63" i="6" s="1"/>
  <c r="P63" i="6"/>
  <c r="R63" i="6"/>
  <c r="T63" i="6"/>
  <c r="V63" i="6"/>
  <c r="X63" i="6"/>
  <c r="Z63" i="6"/>
  <c r="AB63" i="6"/>
  <c r="AD63" i="6"/>
  <c r="A64" i="6"/>
  <c r="B64" i="6"/>
  <c r="D64" i="6"/>
  <c r="F64" i="6"/>
  <c r="E64" i="6" s="1"/>
  <c r="G64" i="6"/>
  <c r="H64" i="6"/>
  <c r="I64" i="6"/>
  <c r="J64" i="6"/>
  <c r="K64" i="6"/>
  <c r="L64" i="6"/>
  <c r="N64" i="6"/>
  <c r="P64" i="6"/>
  <c r="R64" i="6"/>
  <c r="T64" i="6"/>
  <c r="V64" i="6"/>
  <c r="X64" i="6"/>
  <c r="Z64" i="6"/>
  <c r="AB64" i="6"/>
  <c r="AE64" i="6"/>
  <c r="A65" i="6"/>
  <c r="B65" i="6"/>
  <c r="D65" i="6"/>
  <c r="F65" i="6"/>
  <c r="G65" i="6"/>
  <c r="AE65" i="6" s="1"/>
  <c r="H65" i="6"/>
  <c r="I65" i="6"/>
  <c r="J65" i="6"/>
  <c r="K65" i="6"/>
  <c r="L65" i="6"/>
  <c r="N65" i="6"/>
  <c r="E65" i="6" s="1"/>
  <c r="P65" i="6"/>
  <c r="R65" i="6"/>
  <c r="AD65" i="6" s="1"/>
  <c r="T65" i="6"/>
  <c r="V65" i="6"/>
  <c r="X65" i="6"/>
  <c r="Z65" i="6"/>
  <c r="AB65" i="6"/>
  <c r="A66" i="6"/>
  <c r="B66" i="6"/>
  <c r="D66" i="6"/>
  <c r="F66" i="6"/>
  <c r="E66" i="6" s="1"/>
  <c r="G66" i="6"/>
  <c r="H66" i="6"/>
  <c r="I66" i="6"/>
  <c r="J66" i="6"/>
  <c r="K66" i="6"/>
  <c r="L66" i="6"/>
  <c r="N66" i="6"/>
  <c r="P66" i="6"/>
  <c r="R66" i="6"/>
  <c r="T66" i="6"/>
  <c r="V66" i="6"/>
  <c r="X66" i="6"/>
  <c r="Z66" i="6"/>
  <c r="AB66" i="6"/>
  <c r="AE66" i="6"/>
  <c r="B80" i="6"/>
  <c r="J80" i="6"/>
  <c r="AA80" i="6"/>
  <c r="B83" i="6"/>
  <c r="J83" i="6"/>
  <c r="AA83" i="6"/>
  <c r="B84" i="6"/>
  <c r="J84" i="6"/>
  <c r="AA84" i="6"/>
  <c r="AF66" i="6" l="1"/>
  <c r="AG66" i="6" s="1"/>
  <c r="AF60" i="6"/>
  <c r="AG60" i="6" s="1"/>
  <c r="AF55" i="6"/>
  <c r="AG55" i="6" s="1"/>
  <c r="AF52" i="6"/>
  <c r="AG52" i="6" s="1"/>
  <c r="AF47" i="6"/>
  <c r="AG47" i="6" s="1"/>
  <c r="AF46" i="6"/>
  <c r="AG46" i="6" s="1"/>
  <c r="AF37" i="6"/>
  <c r="AG37" i="6" s="1"/>
  <c r="AF32" i="6"/>
  <c r="AG32" i="6" s="1"/>
  <c r="AF31" i="6"/>
  <c r="AG31" i="6" s="1"/>
  <c r="AF23" i="6"/>
  <c r="AG23" i="6" s="1"/>
  <c r="AF17" i="6"/>
  <c r="AG17" i="6" s="1"/>
  <c r="AF65" i="6"/>
  <c r="AG65" i="6" s="1"/>
  <c r="AF64" i="6"/>
  <c r="AG64" i="6" s="1"/>
  <c r="AF59" i="6"/>
  <c r="AG59" i="6" s="1"/>
  <c r="AF51" i="6"/>
  <c r="AG51" i="6" s="1"/>
  <c r="AF50" i="6"/>
  <c r="AG50" i="6" s="1"/>
  <c r="AF45" i="6"/>
  <c r="AG45" i="6" s="1"/>
  <c r="AF36" i="6"/>
  <c r="AG36" i="6" s="1"/>
  <c r="AF35" i="6"/>
  <c r="AG35" i="6" s="1"/>
  <c r="AF30" i="6"/>
  <c r="AG30" i="6" s="1"/>
  <c r="AF27" i="6"/>
  <c r="AG27" i="6" s="1"/>
  <c r="AF22" i="6"/>
  <c r="AG22" i="6" s="1"/>
  <c r="AF20" i="6"/>
  <c r="AG20" i="6" s="1"/>
  <c r="AD18" i="6"/>
  <c r="AD64" i="6"/>
  <c r="AD60" i="6"/>
  <c r="AD56" i="6"/>
  <c r="AD53" i="6"/>
  <c r="AD49" i="6"/>
  <c r="AD45" i="6"/>
  <c r="AD38" i="6"/>
  <c r="AD34" i="6"/>
  <c r="AD30" i="6"/>
  <c r="AD27" i="6"/>
  <c r="AD23" i="6"/>
  <c r="AD19" i="6"/>
  <c r="AD66" i="6"/>
  <c r="AD62" i="6"/>
  <c r="AD58" i="6"/>
  <c r="AD51" i="6"/>
  <c r="AD47" i="6"/>
  <c r="AD43" i="6"/>
  <c r="AD40" i="6"/>
  <c r="AD36" i="6"/>
  <c r="AD32" i="6"/>
  <c r="AD25" i="6"/>
  <c r="AD21" i="6"/>
  <c r="AD17" i="6"/>
  <c r="AA84" i="5" l="1"/>
  <c r="J84" i="5"/>
  <c r="B84" i="5"/>
  <c r="AA83" i="5"/>
  <c r="J83" i="5"/>
  <c r="B83" i="5"/>
  <c r="AA80" i="5"/>
  <c r="J80" i="5"/>
  <c r="B80" i="5"/>
  <c r="AE66" i="5"/>
  <c r="AB66" i="5"/>
  <c r="Z66" i="5"/>
  <c r="X66" i="5"/>
  <c r="V66" i="5"/>
  <c r="T66" i="5"/>
  <c r="R66" i="5"/>
  <c r="P66" i="5"/>
  <c r="N66" i="5"/>
  <c r="L66" i="5"/>
  <c r="K66" i="5"/>
  <c r="J66" i="5"/>
  <c r="I66" i="5"/>
  <c r="H66" i="5"/>
  <c r="G66" i="5"/>
  <c r="F66" i="5"/>
  <c r="AD66" i="5" s="1"/>
  <c r="D66" i="5"/>
  <c r="B66" i="5"/>
  <c r="A66" i="5"/>
  <c r="AB65" i="5"/>
  <c r="Z65" i="5"/>
  <c r="X65" i="5"/>
  <c r="V65" i="5"/>
  <c r="T65" i="5"/>
  <c r="R65" i="5"/>
  <c r="P65" i="5"/>
  <c r="N65" i="5"/>
  <c r="AD65" i="5" s="1"/>
  <c r="L65" i="5"/>
  <c r="K65" i="5"/>
  <c r="J65" i="5"/>
  <c r="I65" i="5"/>
  <c r="H65" i="5"/>
  <c r="G65" i="5"/>
  <c r="AE65" i="5" s="1"/>
  <c r="AF65" i="5" s="1"/>
  <c r="AG65" i="5" s="1"/>
  <c r="F65" i="5"/>
  <c r="E65" i="5"/>
  <c r="D65" i="5"/>
  <c r="B65" i="5"/>
  <c r="A65" i="5"/>
  <c r="AB64" i="5"/>
  <c r="Z64" i="5"/>
  <c r="X64" i="5"/>
  <c r="V64" i="5"/>
  <c r="T64" i="5"/>
  <c r="R64" i="5"/>
  <c r="P64" i="5"/>
  <c r="N64" i="5"/>
  <c r="L64" i="5"/>
  <c r="K64" i="5"/>
  <c r="J64" i="5"/>
  <c r="I64" i="5"/>
  <c r="H64" i="5"/>
  <c r="E64" i="5" s="1"/>
  <c r="G64" i="5"/>
  <c r="AE64" i="5" s="1"/>
  <c r="F64" i="5"/>
  <c r="AD64" i="5" s="1"/>
  <c r="D64" i="5"/>
  <c r="B64" i="5"/>
  <c r="A64" i="5"/>
  <c r="AB63" i="5"/>
  <c r="Z63" i="5"/>
  <c r="X63" i="5"/>
  <c r="V63" i="5"/>
  <c r="T63" i="5"/>
  <c r="R63" i="5"/>
  <c r="E63" i="5" s="1"/>
  <c r="P63" i="5"/>
  <c r="N63" i="5"/>
  <c r="L63" i="5"/>
  <c r="K63" i="5"/>
  <c r="J63" i="5"/>
  <c r="I63" i="5"/>
  <c r="H63" i="5"/>
  <c r="G63" i="5"/>
  <c r="AE63" i="5" s="1"/>
  <c r="AF63" i="5" s="1"/>
  <c r="AG63" i="5" s="1"/>
  <c r="F63" i="5"/>
  <c r="AD63" i="5" s="1"/>
  <c r="D63" i="5"/>
  <c r="B63" i="5"/>
  <c r="A63" i="5"/>
  <c r="AE62" i="5"/>
  <c r="AB62" i="5"/>
  <c r="Z62" i="5"/>
  <c r="X62" i="5"/>
  <c r="V62" i="5"/>
  <c r="T62" i="5"/>
  <c r="R62" i="5"/>
  <c r="P62" i="5"/>
  <c r="N62" i="5"/>
  <c r="L62" i="5"/>
  <c r="K62" i="5"/>
  <c r="J62" i="5"/>
  <c r="I62" i="5"/>
  <c r="H62" i="5"/>
  <c r="G62" i="5"/>
  <c r="F62" i="5"/>
  <c r="AD62" i="5" s="1"/>
  <c r="D62" i="5"/>
  <c r="B62" i="5"/>
  <c r="A62" i="5"/>
  <c r="AB61" i="5"/>
  <c r="Z61" i="5"/>
  <c r="X61" i="5"/>
  <c r="V61" i="5"/>
  <c r="T61" i="5"/>
  <c r="R61" i="5"/>
  <c r="P61" i="5"/>
  <c r="N61" i="5"/>
  <c r="AD61" i="5" s="1"/>
  <c r="L61" i="5"/>
  <c r="K61" i="5"/>
  <c r="J61" i="5"/>
  <c r="I61" i="5"/>
  <c r="H61" i="5"/>
  <c r="G61" i="5"/>
  <c r="AE61" i="5" s="1"/>
  <c r="AF61" i="5" s="1"/>
  <c r="AG61" i="5" s="1"/>
  <c r="F61" i="5"/>
  <c r="E61" i="5"/>
  <c r="D61" i="5"/>
  <c r="B61" i="5"/>
  <c r="A61" i="5"/>
  <c r="AB60" i="5"/>
  <c r="Z60" i="5"/>
  <c r="X60" i="5"/>
  <c r="V60" i="5"/>
  <c r="T60" i="5"/>
  <c r="R60" i="5"/>
  <c r="P60" i="5"/>
  <c r="N60" i="5"/>
  <c r="L60" i="5"/>
  <c r="K60" i="5"/>
  <c r="J60" i="5"/>
  <c r="I60" i="5"/>
  <c r="H60" i="5"/>
  <c r="E60" i="5" s="1"/>
  <c r="G60" i="5"/>
  <c r="AE60" i="5" s="1"/>
  <c r="F60" i="5"/>
  <c r="AD60" i="5" s="1"/>
  <c r="D60" i="5"/>
  <c r="B60" i="5"/>
  <c r="A60" i="5"/>
  <c r="AB59" i="5"/>
  <c r="Z59" i="5"/>
  <c r="X59" i="5"/>
  <c r="V59" i="5"/>
  <c r="T59" i="5"/>
  <c r="R59" i="5"/>
  <c r="P59" i="5"/>
  <c r="N59" i="5"/>
  <c r="L59" i="5"/>
  <c r="K59" i="5"/>
  <c r="J59" i="5"/>
  <c r="I59" i="5"/>
  <c r="H59" i="5"/>
  <c r="G59" i="5"/>
  <c r="AE59" i="5" s="1"/>
  <c r="F59" i="5"/>
  <c r="AD59" i="5" s="1"/>
  <c r="D59" i="5"/>
  <c r="B59" i="5"/>
  <c r="A59" i="5"/>
  <c r="AE58" i="5"/>
  <c r="AB58" i="5"/>
  <c r="Z58" i="5"/>
  <c r="X58" i="5"/>
  <c r="V58" i="5"/>
  <c r="T58" i="5"/>
  <c r="R58" i="5"/>
  <c r="P58" i="5"/>
  <c r="N58" i="5"/>
  <c r="L58" i="5"/>
  <c r="K58" i="5"/>
  <c r="J58" i="5"/>
  <c r="I58" i="5"/>
  <c r="H58" i="5"/>
  <c r="G58" i="5"/>
  <c r="F58" i="5"/>
  <c r="AD58" i="5" s="1"/>
  <c r="D58" i="5"/>
  <c r="B58" i="5"/>
  <c r="A58" i="5"/>
  <c r="AB57" i="5"/>
  <c r="Z57" i="5"/>
  <c r="X57" i="5"/>
  <c r="V57" i="5"/>
  <c r="T57" i="5"/>
  <c r="R57" i="5"/>
  <c r="P57" i="5"/>
  <c r="N57" i="5"/>
  <c r="AD57" i="5" s="1"/>
  <c r="L57" i="5"/>
  <c r="K57" i="5"/>
  <c r="J57" i="5"/>
  <c r="I57" i="5"/>
  <c r="H57" i="5"/>
  <c r="G57" i="5"/>
  <c r="AE57" i="5" s="1"/>
  <c r="AF57" i="5" s="1"/>
  <c r="AG57" i="5" s="1"/>
  <c r="F57" i="5"/>
  <c r="E57" i="5"/>
  <c r="D57" i="5"/>
  <c r="B57" i="5"/>
  <c r="A57" i="5"/>
  <c r="AB56" i="5"/>
  <c r="Z56" i="5"/>
  <c r="X56" i="5"/>
  <c r="V56" i="5"/>
  <c r="T56" i="5"/>
  <c r="R56" i="5"/>
  <c r="P56" i="5"/>
  <c r="N56" i="5"/>
  <c r="L56" i="5"/>
  <c r="K56" i="5"/>
  <c r="J56" i="5"/>
  <c r="I56" i="5"/>
  <c r="H56" i="5"/>
  <c r="E56" i="5" s="1"/>
  <c r="G56" i="5"/>
  <c r="AE56" i="5" s="1"/>
  <c r="F56" i="5"/>
  <c r="AD56" i="5" s="1"/>
  <c r="D56" i="5"/>
  <c r="B56" i="5"/>
  <c r="A56" i="5"/>
  <c r="AB55" i="5"/>
  <c r="Z55" i="5"/>
  <c r="X55" i="5"/>
  <c r="V55" i="5"/>
  <c r="T55" i="5"/>
  <c r="R55" i="5"/>
  <c r="P55" i="5"/>
  <c r="N55" i="5"/>
  <c r="L55" i="5"/>
  <c r="K55" i="5"/>
  <c r="J55" i="5"/>
  <c r="I55" i="5"/>
  <c r="H55" i="5"/>
  <c r="G55" i="5"/>
  <c r="AE55" i="5" s="1"/>
  <c r="F55" i="5"/>
  <c r="AD55" i="5" s="1"/>
  <c r="D55" i="5"/>
  <c r="B55" i="5"/>
  <c r="A55" i="5"/>
  <c r="B54" i="5"/>
  <c r="A54" i="5"/>
  <c r="AB53" i="5"/>
  <c r="Z53" i="5"/>
  <c r="X53" i="5"/>
  <c r="V53" i="5"/>
  <c r="T53" i="5"/>
  <c r="R53" i="5"/>
  <c r="P53" i="5"/>
  <c r="N53" i="5"/>
  <c r="L53" i="5"/>
  <c r="K53" i="5"/>
  <c r="J53" i="5"/>
  <c r="I53" i="5"/>
  <c r="H53" i="5"/>
  <c r="AD53" i="5" s="1"/>
  <c r="G53" i="5"/>
  <c r="AE53" i="5" s="1"/>
  <c r="F53" i="5"/>
  <c r="D53" i="5"/>
  <c r="B53" i="5"/>
  <c r="A53" i="5"/>
  <c r="AB52" i="5"/>
  <c r="Z52" i="5"/>
  <c r="X52" i="5"/>
  <c r="V52" i="5"/>
  <c r="T52" i="5"/>
  <c r="R52" i="5"/>
  <c r="P52" i="5"/>
  <c r="N52" i="5"/>
  <c r="L52" i="5"/>
  <c r="K52" i="5"/>
  <c r="J52" i="5"/>
  <c r="I52" i="5"/>
  <c r="H52" i="5"/>
  <c r="G52" i="5"/>
  <c r="AE52" i="5" s="1"/>
  <c r="F52" i="5"/>
  <c r="AD52" i="5" s="1"/>
  <c r="D52" i="5"/>
  <c r="B52" i="5"/>
  <c r="A52" i="5"/>
  <c r="AE51" i="5"/>
  <c r="AB51" i="5"/>
  <c r="Z51" i="5"/>
  <c r="X51" i="5"/>
  <c r="V51" i="5"/>
  <c r="T51" i="5"/>
  <c r="R51" i="5"/>
  <c r="P51" i="5"/>
  <c r="N51" i="5"/>
  <c r="L51" i="5"/>
  <c r="K51" i="5"/>
  <c r="J51" i="5"/>
  <c r="I51" i="5"/>
  <c r="H51" i="5"/>
  <c r="G51" i="5"/>
  <c r="F51" i="5"/>
  <c r="AD51" i="5" s="1"/>
  <c r="D51" i="5"/>
  <c r="B51" i="5"/>
  <c r="A51" i="5"/>
  <c r="AB50" i="5"/>
  <c r="Z50" i="5"/>
  <c r="X50" i="5"/>
  <c r="V50" i="5"/>
  <c r="E50" i="5" s="1"/>
  <c r="T50" i="5"/>
  <c r="R50" i="5"/>
  <c r="P50" i="5"/>
  <c r="N50" i="5"/>
  <c r="AD50" i="5" s="1"/>
  <c r="L50" i="5"/>
  <c r="K50" i="5"/>
  <c r="J50" i="5"/>
  <c r="I50" i="5"/>
  <c r="AE50" i="5" s="1"/>
  <c r="AF50" i="5" s="1"/>
  <c r="AG50" i="5" s="1"/>
  <c r="H50" i="5"/>
  <c r="G50" i="5"/>
  <c r="F50" i="5"/>
  <c r="D50" i="5"/>
  <c r="B50" i="5"/>
  <c r="A50" i="5"/>
  <c r="AB49" i="5"/>
  <c r="Z49" i="5"/>
  <c r="X49" i="5"/>
  <c r="V49" i="5"/>
  <c r="T49" i="5"/>
  <c r="R49" i="5"/>
  <c r="P49" i="5"/>
  <c r="N49" i="5"/>
  <c r="L49" i="5"/>
  <c r="K49" i="5"/>
  <c r="J49" i="5"/>
  <c r="I49" i="5"/>
  <c r="H49" i="5"/>
  <c r="AD49" i="5" s="1"/>
  <c r="G49" i="5"/>
  <c r="AE49" i="5" s="1"/>
  <c r="F49" i="5"/>
  <c r="D49" i="5"/>
  <c r="B49" i="5"/>
  <c r="A49" i="5"/>
  <c r="AB48" i="5"/>
  <c r="Z48" i="5"/>
  <c r="X48" i="5"/>
  <c r="V48" i="5"/>
  <c r="T48" i="5"/>
  <c r="R48" i="5"/>
  <c r="P48" i="5"/>
  <c r="N48" i="5"/>
  <c r="L48" i="5"/>
  <c r="K48" i="5"/>
  <c r="J48" i="5"/>
  <c r="I48" i="5"/>
  <c r="H48" i="5"/>
  <c r="G48" i="5"/>
  <c r="AE48" i="5" s="1"/>
  <c r="F48" i="5"/>
  <c r="AD48" i="5" s="1"/>
  <c r="D48" i="5"/>
  <c r="B48" i="5"/>
  <c r="A48" i="5"/>
  <c r="AE47" i="5"/>
  <c r="AB47" i="5"/>
  <c r="Z47" i="5"/>
  <c r="X47" i="5"/>
  <c r="V47" i="5"/>
  <c r="T47" i="5"/>
  <c r="R47" i="5"/>
  <c r="P47" i="5"/>
  <c r="N47" i="5"/>
  <c r="L47" i="5"/>
  <c r="K47" i="5"/>
  <c r="J47" i="5"/>
  <c r="I47" i="5"/>
  <c r="H47" i="5"/>
  <c r="G47" i="5"/>
  <c r="F47" i="5"/>
  <c r="AD47" i="5" s="1"/>
  <c r="D47" i="5"/>
  <c r="B47" i="5"/>
  <c r="A47" i="5"/>
  <c r="AB46" i="5"/>
  <c r="Z46" i="5"/>
  <c r="X46" i="5"/>
  <c r="V46" i="5"/>
  <c r="T46" i="5"/>
  <c r="R46" i="5"/>
  <c r="P46" i="5"/>
  <c r="N46" i="5"/>
  <c r="AD46" i="5" s="1"/>
  <c r="L46" i="5"/>
  <c r="K46" i="5"/>
  <c r="J46" i="5"/>
  <c r="I46" i="5"/>
  <c r="H46" i="5"/>
  <c r="G46" i="5"/>
  <c r="AE46" i="5" s="1"/>
  <c r="AF46" i="5" s="1"/>
  <c r="AG46" i="5" s="1"/>
  <c r="F46" i="5"/>
  <c r="E46" i="5"/>
  <c r="D46" i="5"/>
  <c r="B46" i="5"/>
  <c r="A46" i="5"/>
  <c r="AB45" i="5"/>
  <c r="Z45" i="5"/>
  <c r="X45" i="5"/>
  <c r="V45" i="5"/>
  <c r="T45" i="5"/>
  <c r="R45" i="5"/>
  <c r="P45" i="5"/>
  <c r="N45" i="5"/>
  <c r="L45" i="5"/>
  <c r="K45" i="5"/>
  <c r="J45" i="5"/>
  <c r="I45" i="5"/>
  <c r="H45" i="5"/>
  <c r="E45" i="5" s="1"/>
  <c r="G45" i="5"/>
  <c r="AE45" i="5" s="1"/>
  <c r="AF45" i="5" s="1"/>
  <c r="AG45" i="5" s="1"/>
  <c r="F45" i="5"/>
  <c r="AD45" i="5" s="1"/>
  <c r="D45" i="5"/>
  <c r="B45" i="5"/>
  <c r="A45" i="5"/>
  <c r="AB44" i="5"/>
  <c r="Z44" i="5"/>
  <c r="X44" i="5"/>
  <c r="V44" i="5"/>
  <c r="T44" i="5"/>
  <c r="R44" i="5"/>
  <c r="P44" i="5"/>
  <c r="N44" i="5"/>
  <c r="L44" i="5"/>
  <c r="J44" i="5"/>
  <c r="I44" i="5"/>
  <c r="H44" i="5"/>
  <c r="G44" i="5"/>
  <c r="AE44" i="5" s="1"/>
  <c r="F44" i="5"/>
  <c r="E44" i="5" s="1"/>
  <c r="D44" i="5"/>
  <c r="B44" i="5"/>
  <c r="A44" i="5"/>
  <c r="AB43" i="5"/>
  <c r="Z43" i="5"/>
  <c r="X43" i="5"/>
  <c r="V43" i="5"/>
  <c r="T43" i="5"/>
  <c r="R43" i="5"/>
  <c r="P43" i="5"/>
  <c r="N43" i="5"/>
  <c r="L43" i="5"/>
  <c r="J43" i="5"/>
  <c r="I43" i="5"/>
  <c r="H43" i="5"/>
  <c r="AD43" i="5" s="1"/>
  <c r="G43" i="5"/>
  <c r="AE43" i="5" s="1"/>
  <c r="F43" i="5"/>
  <c r="D43" i="5"/>
  <c r="B43" i="5"/>
  <c r="A43" i="5"/>
  <c r="AB42" i="5"/>
  <c r="Z42" i="5"/>
  <c r="X42" i="5"/>
  <c r="V42" i="5"/>
  <c r="T42" i="5"/>
  <c r="R42" i="5"/>
  <c r="P42" i="5"/>
  <c r="N42" i="5"/>
  <c r="L42" i="5"/>
  <c r="J42" i="5"/>
  <c r="I42" i="5"/>
  <c r="H42" i="5"/>
  <c r="G42" i="5"/>
  <c r="AE42" i="5" s="1"/>
  <c r="F42" i="5"/>
  <c r="E42" i="5" s="1"/>
  <c r="D42" i="5"/>
  <c r="B42" i="5"/>
  <c r="A42" i="5"/>
  <c r="B41" i="5"/>
  <c r="A41" i="5"/>
  <c r="AB40" i="5"/>
  <c r="Z40" i="5"/>
  <c r="X40" i="5"/>
  <c r="V40" i="5"/>
  <c r="T40" i="5"/>
  <c r="R40" i="5"/>
  <c r="P40" i="5"/>
  <c r="N40" i="5"/>
  <c r="L40" i="5"/>
  <c r="K40" i="5"/>
  <c r="J40" i="5"/>
  <c r="I40" i="5"/>
  <c r="H40" i="5"/>
  <c r="G40" i="5"/>
  <c r="AE40" i="5" s="1"/>
  <c r="F40" i="5"/>
  <c r="AD40" i="5" s="1"/>
  <c r="D40" i="5"/>
  <c r="B40" i="5"/>
  <c r="A40" i="5"/>
  <c r="AB39" i="5"/>
  <c r="Z39" i="5"/>
  <c r="X39" i="5"/>
  <c r="V39" i="5"/>
  <c r="T39" i="5"/>
  <c r="R39" i="5"/>
  <c r="P39" i="5"/>
  <c r="N39" i="5"/>
  <c r="L39" i="5"/>
  <c r="J39" i="5"/>
  <c r="I39" i="5"/>
  <c r="AE39" i="5" s="1"/>
  <c r="AF39" i="5" s="1"/>
  <c r="AG39" i="5" s="1"/>
  <c r="H39" i="5"/>
  <c r="G39" i="5"/>
  <c r="F39" i="5"/>
  <c r="AD39" i="5" s="1"/>
  <c r="E39" i="5"/>
  <c r="D39" i="5"/>
  <c r="B39" i="5"/>
  <c r="A39" i="5"/>
  <c r="AB38" i="5"/>
  <c r="Z38" i="5"/>
  <c r="X38" i="5"/>
  <c r="V38" i="5"/>
  <c r="T38" i="5"/>
  <c r="R38" i="5"/>
  <c r="P38" i="5"/>
  <c r="N38" i="5"/>
  <c r="L38" i="5"/>
  <c r="J38" i="5"/>
  <c r="I38" i="5"/>
  <c r="H38" i="5"/>
  <c r="G38" i="5"/>
  <c r="AE38" i="5" s="1"/>
  <c r="AF38" i="5" s="1"/>
  <c r="AG38" i="5" s="1"/>
  <c r="F38" i="5"/>
  <c r="E38" i="5" s="1"/>
  <c r="D38" i="5"/>
  <c r="B38" i="5"/>
  <c r="A38" i="5"/>
  <c r="AB37" i="5"/>
  <c r="Z37" i="5"/>
  <c r="X37" i="5"/>
  <c r="V37" i="5"/>
  <c r="T37" i="5"/>
  <c r="R37" i="5"/>
  <c r="P37" i="5"/>
  <c r="N37" i="5"/>
  <c r="L37" i="5"/>
  <c r="J37" i="5"/>
  <c r="I37" i="5"/>
  <c r="AE37" i="5" s="1"/>
  <c r="AF37" i="5" s="1"/>
  <c r="AG37" i="5" s="1"/>
  <c r="H37" i="5"/>
  <c r="G37" i="5"/>
  <c r="F37" i="5"/>
  <c r="AD37" i="5" s="1"/>
  <c r="E37" i="5"/>
  <c r="D37" i="5"/>
  <c r="B37" i="5"/>
  <c r="A37" i="5"/>
  <c r="AB36" i="5"/>
  <c r="Z36" i="5"/>
  <c r="X36" i="5"/>
  <c r="V36" i="5"/>
  <c r="T36" i="5"/>
  <c r="R36" i="5"/>
  <c r="P36" i="5"/>
  <c r="N36" i="5"/>
  <c r="L36" i="5"/>
  <c r="J36" i="5"/>
  <c r="I36" i="5"/>
  <c r="H36" i="5"/>
  <c r="G36" i="5"/>
  <c r="AE36" i="5" s="1"/>
  <c r="F36" i="5"/>
  <c r="E36" i="5" s="1"/>
  <c r="D36" i="5"/>
  <c r="B36" i="5"/>
  <c r="A36" i="5"/>
  <c r="AE35" i="5"/>
  <c r="AB35" i="5"/>
  <c r="Z35" i="5"/>
  <c r="X35" i="5"/>
  <c r="V35" i="5"/>
  <c r="T35" i="5"/>
  <c r="R35" i="5"/>
  <c r="P35" i="5"/>
  <c r="N35" i="5"/>
  <c r="L35" i="5"/>
  <c r="K35" i="5"/>
  <c r="J35" i="5"/>
  <c r="I35" i="5"/>
  <c r="H35" i="5"/>
  <c r="G35" i="5"/>
  <c r="F35" i="5"/>
  <c r="AD35" i="5" s="1"/>
  <c r="D35" i="5"/>
  <c r="B35" i="5"/>
  <c r="A35" i="5"/>
  <c r="AB34" i="5"/>
  <c r="Z34" i="5"/>
  <c r="X34" i="5"/>
  <c r="V34" i="5"/>
  <c r="T34" i="5"/>
  <c r="R34" i="5"/>
  <c r="P34" i="5"/>
  <c r="N34" i="5"/>
  <c r="AD34" i="5" s="1"/>
  <c r="L34" i="5"/>
  <c r="K34" i="5"/>
  <c r="J34" i="5"/>
  <c r="I34" i="5"/>
  <c r="AE34" i="5" s="1"/>
  <c r="AF34" i="5" s="1"/>
  <c r="AG34" i="5" s="1"/>
  <c r="H34" i="5"/>
  <c r="G34" i="5"/>
  <c r="F34" i="5"/>
  <c r="E34" i="5"/>
  <c r="D34" i="5"/>
  <c r="B34" i="5"/>
  <c r="A34" i="5"/>
  <c r="AB33" i="5"/>
  <c r="Z33" i="5"/>
  <c r="X33" i="5"/>
  <c r="V33" i="5"/>
  <c r="T33" i="5"/>
  <c r="R33" i="5"/>
  <c r="P33" i="5"/>
  <c r="N33" i="5"/>
  <c r="L33" i="5"/>
  <c r="K33" i="5"/>
  <c r="J33" i="5"/>
  <c r="I33" i="5"/>
  <c r="H33" i="5"/>
  <c r="AD33" i="5" s="1"/>
  <c r="G33" i="5"/>
  <c r="AE33" i="5" s="1"/>
  <c r="F33" i="5"/>
  <c r="D33" i="5"/>
  <c r="B33" i="5"/>
  <c r="A33" i="5"/>
  <c r="AB32" i="5"/>
  <c r="Z32" i="5"/>
  <c r="X32" i="5"/>
  <c r="V32" i="5"/>
  <c r="T32" i="5"/>
  <c r="R32" i="5"/>
  <c r="P32" i="5"/>
  <c r="N32" i="5"/>
  <c r="L32" i="5"/>
  <c r="K32" i="5"/>
  <c r="J32" i="5"/>
  <c r="I32" i="5"/>
  <c r="H32" i="5"/>
  <c r="G32" i="5"/>
  <c r="AE32" i="5" s="1"/>
  <c r="F32" i="5"/>
  <c r="AD32" i="5" s="1"/>
  <c r="D32" i="5"/>
  <c r="B32" i="5"/>
  <c r="A32" i="5"/>
  <c r="AE31" i="5"/>
  <c r="AB31" i="5"/>
  <c r="Z31" i="5"/>
  <c r="X31" i="5"/>
  <c r="V31" i="5"/>
  <c r="T31" i="5"/>
  <c r="R31" i="5"/>
  <c r="P31" i="5"/>
  <c r="N31" i="5"/>
  <c r="L31" i="5"/>
  <c r="K31" i="5"/>
  <c r="J31" i="5"/>
  <c r="I31" i="5"/>
  <c r="H31" i="5"/>
  <c r="G31" i="5"/>
  <c r="F31" i="5"/>
  <c r="AD31" i="5" s="1"/>
  <c r="D31" i="5"/>
  <c r="B31" i="5"/>
  <c r="A31" i="5"/>
  <c r="AB30" i="5"/>
  <c r="Z30" i="5"/>
  <c r="X30" i="5"/>
  <c r="V30" i="5"/>
  <c r="T30" i="5"/>
  <c r="R30" i="5"/>
  <c r="P30" i="5"/>
  <c r="N30" i="5"/>
  <c r="AD30" i="5" s="1"/>
  <c r="L30" i="5"/>
  <c r="K30" i="5"/>
  <c r="J30" i="5"/>
  <c r="I30" i="5"/>
  <c r="AE30" i="5" s="1"/>
  <c r="AF30" i="5" s="1"/>
  <c r="AG30" i="5" s="1"/>
  <c r="H30" i="5"/>
  <c r="G30" i="5"/>
  <c r="F30" i="5"/>
  <c r="E30" i="5"/>
  <c r="D30" i="5"/>
  <c r="B30" i="5"/>
  <c r="A30" i="5"/>
  <c r="AB29" i="5"/>
  <c r="Z29" i="5"/>
  <c r="X29" i="5"/>
  <c r="V29" i="5"/>
  <c r="T29" i="5"/>
  <c r="R29" i="5"/>
  <c r="P29" i="5"/>
  <c r="N29" i="5"/>
  <c r="L29" i="5"/>
  <c r="K29" i="5"/>
  <c r="J29" i="5"/>
  <c r="I29" i="5"/>
  <c r="H29" i="5"/>
  <c r="AD29" i="5" s="1"/>
  <c r="G29" i="5"/>
  <c r="AE29" i="5" s="1"/>
  <c r="F29" i="5"/>
  <c r="D29" i="5"/>
  <c r="B29" i="5"/>
  <c r="A29" i="5"/>
  <c r="B28" i="5"/>
  <c r="A28" i="5"/>
  <c r="AB27" i="5"/>
  <c r="Z27" i="5"/>
  <c r="X27" i="5"/>
  <c r="V27" i="5"/>
  <c r="T27" i="5"/>
  <c r="R27" i="5"/>
  <c r="P27" i="5"/>
  <c r="N27" i="5"/>
  <c r="AD27" i="5" s="1"/>
  <c r="L27" i="5"/>
  <c r="K27" i="5"/>
  <c r="J27" i="5"/>
  <c r="I27" i="5"/>
  <c r="AE27" i="5" s="1"/>
  <c r="AF27" i="5" s="1"/>
  <c r="AG27" i="5" s="1"/>
  <c r="H27" i="5"/>
  <c r="G27" i="5"/>
  <c r="F27" i="5"/>
  <c r="E27" i="5"/>
  <c r="D27" i="5"/>
  <c r="B27" i="5"/>
  <c r="A27" i="5"/>
  <c r="AB26" i="5"/>
  <c r="Z26" i="5"/>
  <c r="X26" i="5"/>
  <c r="V26" i="5"/>
  <c r="T26" i="5"/>
  <c r="R26" i="5"/>
  <c r="P26" i="5"/>
  <c r="N26" i="5"/>
  <c r="L26" i="5"/>
  <c r="K26" i="5"/>
  <c r="J26" i="5"/>
  <c r="I26" i="5"/>
  <c r="H26" i="5"/>
  <c r="AD26" i="5" s="1"/>
  <c r="G26" i="5"/>
  <c r="AE26" i="5" s="1"/>
  <c r="F26" i="5"/>
  <c r="D26" i="5"/>
  <c r="B26" i="5"/>
  <c r="A26" i="5"/>
  <c r="AB25" i="5"/>
  <c r="Z25" i="5"/>
  <c r="X25" i="5"/>
  <c r="V25" i="5"/>
  <c r="T25" i="5"/>
  <c r="R25" i="5"/>
  <c r="P25" i="5"/>
  <c r="N25" i="5"/>
  <c r="L25" i="5"/>
  <c r="K25" i="5"/>
  <c r="J25" i="5"/>
  <c r="I25" i="5"/>
  <c r="H25" i="5"/>
  <c r="G25" i="5"/>
  <c r="AE25" i="5" s="1"/>
  <c r="F25" i="5"/>
  <c r="AD25" i="5" s="1"/>
  <c r="D25" i="5"/>
  <c r="B25" i="5"/>
  <c r="A25" i="5"/>
  <c r="AE24" i="5"/>
  <c r="AB24" i="5"/>
  <c r="Z24" i="5"/>
  <c r="X24" i="5"/>
  <c r="V24" i="5"/>
  <c r="T24" i="5"/>
  <c r="R24" i="5"/>
  <c r="P24" i="5"/>
  <c r="N24" i="5"/>
  <c r="L24" i="5"/>
  <c r="K24" i="5"/>
  <c r="J24" i="5"/>
  <c r="I24" i="5"/>
  <c r="H24" i="5"/>
  <c r="G24" i="5"/>
  <c r="F24" i="5"/>
  <c r="AD24" i="5" s="1"/>
  <c r="D24" i="5"/>
  <c r="B24" i="5"/>
  <c r="A24" i="5"/>
  <c r="AB23" i="5"/>
  <c r="Z23" i="5"/>
  <c r="X23" i="5"/>
  <c r="V23" i="5"/>
  <c r="T23" i="5"/>
  <c r="R23" i="5"/>
  <c r="P23" i="5"/>
  <c r="N23" i="5"/>
  <c r="AD23" i="5" s="1"/>
  <c r="L23" i="5"/>
  <c r="K23" i="5"/>
  <c r="J23" i="5"/>
  <c r="I23" i="5"/>
  <c r="AE23" i="5" s="1"/>
  <c r="AF23" i="5" s="1"/>
  <c r="AG23" i="5" s="1"/>
  <c r="H23" i="5"/>
  <c r="G23" i="5"/>
  <c r="F23" i="5"/>
  <c r="E23" i="5"/>
  <c r="D23" i="5"/>
  <c r="B23" i="5"/>
  <c r="A23" i="5"/>
  <c r="AB22" i="5"/>
  <c r="Z22" i="5"/>
  <c r="X22" i="5"/>
  <c r="V22" i="5"/>
  <c r="T22" i="5"/>
  <c r="R22" i="5"/>
  <c r="P22" i="5"/>
  <c r="N22" i="5"/>
  <c r="L22" i="5"/>
  <c r="J22" i="5"/>
  <c r="I22" i="5"/>
  <c r="H22" i="5"/>
  <c r="AD22" i="5" s="1"/>
  <c r="G22" i="5"/>
  <c r="AE22" i="5" s="1"/>
  <c r="F22" i="5"/>
  <c r="E22" i="5" s="1"/>
  <c r="D22" i="5"/>
  <c r="B22" i="5"/>
  <c r="A22" i="5"/>
  <c r="AB21" i="5"/>
  <c r="Z21" i="5"/>
  <c r="X21" i="5"/>
  <c r="V21" i="5"/>
  <c r="T21" i="5"/>
  <c r="R21" i="5"/>
  <c r="P21" i="5"/>
  <c r="N21" i="5"/>
  <c r="L21" i="5"/>
  <c r="J21" i="5"/>
  <c r="I21" i="5"/>
  <c r="AE21" i="5" s="1"/>
  <c r="AF21" i="5" s="1"/>
  <c r="AG21" i="5" s="1"/>
  <c r="H21" i="5"/>
  <c r="G21" i="5"/>
  <c r="F21" i="5"/>
  <c r="AD21" i="5" s="1"/>
  <c r="E21" i="5"/>
  <c r="D21" i="5"/>
  <c r="B21" i="5"/>
  <c r="A21" i="5"/>
  <c r="AB20" i="5"/>
  <c r="Z20" i="5"/>
  <c r="X20" i="5"/>
  <c r="V20" i="5"/>
  <c r="T20" i="5"/>
  <c r="R20" i="5"/>
  <c r="P20" i="5"/>
  <c r="N20" i="5"/>
  <c r="L20" i="5"/>
  <c r="J20" i="5"/>
  <c r="I20" i="5"/>
  <c r="H20" i="5"/>
  <c r="AD20" i="5" s="1"/>
  <c r="G20" i="5"/>
  <c r="AE20" i="5" s="1"/>
  <c r="AF20" i="5" s="1"/>
  <c r="AG20" i="5" s="1"/>
  <c r="F20" i="5"/>
  <c r="E20" i="5" s="1"/>
  <c r="D20" i="5"/>
  <c r="B20" i="5"/>
  <c r="A20" i="5"/>
  <c r="AE19" i="5"/>
  <c r="AB19" i="5"/>
  <c r="Z19" i="5"/>
  <c r="X19" i="5"/>
  <c r="V19" i="5"/>
  <c r="T19" i="5"/>
  <c r="R19" i="5"/>
  <c r="P19" i="5"/>
  <c r="N19" i="5"/>
  <c r="L19" i="5"/>
  <c r="K19" i="5"/>
  <c r="J19" i="5"/>
  <c r="I19" i="5"/>
  <c r="H19" i="5"/>
  <c r="G19" i="5"/>
  <c r="F19" i="5"/>
  <c r="AD19" i="5" s="1"/>
  <c r="D19" i="5"/>
  <c r="B19" i="5"/>
  <c r="A19" i="5"/>
  <c r="AB18" i="5"/>
  <c r="Z18" i="5"/>
  <c r="X18" i="5"/>
  <c r="V18" i="5"/>
  <c r="T18" i="5"/>
  <c r="R18" i="5"/>
  <c r="P18" i="5"/>
  <c r="N18" i="5"/>
  <c r="AD18" i="5" s="1"/>
  <c r="L18" i="5"/>
  <c r="K18" i="5"/>
  <c r="J18" i="5"/>
  <c r="I18" i="5"/>
  <c r="AE18" i="5" s="1"/>
  <c r="AF18" i="5" s="1"/>
  <c r="AG18" i="5" s="1"/>
  <c r="H18" i="5"/>
  <c r="G18" i="5"/>
  <c r="F18" i="5"/>
  <c r="E18" i="5"/>
  <c r="D18" i="5"/>
  <c r="B18" i="5"/>
  <c r="A18" i="5"/>
  <c r="AB17" i="5"/>
  <c r="Z17" i="5"/>
  <c r="X17" i="5"/>
  <c r="V17" i="5"/>
  <c r="T17" i="5"/>
  <c r="R17" i="5"/>
  <c r="P17" i="5"/>
  <c r="N17" i="5"/>
  <c r="L17" i="5"/>
  <c r="J17" i="5"/>
  <c r="I17" i="5"/>
  <c r="H17" i="5"/>
  <c r="AD17" i="5" s="1"/>
  <c r="G17" i="5"/>
  <c r="AE17" i="5" s="1"/>
  <c r="F17" i="5"/>
  <c r="E17" i="5" s="1"/>
  <c r="D17" i="5"/>
  <c r="B17" i="5"/>
  <c r="A17" i="5"/>
  <c r="AB16" i="5"/>
  <c r="Z16" i="5"/>
  <c r="X16" i="5"/>
  <c r="V16" i="5"/>
  <c r="T16" i="5"/>
  <c r="R16" i="5"/>
  <c r="P16" i="5"/>
  <c r="N16" i="5"/>
  <c r="L16" i="5"/>
  <c r="J16" i="5"/>
  <c r="I16" i="5"/>
  <c r="AE16" i="5" s="1"/>
  <c r="AF16" i="5" s="1"/>
  <c r="AG16" i="5" s="1"/>
  <c r="H16" i="5"/>
  <c r="G16" i="5"/>
  <c r="F16" i="5"/>
  <c r="AD16" i="5" s="1"/>
  <c r="E16" i="5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AF17" i="5" l="1"/>
  <c r="AG17" i="5" s="1"/>
  <c r="AF33" i="5"/>
  <c r="AG33" i="5" s="1"/>
  <c r="AF36" i="5"/>
  <c r="AG36" i="5" s="1"/>
  <c r="AF44" i="5"/>
  <c r="AG44" i="5" s="1"/>
  <c r="AF53" i="5"/>
  <c r="AG53" i="5" s="1"/>
  <c r="AF60" i="5"/>
  <c r="AG60" i="5" s="1"/>
  <c r="AF62" i="5"/>
  <c r="AG62" i="5" s="1"/>
  <c r="AF58" i="5"/>
  <c r="AG58" i="5" s="1"/>
  <c r="AF31" i="5"/>
  <c r="AG31" i="5" s="1"/>
  <c r="AF22" i="5"/>
  <c r="AG22" i="5" s="1"/>
  <c r="AF42" i="5"/>
  <c r="AG42" i="5" s="1"/>
  <c r="AF56" i="5"/>
  <c r="AG56" i="5" s="1"/>
  <c r="AF64" i="5"/>
  <c r="AG64" i="5" s="1"/>
  <c r="E26" i="5"/>
  <c r="AF26" i="5" s="1"/>
  <c r="AG26" i="5" s="1"/>
  <c r="E29" i="5"/>
  <c r="AF29" i="5" s="1"/>
  <c r="AG29" i="5" s="1"/>
  <c r="E33" i="5"/>
  <c r="AD36" i="5"/>
  <c r="AD38" i="5"/>
  <c r="E43" i="5"/>
  <c r="AF43" i="5" s="1"/>
  <c r="AG43" i="5" s="1"/>
  <c r="E49" i="5"/>
  <c r="AF49" i="5" s="1"/>
  <c r="AG49" i="5" s="1"/>
  <c r="E53" i="5"/>
  <c r="E25" i="5"/>
  <c r="AF25" i="5" s="1"/>
  <c r="AG25" i="5" s="1"/>
  <c r="E32" i="5"/>
  <c r="AF32" i="5" s="1"/>
  <c r="AG32" i="5" s="1"/>
  <c r="E40" i="5"/>
  <c r="AF40" i="5" s="1"/>
  <c r="AG40" i="5" s="1"/>
  <c r="AD42" i="5"/>
  <c r="AD44" i="5"/>
  <c r="E48" i="5"/>
  <c r="AF48" i="5" s="1"/>
  <c r="AG48" i="5" s="1"/>
  <c r="E52" i="5"/>
  <c r="AF52" i="5" s="1"/>
  <c r="AG52" i="5" s="1"/>
  <c r="E55" i="5"/>
  <c r="AF55" i="5" s="1"/>
  <c r="AG55" i="5" s="1"/>
  <c r="E59" i="5"/>
  <c r="AF59" i="5" s="1"/>
  <c r="AG59" i="5" s="1"/>
  <c r="E19" i="5"/>
  <c r="AF19" i="5" s="1"/>
  <c r="AG19" i="5" s="1"/>
  <c r="E24" i="5"/>
  <c r="AF24" i="5" s="1"/>
  <c r="AG24" i="5" s="1"/>
  <c r="E31" i="5"/>
  <c r="E35" i="5"/>
  <c r="AF35" i="5" s="1"/>
  <c r="AG35" i="5" s="1"/>
  <c r="E47" i="5"/>
  <c r="AF47" i="5" s="1"/>
  <c r="AG47" i="5" s="1"/>
  <c r="E51" i="5"/>
  <c r="AF51" i="5" s="1"/>
  <c r="AG51" i="5" s="1"/>
  <c r="E58" i="5"/>
  <c r="E62" i="5"/>
  <c r="E66" i="5"/>
  <c r="AF66" i="5" s="1"/>
  <c r="AG66" i="5" s="1"/>
  <c r="AA84" i="4" l="1"/>
  <c r="J84" i="4"/>
  <c r="B84" i="4"/>
  <c r="AA83" i="4"/>
  <c r="J83" i="4"/>
  <c r="B83" i="4"/>
  <c r="AA80" i="4"/>
  <c r="J80" i="4"/>
  <c r="B80" i="4"/>
  <c r="AE66" i="4"/>
  <c r="AB66" i="4"/>
  <c r="Z66" i="4"/>
  <c r="X66" i="4"/>
  <c r="V66" i="4"/>
  <c r="T66" i="4"/>
  <c r="R66" i="4"/>
  <c r="P66" i="4"/>
  <c r="N66" i="4"/>
  <c r="L66" i="4"/>
  <c r="K66" i="4"/>
  <c r="J66" i="4"/>
  <c r="I66" i="4"/>
  <c r="H66" i="4"/>
  <c r="G66" i="4"/>
  <c r="F66" i="4"/>
  <c r="AD66" i="4" s="1"/>
  <c r="D66" i="4"/>
  <c r="B66" i="4"/>
  <c r="A66" i="4"/>
  <c r="AB65" i="4"/>
  <c r="Z65" i="4"/>
  <c r="X65" i="4"/>
  <c r="V65" i="4"/>
  <c r="T65" i="4"/>
  <c r="R65" i="4"/>
  <c r="P65" i="4"/>
  <c r="N65" i="4"/>
  <c r="AD65" i="4" s="1"/>
  <c r="L65" i="4"/>
  <c r="K65" i="4"/>
  <c r="J65" i="4"/>
  <c r="I65" i="4"/>
  <c r="AE65" i="4" s="1"/>
  <c r="AF65" i="4" s="1"/>
  <c r="AG65" i="4" s="1"/>
  <c r="H65" i="4"/>
  <c r="G65" i="4"/>
  <c r="F65" i="4"/>
  <c r="E65" i="4"/>
  <c r="D65" i="4"/>
  <c r="B65" i="4"/>
  <c r="A65" i="4"/>
  <c r="AB64" i="4"/>
  <c r="Z64" i="4"/>
  <c r="X64" i="4"/>
  <c r="V64" i="4"/>
  <c r="T64" i="4"/>
  <c r="R64" i="4"/>
  <c r="P64" i="4"/>
  <c r="N64" i="4"/>
  <c r="L64" i="4"/>
  <c r="K64" i="4"/>
  <c r="J64" i="4"/>
  <c r="I64" i="4"/>
  <c r="H64" i="4"/>
  <c r="E64" i="4" s="1"/>
  <c r="G64" i="4"/>
  <c r="AE64" i="4" s="1"/>
  <c r="F64" i="4"/>
  <c r="D64" i="4"/>
  <c r="B64" i="4"/>
  <c r="A64" i="4"/>
  <c r="AB63" i="4"/>
  <c r="Z63" i="4"/>
  <c r="X63" i="4"/>
  <c r="V63" i="4"/>
  <c r="T63" i="4"/>
  <c r="R63" i="4"/>
  <c r="P63" i="4"/>
  <c r="N63" i="4"/>
  <c r="L63" i="4"/>
  <c r="K63" i="4"/>
  <c r="J63" i="4"/>
  <c r="I63" i="4"/>
  <c r="H63" i="4"/>
  <c r="E63" i="4" s="1"/>
  <c r="G63" i="4"/>
  <c r="AE63" i="4" s="1"/>
  <c r="F63" i="4"/>
  <c r="AD63" i="4" s="1"/>
  <c r="D63" i="4"/>
  <c r="B63" i="4"/>
  <c r="A63" i="4"/>
  <c r="AE62" i="4"/>
  <c r="AB62" i="4"/>
  <c r="Z62" i="4"/>
  <c r="X62" i="4"/>
  <c r="V62" i="4"/>
  <c r="T62" i="4"/>
  <c r="R62" i="4"/>
  <c r="P62" i="4"/>
  <c r="N62" i="4"/>
  <c r="L62" i="4"/>
  <c r="K62" i="4"/>
  <c r="J62" i="4"/>
  <c r="I62" i="4"/>
  <c r="H62" i="4"/>
  <c r="G62" i="4"/>
  <c r="F62" i="4"/>
  <c r="AD62" i="4" s="1"/>
  <c r="D62" i="4"/>
  <c r="B62" i="4"/>
  <c r="A62" i="4"/>
  <c r="AB61" i="4"/>
  <c r="Z61" i="4"/>
  <c r="X61" i="4"/>
  <c r="V61" i="4"/>
  <c r="T61" i="4"/>
  <c r="R61" i="4"/>
  <c r="P61" i="4"/>
  <c r="N61" i="4"/>
  <c r="AD61" i="4" s="1"/>
  <c r="L61" i="4"/>
  <c r="K61" i="4"/>
  <c r="J61" i="4"/>
  <c r="I61" i="4"/>
  <c r="AE61" i="4" s="1"/>
  <c r="AF61" i="4" s="1"/>
  <c r="AG61" i="4" s="1"/>
  <c r="H61" i="4"/>
  <c r="G61" i="4"/>
  <c r="F61" i="4"/>
  <c r="E61" i="4"/>
  <c r="D61" i="4"/>
  <c r="B61" i="4"/>
  <c r="A61" i="4"/>
  <c r="AB60" i="4"/>
  <c r="Z60" i="4"/>
  <c r="X60" i="4"/>
  <c r="V60" i="4"/>
  <c r="T60" i="4"/>
  <c r="R60" i="4"/>
  <c r="P60" i="4"/>
  <c r="N60" i="4"/>
  <c r="L60" i="4"/>
  <c r="K60" i="4"/>
  <c r="J60" i="4"/>
  <c r="I60" i="4"/>
  <c r="H60" i="4"/>
  <c r="E60" i="4" s="1"/>
  <c r="G60" i="4"/>
  <c r="AE60" i="4" s="1"/>
  <c r="F60" i="4"/>
  <c r="D60" i="4"/>
  <c r="B60" i="4"/>
  <c r="A60" i="4"/>
  <c r="AB59" i="4"/>
  <c r="Z59" i="4"/>
  <c r="X59" i="4"/>
  <c r="V59" i="4"/>
  <c r="T59" i="4"/>
  <c r="R59" i="4"/>
  <c r="P59" i="4"/>
  <c r="N59" i="4"/>
  <c r="L59" i="4"/>
  <c r="K59" i="4"/>
  <c r="J59" i="4"/>
  <c r="I59" i="4"/>
  <c r="H59" i="4"/>
  <c r="G59" i="4"/>
  <c r="AE59" i="4" s="1"/>
  <c r="F59" i="4"/>
  <c r="AD59" i="4" s="1"/>
  <c r="D59" i="4"/>
  <c r="B59" i="4"/>
  <c r="A59" i="4"/>
  <c r="AE58" i="4"/>
  <c r="AB58" i="4"/>
  <c r="Z58" i="4"/>
  <c r="X58" i="4"/>
  <c r="V58" i="4"/>
  <c r="T58" i="4"/>
  <c r="R58" i="4"/>
  <c r="P58" i="4"/>
  <c r="N58" i="4"/>
  <c r="L58" i="4"/>
  <c r="K58" i="4"/>
  <c r="J58" i="4"/>
  <c r="I58" i="4"/>
  <c r="H58" i="4"/>
  <c r="G58" i="4"/>
  <c r="F58" i="4"/>
  <c r="AD58" i="4" s="1"/>
  <c r="D58" i="4"/>
  <c r="B58" i="4"/>
  <c r="A58" i="4"/>
  <c r="AB57" i="4"/>
  <c r="Z57" i="4"/>
  <c r="X57" i="4"/>
  <c r="V57" i="4"/>
  <c r="T57" i="4"/>
  <c r="R57" i="4"/>
  <c r="P57" i="4"/>
  <c r="N57" i="4"/>
  <c r="AD57" i="4" s="1"/>
  <c r="L57" i="4"/>
  <c r="K57" i="4"/>
  <c r="J57" i="4"/>
  <c r="I57" i="4"/>
  <c r="AE57" i="4" s="1"/>
  <c r="AF57" i="4" s="1"/>
  <c r="AG57" i="4" s="1"/>
  <c r="H57" i="4"/>
  <c r="G57" i="4"/>
  <c r="F57" i="4"/>
  <c r="E57" i="4"/>
  <c r="D57" i="4"/>
  <c r="B57" i="4"/>
  <c r="A57" i="4"/>
  <c r="AB56" i="4"/>
  <c r="Z56" i="4"/>
  <c r="X56" i="4"/>
  <c r="V56" i="4"/>
  <c r="T56" i="4"/>
  <c r="R56" i="4"/>
  <c r="P56" i="4"/>
  <c r="N56" i="4"/>
  <c r="L56" i="4"/>
  <c r="K56" i="4"/>
  <c r="J56" i="4"/>
  <c r="I56" i="4"/>
  <c r="H56" i="4"/>
  <c r="AD56" i="4" s="1"/>
  <c r="G56" i="4"/>
  <c r="AE56" i="4" s="1"/>
  <c r="F56" i="4"/>
  <c r="D56" i="4"/>
  <c r="B56" i="4"/>
  <c r="A56" i="4"/>
  <c r="AB55" i="4"/>
  <c r="Z55" i="4"/>
  <c r="X55" i="4"/>
  <c r="V55" i="4"/>
  <c r="T55" i="4"/>
  <c r="R55" i="4"/>
  <c r="P55" i="4"/>
  <c r="N55" i="4"/>
  <c r="L55" i="4"/>
  <c r="K55" i="4"/>
  <c r="J55" i="4"/>
  <c r="I55" i="4"/>
  <c r="H55" i="4"/>
  <c r="G55" i="4"/>
  <c r="AE55" i="4" s="1"/>
  <c r="F55" i="4"/>
  <c r="AD55" i="4" s="1"/>
  <c r="D55" i="4"/>
  <c r="B55" i="4"/>
  <c r="A55" i="4"/>
  <c r="B54" i="4"/>
  <c r="A54" i="4"/>
  <c r="AB53" i="4"/>
  <c r="Z53" i="4"/>
  <c r="X53" i="4"/>
  <c r="V53" i="4"/>
  <c r="T53" i="4"/>
  <c r="R53" i="4"/>
  <c r="P53" i="4"/>
  <c r="N53" i="4"/>
  <c r="L53" i="4"/>
  <c r="K53" i="4"/>
  <c r="J53" i="4"/>
  <c r="I53" i="4"/>
  <c r="H53" i="4"/>
  <c r="AD53" i="4" s="1"/>
  <c r="G53" i="4"/>
  <c r="AE53" i="4" s="1"/>
  <c r="F53" i="4"/>
  <c r="D53" i="4"/>
  <c r="B53" i="4"/>
  <c r="A53" i="4"/>
  <c r="AB52" i="4"/>
  <c r="Z52" i="4"/>
  <c r="X52" i="4"/>
  <c r="V52" i="4"/>
  <c r="T52" i="4"/>
  <c r="R52" i="4"/>
  <c r="P52" i="4"/>
  <c r="N52" i="4"/>
  <c r="L52" i="4"/>
  <c r="K52" i="4"/>
  <c r="J52" i="4"/>
  <c r="I52" i="4"/>
  <c r="H52" i="4"/>
  <c r="E52" i="4" s="1"/>
  <c r="G52" i="4"/>
  <c r="AE52" i="4" s="1"/>
  <c r="F52" i="4"/>
  <c r="AD52" i="4" s="1"/>
  <c r="D52" i="4"/>
  <c r="B52" i="4"/>
  <c r="A52" i="4"/>
  <c r="AE51" i="4"/>
  <c r="AB51" i="4"/>
  <c r="Z51" i="4"/>
  <c r="X51" i="4"/>
  <c r="V51" i="4"/>
  <c r="T51" i="4"/>
  <c r="R51" i="4"/>
  <c r="P51" i="4"/>
  <c r="N51" i="4"/>
  <c r="L51" i="4"/>
  <c r="K51" i="4"/>
  <c r="J51" i="4"/>
  <c r="I51" i="4"/>
  <c r="H51" i="4"/>
  <c r="G51" i="4"/>
  <c r="F51" i="4"/>
  <c r="AD51" i="4" s="1"/>
  <c r="D51" i="4"/>
  <c r="B51" i="4"/>
  <c r="A51" i="4"/>
  <c r="AB50" i="4"/>
  <c r="Z50" i="4"/>
  <c r="X50" i="4"/>
  <c r="V50" i="4"/>
  <c r="T50" i="4"/>
  <c r="R50" i="4"/>
  <c r="P50" i="4"/>
  <c r="N50" i="4"/>
  <c r="AD50" i="4" s="1"/>
  <c r="L50" i="4"/>
  <c r="K50" i="4"/>
  <c r="J50" i="4"/>
  <c r="I50" i="4"/>
  <c r="AE50" i="4" s="1"/>
  <c r="AF50" i="4" s="1"/>
  <c r="AG50" i="4" s="1"/>
  <c r="H50" i="4"/>
  <c r="G50" i="4"/>
  <c r="F50" i="4"/>
  <c r="E50" i="4"/>
  <c r="D50" i="4"/>
  <c r="B50" i="4"/>
  <c r="A50" i="4"/>
  <c r="AB49" i="4"/>
  <c r="Z49" i="4"/>
  <c r="X49" i="4"/>
  <c r="V49" i="4"/>
  <c r="T49" i="4"/>
  <c r="R49" i="4"/>
  <c r="P49" i="4"/>
  <c r="N49" i="4"/>
  <c r="L49" i="4"/>
  <c r="K49" i="4"/>
  <c r="J49" i="4"/>
  <c r="I49" i="4"/>
  <c r="H49" i="4"/>
  <c r="AD49" i="4" s="1"/>
  <c r="G49" i="4"/>
  <c r="AE49" i="4" s="1"/>
  <c r="F49" i="4"/>
  <c r="D49" i="4"/>
  <c r="B49" i="4"/>
  <c r="A49" i="4"/>
  <c r="AB48" i="4"/>
  <c r="Z48" i="4"/>
  <c r="X48" i="4"/>
  <c r="V48" i="4"/>
  <c r="T48" i="4"/>
  <c r="R48" i="4"/>
  <c r="P48" i="4"/>
  <c r="N48" i="4"/>
  <c r="L48" i="4"/>
  <c r="K48" i="4"/>
  <c r="J48" i="4"/>
  <c r="I48" i="4"/>
  <c r="H48" i="4"/>
  <c r="E48" i="4" s="1"/>
  <c r="G48" i="4"/>
  <c r="AE48" i="4" s="1"/>
  <c r="F48" i="4"/>
  <c r="AD48" i="4" s="1"/>
  <c r="D48" i="4"/>
  <c r="B48" i="4"/>
  <c r="A48" i="4"/>
  <c r="AE47" i="4"/>
  <c r="AB47" i="4"/>
  <c r="Z47" i="4"/>
  <c r="X47" i="4"/>
  <c r="V47" i="4"/>
  <c r="T47" i="4"/>
  <c r="R47" i="4"/>
  <c r="P47" i="4"/>
  <c r="N47" i="4"/>
  <c r="L47" i="4"/>
  <c r="K47" i="4"/>
  <c r="J47" i="4"/>
  <c r="I47" i="4"/>
  <c r="H47" i="4"/>
  <c r="G47" i="4"/>
  <c r="F47" i="4"/>
  <c r="AD47" i="4" s="1"/>
  <c r="D47" i="4"/>
  <c r="B47" i="4"/>
  <c r="A47" i="4"/>
  <c r="AB46" i="4"/>
  <c r="Z46" i="4"/>
  <c r="X46" i="4"/>
  <c r="V46" i="4"/>
  <c r="T46" i="4"/>
  <c r="R46" i="4"/>
  <c r="P46" i="4"/>
  <c r="N46" i="4"/>
  <c r="AD46" i="4" s="1"/>
  <c r="L46" i="4"/>
  <c r="K46" i="4"/>
  <c r="J46" i="4"/>
  <c r="I46" i="4"/>
  <c r="AE46" i="4" s="1"/>
  <c r="AF46" i="4" s="1"/>
  <c r="AG46" i="4" s="1"/>
  <c r="H46" i="4"/>
  <c r="G46" i="4"/>
  <c r="F46" i="4"/>
  <c r="E46" i="4"/>
  <c r="D46" i="4"/>
  <c r="B46" i="4"/>
  <c r="A46" i="4"/>
  <c r="AB45" i="4"/>
  <c r="Z45" i="4"/>
  <c r="X45" i="4"/>
  <c r="V45" i="4"/>
  <c r="T45" i="4"/>
  <c r="R45" i="4"/>
  <c r="P45" i="4"/>
  <c r="N45" i="4"/>
  <c r="L45" i="4"/>
  <c r="K45" i="4"/>
  <c r="J45" i="4"/>
  <c r="I45" i="4"/>
  <c r="AE45" i="4" s="1"/>
  <c r="H45" i="4"/>
  <c r="AD45" i="4" s="1"/>
  <c r="G45" i="4"/>
  <c r="F45" i="4"/>
  <c r="D45" i="4"/>
  <c r="B45" i="4"/>
  <c r="A45" i="4"/>
  <c r="AB44" i="4"/>
  <c r="Z44" i="4"/>
  <c r="X44" i="4"/>
  <c r="V44" i="4"/>
  <c r="T44" i="4"/>
  <c r="R44" i="4"/>
  <c r="P44" i="4"/>
  <c r="N44" i="4"/>
  <c r="L44" i="4"/>
  <c r="K44" i="4"/>
  <c r="J44" i="4"/>
  <c r="I44" i="4"/>
  <c r="H44" i="4"/>
  <c r="AD44" i="4" s="1"/>
  <c r="G44" i="4"/>
  <c r="AE44" i="4" s="1"/>
  <c r="F44" i="4"/>
  <c r="D44" i="4"/>
  <c r="B44" i="4"/>
  <c r="A44" i="4"/>
  <c r="AE43" i="4"/>
  <c r="AB43" i="4"/>
  <c r="Z43" i="4"/>
  <c r="X43" i="4"/>
  <c r="V43" i="4"/>
  <c r="T43" i="4"/>
  <c r="R43" i="4"/>
  <c r="P43" i="4"/>
  <c r="N43" i="4"/>
  <c r="L43" i="4"/>
  <c r="K43" i="4"/>
  <c r="J43" i="4"/>
  <c r="I43" i="4"/>
  <c r="H43" i="4"/>
  <c r="G43" i="4"/>
  <c r="F43" i="4"/>
  <c r="D43" i="4"/>
  <c r="B43" i="4"/>
  <c r="A43" i="4"/>
  <c r="AB42" i="4"/>
  <c r="Z42" i="4"/>
  <c r="X42" i="4"/>
  <c r="V42" i="4"/>
  <c r="T42" i="4"/>
  <c r="R42" i="4"/>
  <c r="P42" i="4"/>
  <c r="N42" i="4"/>
  <c r="AD42" i="4" s="1"/>
  <c r="L42" i="4"/>
  <c r="K42" i="4"/>
  <c r="J42" i="4"/>
  <c r="I42" i="4"/>
  <c r="AE42" i="4" s="1"/>
  <c r="H42" i="4"/>
  <c r="G42" i="4"/>
  <c r="F42" i="4"/>
  <c r="E42" i="4"/>
  <c r="D42" i="4"/>
  <c r="B42" i="4"/>
  <c r="A42" i="4"/>
  <c r="B41" i="4"/>
  <c r="A41" i="4"/>
  <c r="AE40" i="4"/>
  <c r="AB40" i="4"/>
  <c r="Z40" i="4"/>
  <c r="X40" i="4"/>
  <c r="V40" i="4"/>
  <c r="T40" i="4"/>
  <c r="R40" i="4"/>
  <c r="P40" i="4"/>
  <c r="N40" i="4"/>
  <c r="L40" i="4"/>
  <c r="K40" i="4"/>
  <c r="J40" i="4"/>
  <c r="I40" i="4"/>
  <c r="H40" i="4"/>
  <c r="G40" i="4"/>
  <c r="F40" i="4"/>
  <c r="D40" i="4"/>
  <c r="B40" i="4"/>
  <c r="A40" i="4"/>
  <c r="AB39" i="4"/>
  <c r="Z39" i="4"/>
  <c r="X39" i="4"/>
  <c r="V39" i="4"/>
  <c r="T39" i="4"/>
  <c r="R39" i="4"/>
  <c r="P39" i="4"/>
  <c r="N39" i="4"/>
  <c r="AD39" i="4" s="1"/>
  <c r="L39" i="4"/>
  <c r="K39" i="4"/>
  <c r="J39" i="4"/>
  <c r="I39" i="4"/>
  <c r="AE39" i="4" s="1"/>
  <c r="H39" i="4"/>
  <c r="G39" i="4"/>
  <c r="F39" i="4"/>
  <c r="E39" i="4"/>
  <c r="D39" i="4"/>
  <c r="B39" i="4"/>
  <c r="A39" i="4"/>
  <c r="AB38" i="4"/>
  <c r="Z38" i="4"/>
  <c r="X38" i="4"/>
  <c r="V38" i="4"/>
  <c r="T38" i="4"/>
  <c r="R38" i="4"/>
  <c r="P38" i="4"/>
  <c r="N38" i="4"/>
  <c r="L38" i="4"/>
  <c r="K38" i="4"/>
  <c r="J38" i="4"/>
  <c r="I38" i="4"/>
  <c r="H38" i="4"/>
  <c r="G38" i="4"/>
  <c r="AE38" i="4" s="1"/>
  <c r="F38" i="4"/>
  <c r="D38" i="4"/>
  <c r="B38" i="4"/>
  <c r="A38" i="4"/>
  <c r="AB37" i="4"/>
  <c r="Z37" i="4"/>
  <c r="X37" i="4"/>
  <c r="V37" i="4"/>
  <c r="T37" i="4"/>
  <c r="R37" i="4"/>
  <c r="P37" i="4"/>
  <c r="N37" i="4"/>
  <c r="L37" i="4"/>
  <c r="K37" i="4"/>
  <c r="J37" i="4"/>
  <c r="I37" i="4"/>
  <c r="H37" i="4"/>
  <c r="E37" i="4" s="1"/>
  <c r="AF37" i="4" s="1"/>
  <c r="AG37" i="4" s="1"/>
  <c r="G37" i="4"/>
  <c r="AE37" i="4" s="1"/>
  <c r="F37" i="4"/>
  <c r="AD37" i="4" s="1"/>
  <c r="D37" i="4"/>
  <c r="B37" i="4"/>
  <c r="A37" i="4"/>
  <c r="AE36" i="4"/>
  <c r="AB36" i="4"/>
  <c r="Z36" i="4"/>
  <c r="X36" i="4"/>
  <c r="V36" i="4"/>
  <c r="T36" i="4"/>
  <c r="R36" i="4"/>
  <c r="P36" i="4"/>
  <c r="N36" i="4"/>
  <c r="L36" i="4"/>
  <c r="K36" i="4"/>
  <c r="J36" i="4"/>
  <c r="I36" i="4"/>
  <c r="H36" i="4"/>
  <c r="G36" i="4"/>
  <c r="F36" i="4"/>
  <c r="D36" i="4"/>
  <c r="B36" i="4"/>
  <c r="A36" i="4"/>
  <c r="AB35" i="4"/>
  <c r="Z35" i="4"/>
  <c r="X35" i="4"/>
  <c r="V35" i="4"/>
  <c r="T35" i="4"/>
  <c r="R35" i="4"/>
  <c r="P35" i="4"/>
  <c r="N35" i="4"/>
  <c r="AD35" i="4" s="1"/>
  <c r="L35" i="4"/>
  <c r="K35" i="4"/>
  <c r="J35" i="4"/>
  <c r="I35" i="4"/>
  <c r="AE35" i="4" s="1"/>
  <c r="H35" i="4"/>
  <c r="G35" i="4"/>
  <c r="F35" i="4"/>
  <c r="E35" i="4"/>
  <c r="D35" i="4"/>
  <c r="B35" i="4"/>
  <c r="A35" i="4"/>
  <c r="AB34" i="4"/>
  <c r="Z34" i="4"/>
  <c r="X34" i="4"/>
  <c r="V34" i="4"/>
  <c r="T34" i="4"/>
  <c r="R34" i="4"/>
  <c r="P34" i="4"/>
  <c r="N34" i="4"/>
  <c r="L34" i="4"/>
  <c r="K34" i="4"/>
  <c r="J34" i="4"/>
  <c r="I34" i="4"/>
  <c r="H34" i="4"/>
  <c r="G34" i="4"/>
  <c r="AE34" i="4" s="1"/>
  <c r="F34" i="4"/>
  <c r="D34" i="4"/>
  <c r="B34" i="4"/>
  <c r="A34" i="4"/>
  <c r="AB33" i="4"/>
  <c r="Z33" i="4"/>
  <c r="X33" i="4"/>
  <c r="V33" i="4"/>
  <c r="T33" i="4"/>
  <c r="R33" i="4"/>
  <c r="P33" i="4"/>
  <c r="N33" i="4"/>
  <c r="L33" i="4"/>
  <c r="K33" i="4"/>
  <c r="J33" i="4"/>
  <c r="I33" i="4"/>
  <c r="H33" i="4"/>
  <c r="G33" i="4"/>
  <c r="AE33" i="4" s="1"/>
  <c r="F33" i="4"/>
  <c r="D33" i="4"/>
  <c r="B33" i="4"/>
  <c r="A33" i="4"/>
  <c r="AE32" i="4"/>
  <c r="AB32" i="4"/>
  <c r="Z32" i="4"/>
  <c r="X32" i="4"/>
  <c r="V32" i="4"/>
  <c r="T32" i="4"/>
  <c r="R32" i="4"/>
  <c r="P32" i="4"/>
  <c r="N32" i="4"/>
  <c r="L32" i="4"/>
  <c r="K32" i="4"/>
  <c r="J32" i="4"/>
  <c r="I32" i="4"/>
  <c r="H32" i="4"/>
  <c r="G32" i="4"/>
  <c r="F32" i="4"/>
  <c r="D32" i="4"/>
  <c r="B32" i="4"/>
  <c r="A32" i="4"/>
  <c r="AB31" i="4"/>
  <c r="Z31" i="4"/>
  <c r="X31" i="4"/>
  <c r="V31" i="4"/>
  <c r="T31" i="4"/>
  <c r="P31" i="4"/>
  <c r="N31" i="4"/>
  <c r="L31" i="4"/>
  <c r="K31" i="4"/>
  <c r="J31" i="4"/>
  <c r="I31" i="4"/>
  <c r="AE31" i="4" s="1"/>
  <c r="H31" i="4"/>
  <c r="E31" i="4" s="1"/>
  <c r="G31" i="4"/>
  <c r="F31" i="4"/>
  <c r="D31" i="4"/>
  <c r="B31" i="4"/>
  <c r="A31" i="4"/>
  <c r="AB30" i="4"/>
  <c r="Z30" i="4"/>
  <c r="X30" i="4"/>
  <c r="V30" i="4"/>
  <c r="T30" i="4"/>
  <c r="R30" i="4"/>
  <c r="P30" i="4"/>
  <c r="N30" i="4"/>
  <c r="L30" i="4"/>
  <c r="K30" i="4"/>
  <c r="J30" i="4"/>
  <c r="I30" i="4"/>
  <c r="H30" i="4"/>
  <c r="G30" i="4"/>
  <c r="F30" i="4"/>
  <c r="D30" i="4"/>
  <c r="B30" i="4"/>
  <c r="A30" i="4"/>
  <c r="AE29" i="4"/>
  <c r="AB29" i="4"/>
  <c r="Z29" i="4"/>
  <c r="X29" i="4"/>
  <c r="V29" i="4"/>
  <c r="T29" i="4"/>
  <c r="R29" i="4"/>
  <c r="P29" i="4"/>
  <c r="N29" i="4"/>
  <c r="L29" i="4"/>
  <c r="K29" i="4"/>
  <c r="J29" i="4"/>
  <c r="I29" i="4"/>
  <c r="H29" i="4"/>
  <c r="G29" i="4"/>
  <c r="F29" i="4"/>
  <c r="D29" i="4"/>
  <c r="B29" i="4"/>
  <c r="A29" i="4"/>
  <c r="B28" i="4"/>
  <c r="A28" i="4"/>
  <c r="AB27" i="4"/>
  <c r="Z27" i="4"/>
  <c r="X27" i="4"/>
  <c r="V27" i="4"/>
  <c r="T27" i="4"/>
  <c r="R27" i="4"/>
  <c r="P27" i="4"/>
  <c r="N27" i="4"/>
  <c r="L27" i="4"/>
  <c r="K27" i="4"/>
  <c r="J27" i="4"/>
  <c r="I27" i="4"/>
  <c r="H27" i="4"/>
  <c r="G27" i="4"/>
  <c r="AE27" i="4" s="1"/>
  <c r="F27" i="4"/>
  <c r="D27" i="4"/>
  <c r="B27" i="4"/>
  <c r="A27" i="4"/>
  <c r="AE26" i="4"/>
  <c r="AB26" i="4"/>
  <c r="Z26" i="4"/>
  <c r="X26" i="4"/>
  <c r="V26" i="4"/>
  <c r="T26" i="4"/>
  <c r="R26" i="4"/>
  <c r="P26" i="4"/>
  <c r="N26" i="4"/>
  <c r="L26" i="4"/>
  <c r="K26" i="4"/>
  <c r="J26" i="4"/>
  <c r="I26" i="4"/>
  <c r="H26" i="4"/>
  <c r="G26" i="4"/>
  <c r="F26" i="4"/>
  <c r="D26" i="4"/>
  <c r="B26" i="4"/>
  <c r="A26" i="4"/>
  <c r="AB25" i="4"/>
  <c r="Z25" i="4"/>
  <c r="X25" i="4"/>
  <c r="V25" i="4"/>
  <c r="T25" i="4"/>
  <c r="R25" i="4"/>
  <c r="P25" i="4"/>
  <c r="N25" i="4"/>
  <c r="AD25" i="4" s="1"/>
  <c r="L25" i="4"/>
  <c r="K25" i="4"/>
  <c r="J25" i="4"/>
  <c r="I25" i="4"/>
  <c r="AE25" i="4" s="1"/>
  <c r="AF25" i="4" s="1"/>
  <c r="AG25" i="4" s="1"/>
  <c r="H25" i="4"/>
  <c r="G25" i="4"/>
  <c r="F25" i="4"/>
  <c r="E25" i="4"/>
  <c r="D25" i="4"/>
  <c r="B25" i="4"/>
  <c r="A25" i="4"/>
  <c r="AB24" i="4"/>
  <c r="Z24" i="4"/>
  <c r="X24" i="4"/>
  <c r="V24" i="4"/>
  <c r="T24" i="4"/>
  <c r="R24" i="4"/>
  <c r="P24" i="4"/>
  <c r="N24" i="4"/>
  <c r="L24" i="4"/>
  <c r="K24" i="4"/>
  <c r="J24" i="4"/>
  <c r="I24" i="4"/>
  <c r="H24" i="4"/>
  <c r="G24" i="4"/>
  <c r="AE24" i="4" s="1"/>
  <c r="F24" i="4"/>
  <c r="D24" i="4"/>
  <c r="B24" i="4"/>
  <c r="A24" i="4"/>
  <c r="AB23" i="4"/>
  <c r="Z23" i="4"/>
  <c r="X23" i="4"/>
  <c r="V23" i="4"/>
  <c r="T23" i="4"/>
  <c r="R23" i="4"/>
  <c r="P23" i="4"/>
  <c r="N23" i="4"/>
  <c r="L23" i="4"/>
  <c r="K23" i="4"/>
  <c r="J23" i="4"/>
  <c r="I23" i="4"/>
  <c r="H23" i="4"/>
  <c r="G23" i="4"/>
  <c r="AE23" i="4" s="1"/>
  <c r="F23" i="4"/>
  <c r="AD23" i="4" s="1"/>
  <c r="D23" i="4"/>
  <c r="B23" i="4"/>
  <c r="A23" i="4"/>
  <c r="AE22" i="4"/>
  <c r="AB22" i="4"/>
  <c r="Z22" i="4"/>
  <c r="X22" i="4"/>
  <c r="V22" i="4"/>
  <c r="T22" i="4"/>
  <c r="R22" i="4"/>
  <c r="P22" i="4"/>
  <c r="N22" i="4"/>
  <c r="L22" i="4"/>
  <c r="K22" i="4"/>
  <c r="J22" i="4"/>
  <c r="I22" i="4"/>
  <c r="H22" i="4"/>
  <c r="G22" i="4"/>
  <c r="F22" i="4"/>
  <c r="D22" i="4"/>
  <c r="B22" i="4"/>
  <c r="A22" i="4"/>
  <c r="AB21" i="4"/>
  <c r="Z21" i="4"/>
  <c r="X21" i="4"/>
  <c r="V21" i="4"/>
  <c r="T21" i="4"/>
  <c r="R21" i="4"/>
  <c r="P21" i="4"/>
  <c r="N21" i="4"/>
  <c r="AD21" i="4" s="1"/>
  <c r="L21" i="4"/>
  <c r="K21" i="4"/>
  <c r="J21" i="4"/>
  <c r="I21" i="4"/>
  <c r="AE21" i="4" s="1"/>
  <c r="H21" i="4"/>
  <c r="G21" i="4"/>
  <c r="F21" i="4"/>
  <c r="E21" i="4"/>
  <c r="D21" i="4"/>
  <c r="B21" i="4"/>
  <c r="A21" i="4"/>
  <c r="AB20" i="4"/>
  <c r="Z20" i="4"/>
  <c r="X20" i="4"/>
  <c r="V20" i="4"/>
  <c r="T20" i="4"/>
  <c r="R20" i="4"/>
  <c r="P20" i="4"/>
  <c r="N20" i="4"/>
  <c r="L20" i="4"/>
  <c r="K20" i="4"/>
  <c r="J20" i="4"/>
  <c r="I20" i="4"/>
  <c r="H20" i="4"/>
  <c r="G20" i="4"/>
  <c r="AE20" i="4" s="1"/>
  <c r="F20" i="4"/>
  <c r="D20" i="4"/>
  <c r="B20" i="4"/>
  <c r="A20" i="4"/>
  <c r="AB19" i="4"/>
  <c r="Z19" i="4"/>
  <c r="X19" i="4"/>
  <c r="V19" i="4"/>
  <c r="T19" i="4"/>
  <c r="R19" i="4"/>
  <c r="P19" i="4"/>
  <c r="N19" i="4"/>
  <c r="L19" i="4"/>
  <c r="K19" i="4"/>
  <c r="J19" i="4"/>
  <c r="I19" i="4"/>
  <c r="H19" i="4"/>
  <c r="G19" i="4"/>
  <c r="F19" i="4"/>
  <c r="D19" i="4"/>
  <c r="B19" i="4"/>
  <c r="A19" i="4"/>
  <c r="AE18" i="4"/>
  <c r="AB18" i="4"/>
  <c r="Z18" i="4"/>
  <c r="X18" i="4"/>
  <c r="V18" i="4"/>
  <c r="T18" i="4"/>
  <c r="R18" i="4"/>
  <c r="P18" i="4"/>
  <c r="N18" i="4"/>
  <c r="L18" i="4"/>
  <c r="K18" i="4"/>
  <c r="J18" i="4"/>
  <c r="I18" i="4"/>
  <c r="H18" i="4"/>
  <c r="G18" i="4"/>
  <c r="F18" i="4"/>
  <c r="D18" i="4"/>
  <c r="B18" i="4"/>
  <c r="A18" i="4"/>
  <c r="AB17" i="4"/>
  <c r="Z17" i="4"/>
  <c r="X17" i="4"/>
  <c r="V17" i="4"/>
  <c r="T17" i="4"/>
  <c r="R17" i="4"/>
  <c r="P17" i="4"/>
  <c r="N17" i="4"/>
  <c r="AD17" i="4" s="1"/>
  <c r="L17" i="4"/>
  <c r="K17" i="4"/>
  <c r="J17" i="4"/>
  <c r="I17" i="4"/>
  <c r="AE17" i="4" s="1"/>
  <c r="H17" i="4"/>
  <c r="G17" i="4"/>
  <c r="F17" i="4"/>
  <c r="E17" i="4"/>
  <c r="D17" i="4"/>
  <c r="B17" i="4"/>
  <c r="A17" i="4"/>
  <c r="AB16" i="4"/>
  <c r="Z16" i="4"/>
  <c r="X16" i="4"/>
  <c r="V16" i="4"/>
  <c r="T16" i="4"/>
  <c r="R16" i="4"/>
  <c r="P16" i="4"/>
  <c r="N16" i="4"/>
  <c r="L16" i="4"/>
  <c r="K16" i="4"/>
  <c r="J16" i="4"/>
  <c r="I16" i="4"/>
  <c r="H16" i="4"/>
  <c r="G16" i="4"/>
  <c r="AE16" i="4" s="1"/>
  <c r="F16" i="4"/>
  <c r="D16" i="4"/>
  <c r="B16" i="4"/>
  <c r="A16" i="4"/>
  <c r="B15" i="4"/>
  <c r="A15" i="4"/>
  <c r="E12" i="4"/>
  <c r="D12" i="4"/>
  <c r="B12" i="4"/>
  <c r="A12" i="4"/>
  <c r="C10" i="4"/>
  <c r="A10" i="4"/>
  <c r="C9" i="4"/>
  <c r="A9" i="4"/>
  <c r="C7" i="4"/>
  <c r="A7" i="4"/>
  <c r="C6" i="4"/>
  <c r="A6" i="4"/>
  <c r="C5" i="4"/>
  <c r="A5" i="4"/>
  <c r="A3" i="4"/>
  <c r="A2" i="4"/>
  <c r="AF16" i="4" l="1"/>
  <c r="AG16" i="4" s="1"/>
  <c r="AE30" i="4"/>
  <c r="AD31" i="4"/>
  <c r="AF47" i="4"/>
  <c r="AG47" i="4" s="1"/>
  <c r="AD16" i="4"/>
  <c r="E16" i="4"/>
  <c r="AD19" i="4"/>
  <c r="E30" i="4"/>
  <c r="AF31" i="4"/>
  <c r="AG31" i="4" s="1"/>
  <c r="E33" i="4"/>
  <c r="AF33" i="4" s="1"/>
  <c r="AG33" i="4" s="1"/>
  <c r="AF35" i="4"/>
  <c r="AG35" i="4" s="1"/>
  <c r="AD36" i="4"/>
  <c r="E36" i="4"/>
  <c r="AF36" i="4" s="1"/>
  <c r="AG36" i="4" s="1"/>
  <c r="E38" i="4"/>
  <c r="AF38" i="4" s="1"/>
  <c r="AG38" i="4" s="1"/>
  <c r="AD38" i="4"/>
  <c r="AF48" i="4"/>
  <c r="AG48" i="4" s="1"/>
  <c r="AF60" i="4"/>
  <c r="AG60" i="4" s="1"/>
  <c r="AF63" i="4"/>
  <c r="AG63" i="4" s="1"/>
  <c r="AD26" i="4"/>
  <c r="E26" i="4"/>
  <c r="AD29" i="4"/>
  <c r="E29" i="4"/>
  <c r="AD32" i="4"/>
  <c r="E32" i="4"/>
  <c r="AF39" i="4"/>
  <c r="AG39" i="4" s="1"/>
  <c r="AD40" i="4"/>
  <c r="E40" i="4"/>
  <c r="AF40" i="4" s="1"/>
  <c r="AG40" i="4" s="1"/>
  <c r="AD34" i="4"/>
  <c r="E34" i="4"/>
  <c r="AF17" i="4"/>
  <c r="AG17" i="4" s="1"/>
  <c r="AD18" i="4"/>
  <c r="E18" i="4"/>
  <c r="AF18" i="4" s="1"/>
  <c r="AG18" i="4" s="1"/>
  <c r="AE19" i="4"/>
  <c r="E20" i="4"/>
  <c r="AF20" i="4" s="1"/>
  <c r="AG20" i="4" s="1"/>
  <c r="AD20" i="4"/>
  <c r="AF21" i="4"/>
  <c r="AG21" i="4" s="1"/>
  <c r="AD22" i="4"/>
  <c r="E22" i="4"/>
  <c r="AF22" i="4" s="1"/>
  <c r="AG22" i="4" s="1"/>
  <c r="E24" i="4"/>
  <c r="AF24" i="4" s="1"/>
  <c r="AG24" i="4" s="1"/>
  <c r="AD24" i="4"/>
  <c r="AF26" i="4"/>
  <c r="AG26" i="4" s="1"/>
  <c r="AD27" i="4"/>
  <c r="AF29" i="4"/>
  <c r="AG29" i="4" s="1"/>
  <c r="AD30" i="4"/>
  <c r="AF32" i="4"/>
  <c r="AG32" i="4" s="1"/>
  <c r="AD33" i="4"/>
  <c r="AF34" i="4"/>
  <c r="AG34" i="4" s="1"/>
  <c r="AF42" i="4"/>
  <c r="AG42" i="4" s="1"/>
  <c r="AD43" i="4"/>
  <c r="E43" i="4"/>
  <c r="AF43" i="4" s="1"/>
  <c r="AG43" i="4" s="1"/>
  <c r="AF52" i="4"/>
  <c r="AG52" i="4" s="1"/>
  <c r="AF56" i="4"/>
  <c r="AG56" i="4" s="1"/>
  <c r="AF64" i="4"/>
  <c r="AG64" i="4" s="1"/>
  <c r="E45" i="4"/>
  <c r="AF45" i="4" s="1"/>
  <c r="AG45" i="4" s="1"/>
  <c r="E49" i="4"/>
  <c r="AF49" i="4" s="1"/>
  <c r="AG49" i="4" s="1"/>
  <c r="E53" i="4"/>
  <c r="AF53" i="4" s="1"/>
  <c r="AG53" i="4" s="1"/>
  <c r="E56" i="4"/>
  <c r="AD60" i="4"/>
  <c r="AD64" i="4"/>
  <c r="E19" i="4"/>
  <c r="E23" i="4"/>
  <c r="AF23" i="4" s="1"/>
  <c r="AG23" i="4" s="1"/>
  <c r="E27" i="4"/>
  <c r="AF27" i="4" s="1"/>
  <c r="AG27" i="4" s="1"/>
  <c r="E44" i="4"/>
  <c r="AF44" i="4" s="1"/>
  <c r="AG44" i="4" s="1"/>
  <c r="E55" i="4"/>
  <c r="AF55" i="4" s="1"/>
  <c r="AG55" i="4" s="1"/>
  <c r="E59" i="4"/>
  <c r="AF59" i="4" s="1"/>
  <c r="AG59" i="4" s="1"/>
  <c r="E47" i="4"/>
  <c r="E51" i="4"/>
  <c r="AF51" i="4" s="1"/>
  <c r="AG51" i="4" s="1"/>
  <c r="E58" i="4"/>
  <c r="AF58" i="4" s="1"/>
  <c r="AG58" i="4" s="1"/>
  <c r="E62" i="4"/>
  <c r="AF62" i="4" s="1"/>
  <c r="AG62" i="4" s="1"/>
  <c r="E66" i="4"/>
  <c r="AF66" i="4" s="1"/>
  <c r="AG66" i="4" s="1"/>
  <c r="AF19" i="4" l="1"/>
  <c r="AG19" i="4" s="1"/>
  <c r="AF30" i="4"/>
  <c r="AG30" i="4" s="1"/>
  <c r="AA84" i="3" l="1"/>
  <c r="J84" i="3"/>
  <c r="B84" i="3"/>
  <c r="AA83" i="3"/>
  <c r="J83" i="3"/>
  <c r="B83" i="3"/>
  <c r="AA80" i="3"/>
  <c r="J80" i="3"/>
  <c r="B80" i="3"/>
  <c r="AE66" i="3"/>
  <c r="AB66" i="3"/>
  <c r="Z66" i="3"/>
  <c r="X66" i="3"/>
  <c r="V66" i="3"/>
  <c r="T66" i="3"/>
  <c r="R66" i="3"/>
  <c r="P66" i="3"/>
  <c r="N66" i="3"/>
  <c r="L66" i="3"/>
  <c r="K66" i="3"/>
  <c r="J66" i="3"/>
  <c r="I66" i="3"/>
  <c r="H66" i="3"/>
  <c r="G66" i="3"/>
  <c r="F66" i="3"/>
  <c r="D66" i="3"/>
  <c r="B66" i="3"/>
  <c r="A66" i="3"/>
  <c r="AB65" i="3"/>
  <c r="Z65" i="3"/>
  <c r="X65" i="3"/>
  <c r="V65" i="3"/>
  <c r="T65" i="3"/>
  <c r="R65" i="3"/>
  <c r="P65" i="3"/>
  <c r="N65" i="3"/>
  <c r="AD65" i="3" s="1"/>
  <c r="L65" i="3"/>
  <c r="K65" i="3"/>
  <c r="J65" i="3"/>
  <c r="I65" i="3"/>
  <c r="AE65" i="3" s="1"/>
  <c r="H65" i="3"/>
  <c r="G65" i="3"/>
  <c r="F65" i="3"/>
  <c r="E65" i="3"/>
  <c r="D65" i="3"/>
  <c r="B65" i="3"/>
  <c r="A65" i="3"/>
  <c r="AB64" i="3"/>
  <c r="Z64" i="3"/>
  <c r="X64" i="3"/>
  <c r="V64" i="3"/>
  <c r="T64" i="3"/>
  <c r="R64" i="3"/>
  <c r="P64" i="3"/>
  <c r="N64" i="3"/>
  <c r="L64" i="3"/>
  <c r="K64" i="3"/>
  <c r="J64" i="3"/>
  <c r="I64" i="3"/>
  <c r="H64" i="3"/>
  <c r="G64" i="3"/>
  <c r="AE64" i="3" s="1"/>
  <c r="F64" i="3"/>
  <c r="D64" i="3"/>
  <c r="B64" i="3"/>
  <c r="A64" i="3"/>
  <c r="AB63" i="3"/>
  <c r="Z63" i="3"/>
  <c r="X63" i="3"/>
  <c r="V63" i="3"/>
  <c r="T63" i="3"/>
  <c r="R63" i="3"/>
  <c r="P63" i="3"/>
  <c r="N63" i="3"/>
  <c r="L63" i="3"/>
  <c r="K63" i="3"/>
  <c r="J63" i="3"/>
  <c r="I63" i="3"/>
  <c r="H63" i="3"/>
  <c r="G63" i="3"/>
  <c r="AE63" i="3" s="1"/>
  <c r="F63" i="3"/>
  <c r="AD63" i="3" s="1"/>
  <c r="D63" i="3"/>
  <c r="B63" i="3"/>
  <c r="A63" i="3"/>
  <c r="AE62" i="3"/>
  <c r="AB62" i="3"/>
  <c r="Z62" i="3"/>
  <c r="X62" i="3"/>
  <c r="V62" i="3"/>
  <c r="T62" i="3"/>
  <c r="R62" i="3"/>
  <c r="P62" i="3"/>
  <c r="N62" i="3"/>
  <c r="L62" i="3"/>
  <c r="K62" i="3"/>
  <c r="J62" i="3"/>
  <c r="I62" i="3"/>
  <c r="H62" i="3"/>
  <c r="G62" i="3"/>
  <c r="F62" i="3"/>
  <c r="D62" i="3"/>
  <c r="B62" i="3"/>
  <c r="A62" i="3"/>
  <c r="AB61" i="3"/>
  <c r="Z61" i="3"/>
  <c r="X61" i="3"/>
  <c r="V61" i="3"/>
  <c r="T61" i="3"/>
  <c r="R61" i="3"/>
  <c r="P61" i="3"/>
  <c r="N61" i="3"/>
  <c r="AD61" i="3" s="1"/>
  <c r="L61" i="3"/>
  <c r="K61" i="3"/>
  <c r="J61" i="3"/>
  <c r="I61" i="3"/>
  <c r="AE61" i="3" s="1"/>
  <c r="H61" i="3"/>
  <c r="G61" i="3"/>
  <c r="F61" i="3"/>
  <c r="E61" i="3"/>
  <c r="D61" i="3"/>
  <c r="B61" i="3"/>
  <c r="A61" i="3"/>
  <c r="AB60" i="3"/>
  <c r="Z60" i="3"/>
  <c r="X60" i="3"/>
  <c r="V60" i="3"/>
  <c r="T60" i="3"/>
  <c r="R60" i="3"/>
  <c r="P60" i="3"/>
  <c r="N60" i="3"/>
  <c r="L60" i="3"/>
  <c r="K60" i="3"/>
  <c r="J60" i="3"/>
  <c r="I60" i="3"/>
  <c r="H60" i="3"/>
  <c r="G60" i="3"/>
  <c r="AE60" i="3" s="1"/>
  <c r="F60" i="3"/>
  <c r="D60" i="3"/>
  <c r="B60" i="3"/>
  <c r="A60" i="3"/>
  <c r="AB59" i="3"/>
  <c r="Z59" i="3"/>
  <c r="X59" i="3"/>
  <c r="V59" i="3"/>
  <c r="T59" i="3"/>
  <c r="R59" i="3"/>
  <c r="P59" i="3"/>
  <c r="N59" i="3"/>
  <c r="L59" i="3"/>
  <c r="K59" i="3"/>
  <c r="J59" i="3"/>
  <c r="I59" i="3"/>
  <c r="H59" i="3"/>
  <c r="G59" i="3"/>
  <c r="AE59" i="3" s="1"/>
  <c r="F59" i="3"/>
  <c r="AD59" i="3" s="1"/>
  <c r="D59" i="3"/>
  <c r="B59" i="3"/>
  <c r="A59" i="3"/>
  <c r="AE58" i="3"/>
  <c r="AB58" i="3"/>
  <c r="Z58" i="3"/>
  <c r="X58" i="3"/>
  <c r="V58" i="3"/>
  <c r="T58" i="3"/>
  <c r="R58" i="3"/>
  <c r="P58" i="3"/>
  <c r="N58" i="3"/>
  <c r="L58" i="3"/>
  <c r="K58" i="3"/>
  <c r="J58" i="3"/>
  <c r="I58" i="3"/>
  <c r="H58" i="3"/>
  <c r="G58" i="3"/>
  <c r="F58" i="3"/>
  <c r="D58" i="3"/>
  <c r="B58" i="3"/>
  <c r="A58" i="3"/>
  <c r="AB57" i="3"/>
  <c r="Z57" i="3"/>
  <c r="X57" i="3"/>
  <c r="V57" i="3"/>
  <c r="T57" i="3"/>
  <c r="R57" i="3"/>
  <c r="P57" i="3"/>
  <c r="N57" i="3"/>
  <c r="AD57" i="3" s="1"/>
  <c r="L57" i="3"/>
  <c r="K57" i="3"/>
  <c r="J57" i="3"/>
  <c r="I57" i="3"/>
  <c r="AE57" i="3" s="1"/>
  <c r="AF57" i="3" s="1"/>
  <c r="AG57" i="3" s="1"/>
  <c r="H57" i="3"/>
  <c r="G57" i="3"/>
  <c r="F57" i="3"/>
  <c r="E57" i="3"/>
  <c r="D57" i="3"/>
  <c r="B57" i="3"/>
  <c r="A57" i="3"/>
  <c r="AB56" i="3"/>
  <c r="Z56" i="3"/>
  <c r="X56" i="3"/>
  <c r="V56" i="3"/>
  <c r="T56" i="3"/>
  <c r="R56" i="3"/>
  <c r="P56" i="3"/>
  <c r="N56" i="3"/>
  <c r="L56" i="3"/>
  <c r="K56" i="3"/>
  <c r="J56" i="3"/>
  <c r="I56" i="3"/>
  <c r="H56" i="3"/>
  <c r="G56" i="3"/>
  <c r="AE56" i="3" s="1"/>
  <c r="F56" i="3"/>
  <c r="D56" i="3"/>
  <c r="B56" i="3"/>
  <c r="A56" i="3"/>
  <c r="AB55" i="3"/>
  <c r="Z55" i="3"/>
  <c r="X55" i="3"/>
  <c r="V55" i="3"/>
  <c r="T55" i="3"/>
  <c r="R55" i="3"/>
  <c r="P55" i="3"/>
  <c r="N55" i="3"/>
  <c r="L55" i="3"/>
  <c r="K55" i="3"/>
  <c r="J55" i="3"/>
  <c r="I55" i="3"/>
  <c r="H55" i="3"/>
  <c r="G55" i="3"/>
  <c r="AE55" i="3" s="1"/>
  <c r="F55" i="3"/>
  <c r="D55" i="3"/>
  <c r="B55" i="3"/>
  <c r="A55" i="3"/>
  <c r="B54" i="3"/>
  <c r="A54" i="3"/>
  <c r="AB53" i="3"/>
  <c r="Z53" i="3"/>
  <c r="X53" i="3"/>
  <c r="V53" i="3"/>
  <c r="T53" i="3"/>
  <c r="R53" i="3"/>
  <c r="P53" i="3"/>
  <c r="N53" i="3"/>
  <c r="L53" i="3"/>
  <c r="K53" i="3"/>
  <c r="J53" i="3"/>
  <c r="I53" i="3"/>
  <c r="H53" i="3"/>
  <c r="G53" i="3"/>
  <c r="AE53" i="3" s="1"/>
  <c r="F53" i="3"/>
  <c r="D53" i="3"/>
  <c r="B53" i="3"/>
  <c r="A53" i="3"/>
  <c r="AB52" i="3"/>
  <c r="Z52" i="3"/>
  <c r="X52" i="3"/>
  <c r="V52" i="3"/>
  <c r="T52" i="3"/>
  <c r="R52" i="3"/>
  <c r="P52" i="3"/>
  <c r="N52" i="3"/>
  <c r="L52" i="3"/>
  <c r="K52" i="3"/>
  <c r="J52" i="3"/>
  <c r="I52" i="3"/>
  <c r="H52" i="3"/>
  <c r="G52" i="3"/>
  <c r="AE52" i="3" s="1"/>
  <c r="F52" i="3"/>
  <c r="D52" i="3"/>
  <c r="B52" i="3"/>
  <c r="A52" i="3"/>
  <c r="AE51" i="3"/>
  <c r="AB51" i="3"/>
  <c r="Z51" i="3"/>
  <c r="X51" i="3"/>
  <c r="V51" i="3"/>
  <c r="T51" i="3"/>
  <c r="R51" i="3"/>
  <c r="P51" i="3"/>
  <c r="N51" i="3"/>
  <c r="L51" i="3"/>
  <c r="K51" i="3"/>
  <c r="J51" i="3"/>
  <c r="I51" i="3"/>
  <c r="H51" i="3"/>
  <c r="G51" i="3"/>
  <c r="F51" i="3"/>
  <c r="D51" i="3"/>
  <c r="B51" i="3"/>
  <c r="A51" i="3"/>
  <c r="AB50" i="3"/>
  <c r="Z50" i="3"/>
  <c r="X50" i="3"/>
  <c r="V50" i="3"/>
  <c r="T50" i="3"/>
  <c r="R50" i="3"/>
  <c r="P50" i="3"/>
  <c r="N50" i="3"/>
  <c r="AD50" i="3" s="1"/>
  <c r="L50" i="3"/>
  <c r="K50" i="3"/>
  <c r="J50" i="3"/>
  <c r="I50" i="3"/>
  <c r="AE50" i="3" s="1"/>
  <c r="AF50" i="3" s="1"/>
  <c r="AG50" i="3" s="1"/>
  <c r="H50" i="3"/>
  <c r="G50" i="3"/>
  <c r="F50" i="3"/>
  <c r="E50" i="3"/>
  <c r="D50" i="3"/>
  <c r="B50" i="3"/>
  <c r="A50" i="3"/>
  <c r="AB49" i="3"/>
  <c r="Z49" i="3"/>
  <c r="X49" i="3"/>
  <c r="V49" i="3"/>
  <c r="T49" i="3"/>
  <c r="R49" i="3"/>
  <c r="P49" i="3"/>
  <c r="N49" i="3"/>
  <c r="L49" i="3"/>
  <c r="K49" i="3"/>
  <c r="J49" i="3"/>
  <c r="I49" i="3"/>
  <c r="H49" i="3"/>
  <c r="G49" i="3"/>
  <c r="AE49" i="3" s="1"/>
  <c r="F49" i="3"/>
  <c r="D49" i="3"/>
  <c r="B49" i="3"/>
  <c r="A49" i="3"/>
  <c r="AB48" i="3"/>
  <c r="Z48" i="3"/>
  <c r="X48" i="3"/>
  <c r="V48" i="3"/>
  <c r="T48" i="3"/>
  <c r="R48" i="3"/>
  <c r="P48" i="3"/>
  <c r="N48" i="3"/>
  <c r="L48" i="3"/>
  <c r="K48" i="3"/>
  <c r="J48" i="3"/>
  <c r="I48" i="3"/>
  <c r="H48" i="3"/>
  <c r="G48" i="3"/>
  <c r="AE48" i="3" s="1"/>
  <c r="F48" i="3"/>
  <c r="AD48" i="3" s="1"/>
  <c r="D48" i="3"/>
  <c r="B48" i="3"/>
  <c r="A48" i="3"/>
  <c r="AE47" i="3"/>
  <c r="AB47" i="3"/>
  <c r="Z47" i="3"/>
  <c r="X47" i="3"/>
  <c r="V47" i="3"/>
  <c r="T47" i="3"/>
  <c r="R47" i="3"/>
  <c r="P47" i="3"/>
  <c r="N47" i="3"/>
  <c r="L47" i="3"/>
  <c r="K47" i="3"/>
  <c r="J47" i="3"/>
  <c r="I47" i="3"/>
  <c r="H47" i="3"/>
  <c r="G47" i="3"/>
  <c r="F47" i="3"/>
  <c r="D47" i="3"/>
  <c r="B47" i="3"/>
  <c r="A47" i="3"/>
  <c r="AB46" i="3"/>
  <c r="Z46" i="3"/>
  <c r="X46" i="3"/>
  <c r="V46" i="3"/>
  <c r="T46" i="3"/>
  <c r="R46" i="3"/>
  <c r="P46" i="3"/>
  <c r="N46" i="3"/>
  <c r="AD46" i="3" s="1"/>
  <c r="L46" i="3"/>
  <c r="K46" i="3"/>
  <c r="J46" i="3"/>
  <c r="I46" i="3"/>
  <c r="AE46" i="3" s="1"/>
  <c r="H46" i="3"/>
  <c r="G46" i="3"/>
  <c r="F46" i="3"/>
  <c r="E46" i="3"/>
  <c r="D46" i="3"/>
  <c r="B46" i="3"/>
  <c r="A46" i="3"/>
  <c r="AB45" i="3"/>
  <c r="Z45" i="3"/>
  <c r="X45" i="3"/>
  <c r="V45" i="3"/>
  <c r="T45" i="3"/>
  <c r="R45" i="3"/>
  <c r="P45" i="3"/>
  <c r="N45" i="3"/>
  <c r="L45" i="3"/>
  <c r="K45" i="3"/>
  <c r="J45" i="3"/>
  <c r="I45" i="3"/>
  <c r="H45" i="3"/>
  <c r="G45" i="3"/>
  <c r="AE45" i="3" s="1"/>
  <c r="F45" i="3"/>
  <c r="D45" i="3"/>
  <c r="B45" i="3"/>
  <c r="A45" i="3"/>
  <c r="AB44" i="3"/>
  <c r="Z44" i="3"/>
  <c r="X44" i="3"/>
  <c r="V44" i="3"/>
  <c r="T44" i="3"/>
  <c r="R44" i="3"/>
  <c r="P44" i="3"/>
  <c r="N44" i="3"/>
  <c r="L44" i="3"/>
  <c r="K44" i="3"/>
  <c r="J44" i="3"/>
  <c r="I44" i="3"/>
  <c r="H44" i="3"/>
  <c r="G44" i="3"/>
  <c r="AE44" i="3" s="1"/>
  <c r="F44" i="3"/>
  <c r="AD44" i="3" s="1"/>
  <c r="D44" i="3"/>
  <c r="B44" i="3"/>
  <c r="A44" i="3"/>
  <c r="AE43" i="3"/>
  <c r="AB43" i="3"/>
  <c r="Z43" i="3"/>
  <c r="X43" i="3"/>
  <c r="V43" i="3"/>
  <c r="T43" i="3"/>
  <c r="R43" i="3"/>
  <c r="P43" i="3"/>
  <c r="N43" i="3"/>
  <c r="L43" i="3"/>
  <c r="K43" i="3"/>
  <c r="J43" i="3"/>
  <c r="I43" i="3"/>
  <c r="H43" i="3"/>
  <c r="G43" i="3"/>
  <c r="F43" i="3"/>
  <c r="D43" i="3"/>
  <c r="B43" i="3"/>
  <c r="A43" i="3"/>
  <c r="AB42" i="3"/>
  <c r="Z42" i="3"/>
  <c r="X42" i="3"/>
  <c r="V42" i="3"/>
  <c r="T42" i="3"/>
  <c r="R42" i="3"/>
  <c r="P42" i="3"/>
  <c r="N42" i="3"/>
  <c r="AD42" i="3" s="1"/>
  <c r="L42" i="3"/>
  <c r="K42" i="3"/>
  <c r="J42" i="3"/>
  <c r="I42" i="3"/>
  <c r="AE42" i="3" s="1"/>
  <c r="H42" i="3"/>
  <c r="G42" i="3"/>
  <c r="F42" i="3"/>
  <c r="E42" i="3"/>
  <c r="D42" i="3"/>
  <c r="B42" i="3"/>
  <c r="A42" i="3"/>
  <c r="B41" i="3"/>
  <c r="A41" i="3"/>
  <c r="AE40" i="3"/>
  <c r="AB40" i="3"/>
  <c r="Z40" i="3"/>
  <c r="X40" i="3"/>
  <c r="V40" i="3"/>
  <c r="T40" i="3"/>
  <c r="R40" i="3"/>
  <c r="P40" i="3"/>
  <c r="N40" i="3"/>
  <c r="L40" i="3"/>
  <c r="K40" i="3"/>
  <c r="J40" i="3"/>
  <c r="I40" i="3"/>
  <c r="H40" i="3"/>
  <c r="G40" i="3"/>
  <c r="F40" i="3"/>
  <c r="D40" i="3"/>
  <c r="B40" i="3"/>
  <c r="A40" i="3"/>
  <c r="AB39" i="3"/>
  <c r="Z39" i="3"/>
  <c r="X39" i="3"/>
  <c r="V39" i="3"/>
  <c r="T39" i="3"/>
  <c r="R39" i="3"/>
  <c r="P39" i="3"/>
  <c r="N39" i="3"/>
  <c r="AD39" i="3" s="1"/>
  <c r="L39" i="3"/>
  <c r="K39" i="3"/>
  <c r="J39" i="3"/>
  <c r="I39" i="3"/>
  <c r="AE39" i="3" s="1"/>
  <c r="AF39" i="3" s="1"/>
  <c r="AG39" i="3" s="1"/>
  <c r="H39" i="3"/>
  <c r="G39" i="3"/>
  <c r="F39" i="3"/>
  <c r="E39" i="3"/>
  <c r="D39" i="3"/>
  <c r="B39" i="3"/>
  <c r="A39" i="3"/>
  <c r="AB38" i="3"/>
  <c r="Z38" i="3"/>
  <c r="X38" i="3"/>
  <c r="V38" i="3"/>
  <c r="T38" i="3"/>
  <c r="R38" i="3"/>
  <c r="P38" i="3"/>
  <c r="N38" i="3"/>
  <c r="L38" i="3"/>
  <c r="K38" i="3"/>
  <c r="J38" i="3"/>
  <c r="I38" i="3"/>
  <c r="H38" i="3"/>
  <c r="G38" i="3"/>
  <c r="AE38" i="3" s="1"/>
  <c r="F38" i="3"/>
  <c r="D38" i="3"/>
  <c r="B38" i="3"/>
  <c r="A38" i="3"/>
  <c r="AB37" i="3"/>
  <c r="Z37" i="3"/>
  <c r="X37" i="3"/>
  <c r="V37" i="3"/>
  <c r="T37" i="3"/>
  <c r="R37" i="3"/>
  <c r="P37" i="3"/>
  <c r="N37" i="3"/>
  <c r="L37" i="3"/>
  <c r="K37" i="3"/>
  <c r="J37" i="3"/>
  <c r="I37" i="3"/>
  <c r="H37" i="3"/>
  <c r="G37" i="3"/>
  <c r="AE37" i="3" s="1"/>
  <c r="F37" i="3"/>
  <c r="D37" i="3"/>
  <c r="B37" i="3"/>
  <c r="A37" i="3"/>
  <c r="AE36" i="3"/>
  <c r="AB36" i="3"/>
  <c r="Z36" i="3"/>
  <c r="X36" i="3"/>
  <c r="V36" i="3"/>
  <c r="T36" i="3"/>
  <c r="R36" i="3"/>
  <c r="P36" i="3"/>
  <c r="N36" i="3"/>
  <c r="L36" i="3"/>
  <c r="K36" i="3"/>
  <c r="J36" i="3"/>
  <c r="I36" i="3"/>
  <c r="H36" i="3"/>
  <c r="G36" i="3"/>
  <c r="F36" i="3"/>
  <c r="D36" i="3"/>
  <c r="B36" i="3"/>
  <c r="A36" i="3"/>
  <c r="AB35" i="3"/>
  <c r="Z35" i="3"/>
  <c r="X35" i="3"/>
  <c r="V35" i="3"/>
  <c r="T35" i="3"/>
  <c r="R35" i="3"/>
  <c r="P35" i="3"/>
  <c r="N35" i="3"/>
  <c r="AD35" i="3" s="1"/>
  <c r="L35" i="3"/>
  <c r="K35" i="3"/>
  <c r="J35" i="3"/>
  <c r="I35" i="3"/>
  <c r="AE35" i="3" s="1"/>
  <c r="AF35" i="3" s="1"/>
  <c r="AG35" i="3" s="1"/>
  <c r="H35" i="3"/>
  <c r="G35" i="3"/>
  <c r="F35" i="3"/>
  <c r="E35" i="3"/>
  <c r="D35" i="3"/>
  <c r="B35" i="3"/>
  <c r="A35" i="3"/>
  <c r="AB34" i="3"/>
  <c r="Z34" i="3"/>
  <c r="X34" i="3"/>
  <c r="V34" i="3"/>
  <c r="T34" i="3"/>
  <c r="R34" i="3"/>
  <c r="P34" i="3"/>
  <c r="N34" i="3"/>
  <c r="L34" i="3"/>
  <c r="K34" i="3"/>
  <c r="J34" i="3"/>
  <c r="I34" i="3"/>
  <c r="H34" i="3"/>
  <c r="G34" i="3"/>
  <c r="AE34" i="3" s="1"/>
  <c r="F34" i="3"/>
  <c r="D34" i="3"/>
  <c r="B34" i="3"/>
  <c r="A34" i="3"/>
  <c r="AB33" i="3"/>
  <c r="Z33" i="3"/>
  <c r="X33" i="3"/>
  <c r="V33" i="3"/>
  <c r="T33" i="3"/>
  <c r="R33" i="3"/>
  <c r="P33" i="3"/>
  <c r="N33" i="3"/>
  <c r="L33" i="3"/>
  <c r="K33" i="3"/>
  <c r="J33" i="3"/>
  <c r="I33" i="3"/>
  <c r="H33" i="3"/>
  <c r="G33" i="3"/>
  <c r="AE33" i="3" s="1"/>
  <c r="F33" i="3"/>
  <c r="AD33" i="3" s="1"/>
  <c r="D33" i="3"/>
  <c r="B33" i="3"/>
  <c r="A33" i="3"/>
  <c r="AE32" i="3"/>
  <c r="AB32" i="3"/>
  <c r="Z32" i="3"/>
  <c r="X32" i="3"/>
  <c r="V32" i="3"/>
  <c r="T32" i="3"/>
  <c r="R32" i="3"/>
  <c r="P32" i="3"/>
  <c r="N32" i="3"/>
  <c r="L32" i="3"/>
  <c r="K32" i="3"/>
  <c r="J32" i="3"/>
  <c r="I32" i="3"/>
  <c r="H32" i="3"/>
  <c r="G32" i="3"/>
  <c r="F32" i="3"/>
  <c r="D32" i="3"/>
  <c r="B32" i="3"/>
  <c r="A32" i="3"/>
  <c r="AB31" i="3"/>
  <c r="Z31" i="3"/>
  <c r="X31" i="3"/>
  <c r="V31" i="3"/>
  <c r="T31" i="3"/>
  <c r="R31" i="3"/>
  <c r="P31" i="3"/>
  <c r="N31" i="3"/>
  <c r="AD31" i="3" s="1"/>
  <c r="L31" i="3"/>
  <c r="K31" i="3"/>
  <c r="J31" i="3"/>
  <c r="I31" i="3"/>
  <c r="AE31" i="3" s="1"/>
  <c r="H31" i="3"/>
  <c r="G31" i="3"/>
  <c r="F31" i="3"/>
  <c r="E31" i="3"/>
  <c r="D31" i="3"/>
  <c r="B31" i="3"/>
  <c r="A31" i="3"/>
  <c r="AB30" i="3"/>
  <c r="Z30" i="3"/>
  <c r="X30" i="3"/>
  <c r="V30" i="3"/>
  <c r="T30" i="3"/>
  <c r="R30" i="3"/>
  <c r="P30" i="3"/>
  <c r="N30" i="3"/>
  <c r="L30" i="3"/>
  <c r="K30" i="3"/>
  <c r="J30" i="3"/>
  <c r="I30" i="3"/>
  <c r="AE30" i="3" s="1"/>
  <c r="H30" i="3"/>
  <c r="AD30" i="3" s="1"/>
  <c r="G30" i="3"/>
  <c r="F30" i="3"/>
  <c r="D30" i="3"/>
  <c r="B30" i="3"/>
  <c r="A30" i="3"/>
  <c r="AB29" i="3"/>
  <c r="Z29" i="3"/>
  <c r="X29" i="3"/>
  <c r="V29" i="3"/>
  <c r="T29" i="3"/>
  <c r="R29" i="3"/>
  <c r="P29" i="3"/>
  <c r="N29" i="3"/>
  <c r="L29" i="3"/>
  <c r="K29" i="3"/>
  <c r="J29" i="3"/>
  <c r="I29" i="3"/>
  <c r="H29" i="3"/>
  <c r="G29" i="3"/>
  <c r="AE29" i="3" s="1"/>
  <c r="F29" i="3"/>
  <c r="D29" i="3"/>
  <c r="B29" i="3"/>
  <c r="A29" i="3"/>
  <c r="B28" i="3"/>
  <c r="A28" i="3"/>
  <c r="AB27" i="3"/>
  <c r="Z27" i="3"/>
  <c r="X27" i="3"/>
  <c r="V27" i="3"/>
  <c r="T27" i="3"/>
  <c r="R27" i="3"/>
  <c r="P27" i="3"/>
  <c r="N27" i="3"/>
  <c r="AD27" i="3" s="1"/>
  <c r="L27" i="3"/>
  <c r="K27" i="3"/>
  <c r="J27" i="3"/>
  <c r="I27" i="3"/>
  <c r="H27" i="3"/>
  <c r="G27" i="3"/>
  <c r="F27" i="3"/>
  <c r="E27" i="3"/>
  <c r="D27" i="3"/>
  <c r="B27" i="3"/>
  <c r="A27" i="3"/>
  <c r="AB26" i="3"/>
  <c r="Z26" i="3"/>
  <c r="X26" i="3"/>
  <c r="V26" i="3"/>
  <c r="T26" i="3"/>
  <c r="R26" i="3"/>
  <c r="P26" i="3"/>
  <c r="N26" i="3"/>
  <c r="L26" i="3"/>
  <c r="K26" i="3"/>
  <c r="J26" i="3"/>
  <c r="I26" i="3"/>
  <c r="H26" i="3"/>
  <c r="G26" i="3"/>
  <c r="AE26" i="3" s="1"/>
  <c r="F26" i="3"/>
  <c r="AD26" i="3" s="1"/>
  <c r="D26" i="3"/>
  <c r="B26" i="3"/>
  <c r="A26" i="3"/>
  <c r="AB25" i="3"/>
  <c r="Z25" i="3"/>
  <c r="X25" i="3"/>
  <c r="V25" i="3"/>
  <c r="T25" i="3"/>
  <c r="R25" i="3"/>
  <c r="P25" i="3"/>
  <c r="N25" i="3"/>
  <c r="L25" i="3"/>
  <c r="K25" i="3"/>
  <c r="J25" i="3"/>
  <c r="I25" i="3"/>
  <c r="H25" i="3"/>
  <c r="G25" i="3"/>
  <c r="AE25" i="3" s="1"/>
  <c r="F25" i="3"/>
  <c r="D25" i="3"/>
  <c r="B25" i="3"/>
  <c r="A25" i="3"/>
  <c r="AE24" i="3"/>
  <c r="AB24" i="3"/>
  <c r="Z24" i="3"/>
  <c r="X24" i="3"/>
  <c r="V24" i="3"/>
  <c r="T24" i="3"/>
  <c r="R24" i="3"/>
  <c r="P24" i="3"/>
  <c r="N24" i="3"/>
  <c r="L24" i="3"/>
  <c r="K24" i="3"/>
  <c r="J24" i="3"/>
  <c r="I24" i="3"/>
  <c r="H24" i="3"/>
  <c r="G24" i="3"/>
  <c r="F24" i="3"/>
  <c r="AD24" i="3" s="1"/>
  <c r="D24" i="3"/>
  <c r="B24" i="3"/>
  <c r="A24" i="3"/>
  <c r="AB23" i="3"/>
  <c r="Z23" i="3"/>
  <c r="X23" i="3"/>
  <c r="V23" i="3"/>
  <c r="T23" i="3"/>
  <c r="R23" i="3"/>
  <c r="P23" i="3"/>
  <c r="N23" i="3"/>
  <c r="L23" i="3"/>
  <c r="K23" i="3"/>
  <c r="J23" i="3"/>
  <c r="I23" i="3"/>
  <c r="H23" i="3"/>
  <c r="AD23" i="3" s="1"/>
  <c r="G23" i="3"/>
  <c r="AE23" i="3" s="1"/>
  <c r="F23" i="3"/>
  <c r="D23" i="3"/>
  <c r="B23" i="3"/>
  <c r="A23" i="3"/>
  <c r="AB22" i="3"/>
  <c r="Z22" i="3"/>
  <c r="X22" i="3"/>
  <c r="V22" i="3"/>
  <c r="T22" i="3"/>
  <c r="R22" i="3"/>
  <c r="P22" i="3"/>
  <c r="N22" i="3"/>
  <c r="L22" i="3"/>
  <c r="K22" i="3"/>
  <c r="J22" i="3"/>
  <c r="I22" i="3"/>
  <c r="H22" i="3"/>
  <c r="E22" i="3" s="1"/>
  <c r="AF22" i="3" s="1"/>
  <c r="AG22" i="3" s="1"/>
  <c r="G22" i="3"/>
  <c r="AE22" i="3" s="1"/>
  <c r="F22" i="3"/>
  <c r="D22" i="3"/>
  <c r="B22" i="3"/>
  <c r="A22" i="3"/>
  <c r="AE21" i="3"/>
  <c r="AB21" i="3"/>
  <c r="Z21" i="3"/>
  <c r="X21" i="3"/>
  <c r="V21" i="3"/>
  <c r="T21" i="3"/>
  <c r="R21" i="3"/>
  <c r="P21" i="3"/>
  <c r="N21" i="3"/>
  <c r="L21" i="3"/>
  <c r="K21" i="3"/>
  <c r="J21" i="3"/>
  <c r="I21" i="3"/>
  <c r="H21" i="3"/>
  <c r="G21" i="3"/>
  <c r="F21" i="3"/>
  <c r="D21" i="3"/>
  <c r="B21" i="3"/>
  <c r="A21" i="3"/>
  <c r="AB20" i="3"/>
  <c r="Z20" i="3"/>
  <c r="X20" i="3"/>
  <c r="V20" i="3"/>
  <c r="T20" i="3"/>
  <c r="R20" i="3"/>
  <c r="P20" i="3"/>
  <c r="N20" i="3"/>
  <c r="AD20" i="3" s="1"/>
  <c r="L20" i="3"/>
  <c r="K20" i="3"/>
  <c r="J20" i="3"/>
  <c r="I20" i="3"/>
  <c r="AE20" i="3" s="1"/>
  <c r="AF20" i="3" s="1"/>
  <c r="AG20" i="3" s="1"/>
  <c r="H20" i="3"/>
  <c r="G20" i="3"/>
  <c r="F20" i="3"/>
  <c r="E20" i="3"/>
  <c r="D20" i="3"/>
  <c r="B20" i="3"/>
  <c r="A20" i="3"/>
  <c r="AB19" i="3"/>
  <c r="Z19" i="3"/>
  <c r="X19" i="3"/>
  <c r="V19" i="3"/>
  <c r="T19" i="3"/>
  <c r="R19" i="3"/>
  <c r="P19" i="3"/>
  <c r="N19" i="3"/>
  <c r="AD19" i="3" s="1"/>
  <c r="L19" i="3"/>
  <c r="K19" i="3"/>
  <c r="J19" i="3"/>
  <c r="I19" i="3"/>
  <c r="H19" i="3"/>
  <c r="G19" i="3"/>
  <c r="F19" i="3"/>
  <c r="E19" i="3"/>
  <c r="D19" i="3"/>
  <c r="B19" i="3"/>
  <c r="A19" i="3"/>
  <c r="AB18" i="3"/>
  <c r="Z18" i="3"/>
  <c r="X18" i="3"/>
  <c r="V18" i="3"/>
  <c r="T18" i="3"/>
  <c r="R18" i="3"/>
  <c r="P18" i="3"/>
  <c r="N18" i="3"/>
  <c r="L18" i="3"/>
  <c r="K18" i="3"/>
  <c r="J18" i="3"/>
  <c r="I18" i="3"/>
  <c r="H18" i="3"/>
  <c r="G18" i="3"/>
  <c r="AE18" i="3" s="1"/>
  <c r="F18" i="3"/>
  <c r="AD18" i="3" s="1"/>
  <c r="D18" i="3"/>
  <c r="B18" i="3"/>
  <c r="A18" i="3"/>
  <c r="AB17" i="3"/>
  <c r="Z17" i="3"/>
  <c r="X17" i="3"/>
  <c r="V17" i="3"/>
  <c r="T17" i="3"/>
  <c r="R17" i="3"/>
  <c r="P17" i="3"/>
  <c r="N17" i="3"/>
  <c r="L17" i="3"/>
  <c r="K17" i="3"/>
  <c r="J17" i="3"/>
  <c r="I17" i="3"/>
  <c r="H17" i="3"/>
  <c r="G17" i="3"/>
  <c r="AE17" i="3" s="1"/>
  <c r="F17" i="3"/>
  <c r="D17" i="3"/>
  <c r="B17" i="3"/>
  <c r="A17" i="3"/>
  <c r="AE16" i="3"/>
  <c r="AB16" i="3"/>
  <c r="Z16" i="3"/>
  <c r="X16" i="3"/>
  <c r="V16" i="3"/>
  <c r="T16" i="3"/>
  <c r="R16" i="3"/>
  <c r="P16" i="3"/>
  <c r="N16" i="3"/>
  <c r="L16" i="3"/>
  <c r="K16" i="3"/>
  <c r="J16" i="3"/>
  <c r="I16" i="3"/>
  <c r="H16" i="3"/>
  <c r="G16" i="3"/>
  <c r="F16" i="3"/>
  <c r="AD16" i="3" s="1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F37" i="3" l="1"/>
  <c r="AG37" i="3" s="1"/>
  <c r="AF55" i="3"/>
  <c r="AG55" i="3" s="1"/>
  <c r="AF25" i="3"/>
  <c r="AG25" i="3" s="1"/>
  <c r="AF29" i="3"/>
  <c r="AG29" i="3" s="1"/>
  <c r="AF16" i="3"/>
  <c r="AG16" i="3" s="1"/>
  <c r="AF24" i="3"/>
  <c r="AG24" i="3" s="1"/>
  <c r="AD36" i="3"/>
  <c r="E36" i="3"/>
  <c r="AD53" i="3"/>
  <c r="E53" i="3"/>
  <c r="AF53" i="3" s="1"/>
  <c r="AG53" i="3" s="1"/>
  <c r="E37" i="3"/>
  <c r="AD40" i="3"/>
  <c r="E40" i="3"/>
  <c r="AF40" i="3" s="1"/>
  <c r="AG40" i="3" s="1"/>
  <c r="E52" i="3"/>
  <c r="AF52" i="3" s="1"/>
  <c r="AG52" i="3" s="1"/>
  <c r="AD58" i="3"/>
  <c r="E58" i="3"/>
  <c r="AF58" i="3" s="1"/>
  <c r="AG58" i="3" s="1"/>
  <c r="AD60" i="3"/>
  <c r="E60" i="3"/>
  <c r="AE19" i="3"/>
  <c r="AF19" i="3" s="1"/>
  <c r="AG19" i="3" s="1"/>
  <c r="AD21" i="3"/>
  <c r="E21" i="3"/>
  <c r="AF21" i="3" s="1"/>
  <c r="AG21" i="3" s="1"/>
  <c r="AD22" i="3"/>
  <c r="E23" i="3"/>
  <c r="E26" i="3"/>
  <c r="AF26" i="3" s="1"/>
  <c r="AG26" i="3" s="1"/>
  <c r="AE27" i="3"/>
  <c r="AF27" i="3" s="1"/>
  <c r="AG27" i="3" s="1"/>
  <c r="AF32" i="3"/>
  <c r="AG32" i="3" s="1"/>
  <c r="AF34" i="3"/>
  <c r="AG34" i="3" s="1"/>
  <c r="AF42" i="3"/>
  <c r="AG42" i="3" s="1"/>
  <c r="AD43" i="3"/>
  <c r="E43" i="3"/>
  <c r="AD45" i="3"/>
  <c r="E45" i="3"/>
  <c r="AF45" i="3" s="1"/>
  <c r="AG45" i="3" s="1"/>
  <c r="AF61" i="3"/>
  <c r="AG61" i="3" s="1"/>
  <c r="AD62" i="3"/>
  <c r="E62" i="3"/>
  <c r="AF62" i="3" s="1"/>
  <c r="AG62" i="3" s="1"/>
  <c r="AD64" i="3"/>
  <c r="E64" i="3"/>
  <c r="AF64" i="3" s="1"/>
  <c r="AG64" i="3" s="1"/>
  <c r="AD17" i="3"/>
  <c r="E17" i="3"/>
  <c r="AF17" i="3" s="1"/>
  <c r="AG17" i="3" s="1"/>
  <c r="AF23" i="3"/>
  <c r="AG23" i="3" s="1"/>
  <c r="AD25" i="3"/>
  <c r="E25" i="3"/>
  <c r="E38" i="3"/>
  <c r="AF38" i="3" s="1"/>
  <c r="AG38" i="3" s="1"/>
  <c r="AD38" i="3"/>
  <c r="AD51" i="3"/>
  <c r="E51" i="3"/>
  <c r="AD56" i="3"/>
  <c r="E56" i="3"/>
  <c r="AF60" i="3"/>
  <c r="AG60" i="3" s="1"/>
  <c r="E29" i="3"/>
  <c r="AF43" i="3"/>
  <c r="AG43" i="3" s="1"/>
  <c r="E16" i="3"/>
  <c r="E24" i="3"/>
  <c r="AD29" i="3"/>
  <c r="E30" i="3"/>
  <c r="AF30" i="3"/>
  <c r="AG30" i="3" s="1"/>
  <c r="AF31" i="3"/>
  <c r="AG31" i="3" s="1"/>
  <c r="AD32" i="3"/>
  <c r="E32" i="3"/>
  <c r="AD34" i="3"/>
  <c r="E34" i="3"/>
  <c r="AF36" i="3"/>
  <c r="AG36" i="3" s="1"/>
  <c r="AD37" i="3"/>
  <c r="AF46" i="3"/>
  <c r="AG46" i="3" s="1"/>
  <c r="AD47" i="3"/>
  <c r="E47" i="3"/>
  <c r="AF47" i="3" s="1"/>
  <c r="AG47" i="3" s="1"/>
  <c r="AD49" i="3"/>
  <c r="E49" i="3"/>
  <c r="AF49" i="3" s="1"/>
  <c r="AG49" i="3" s="1"/>
  <c r="AF51" i="3"/>
  <c r="AG51" i="3" s="1"/>
  <c r="AD52" i="3"/>
  <c r="AD55" i="3"/>
  <c r="AF56" i="3"/>
  <c r="AG56" i="3" s="1"/>
  <c r="E63" i="3"/>
  <c r="AF63" i="3" s="1"/>
  <c r="AG63" i="3" s="1"/>
  <c r="AF65" i="3"/>
  <c r="AG65" i="3" s="1"/>
  <c r="AD66" i="3"/>
  <c r="E66" i="3"/>
  <c r="AF66" i="3" s="1"/>
  <c r="AG66" i="3" s="1"/>
  <c r="E18" i="3"/>
  <c r="AF18" i="3" s="1"/>
  <c r="AG18" i="3" s="1"/>
  <c r="E33" i="3"/>
  <c r="AF33" i="3" s="1"/>
  <c r="AG33" i="3" s="1"/>
  <c r="E44" i="3"/>
  <c r="AF44" i="3" s="1"/>
  <c r="AG44" i="3" s="1"/>
  <c r="E48" i="3"/>
  <c r="AF48" i="3" s="1"/>
  <c r="AG48" i="3" s="1"/>
  <c r="E55" i="3"/>
  <c r="E59" i="3"/>
  <c r="AF59" i="3" s="1"/>
  <c r="AG59" i="3" s="1"/>
  <c r="AA84" i="2" l="1"/>
  <c r="J84" i="2"/>
  <c r="B84" i="2"/>
  <c r="AA83" i="2"/>
  <c r="J83" i="2"/>
  <c r="B83" i="2"/>
  <c r="AA80" i="2"/>
  <c r="J80" i="2"/>
  <c r="B80" i="2"/>
  <c r="AE65" i="2"/>
  <c r="AB65" i="2"/>
  <c r="Z65" i="2"/>
  <c r="X65" i="2"/>
  <c r="V65" i="2"/>
  <c r="T65" i="2"/>
  <c r="R65" i="2"/>
  <c r="P65" i="2"/>
  <c r="N65" i="2"/>
  <c r="L65" i="2"/>
  <c r="K65" i="2"/>
  <c r="J65" i="2"/>
  <c r="I65" i="2"/>
  <c r="H65" i="2"/>
  <c r="G65" i="2"/>
  <c r="F65" i="2"/>
  <c r="D65" i="2"/>
  <c r="B65" i="2"/>
  <c r="A65" i="2"/>
  <c r="AB64" i="2"/>
  <c r="Z64" i="2"/>
  <c r="X64" i="2"/>
  <c r="V64" i="2"/>
  <c r="T64" i="2"/>
  <c r="R64" i="2"/>
  <c r="P64" i="2"/>
  <c r="N64" i="2"/>
  <c r="AD64" i="2" s="1"/>
  <c r="L64" i="2"/>
  <c r="K64" i="2"/>
  <c r="J64" i="2"/>
  <c r="I64" i="2"/>
  <c r="AE64" i="2" s="1"/>
  <c r="H64" i="2"/>
  <c r="G64" i="2"/>
  <c r="F64" i="2"/>
  <c r="E64" i="2"/>
  <c r="D64" i="2"/>
  <c r="B64" i="2"/>
  <c r="A64" i="2"/>
  <c r="AB63" i="2"/>
  <c r="Z63" i="2"/>
  <c r="X63" i="2"/>
  <c r="V63" i="2"/>
  <c r="T63" i="2"/>
  <c r="R63" i="2"/>
  <c r="P63" i="2"/>
  <c r="N63" i="2"/>
  <c r="L63" i="2"/>
  <c r="K63" i="2"/>
  <c r="J63" i="2"/>
  <c r="I63" i="2"/>
  <c r="H63" i="2"/>
  <c r="G63" i="2"/>
  <c r="AE63" i="2" s="1"/>
  <c r="F63" i="2"/>
  <c r="D63" i="2"/>
  <c r="B63" i="2"/>
  <c r="A63" i="2"/>
  <c r="AF62" i="2"/>
  <c r="AG62" i="2" s="1"/>
  <c r="AB62" i="2"/>
  <c r="Z62" i="2"/>
  <c r="X62" i="2"/>
  <c r="V62" i="2"/>
  <c r="T62" i="2"/>
  <c r="R62" i="2"/>
  <c r="P62" i="2"/>
  <c r="N62" i="2"/>
  <c r="L62" i="2"/>
  <c r="K62" i="2"/>
  <c r="J62" i="2"/>
  <c r="I62" i="2"/>
  <c r="H62" i="2"/>
  <c r="E62" i="2" s="1"/>
  <c r="G62" i="2"/>
  <c r="AE62" i="2" s="1"/>
  <c r="F62" i="2"/>
  <c r="AD62" i="2" s="1"/>
  <c r="D62" i="2"/>
  <c r="B62" i="2"/>
  <c r="A62" i="2"/>
  <c r="AE61" i="2"/>
  <c r="AB61" i="2"/>
  <c r="Z61" i="2"/>
  <c r="X61" i="2"/>
  <c r="V61" i="2"/>
  <c r="T61" i="2"/>
  <c r="R61" i="2"/>
  <c r="P61" i="2"/>
  <c r="N61" i="2"/>
  <c r="L61" i="2"/>
  <c r="K61" i="2"/>
  <c r="J61" i="2"/>
  <c r="I61" i="2"/>
  <c r="H61" i="2"/>
  <c r="G61" i="2"/>
  <c r="F61" i="2"/>
  <c r="D61" i="2"/>
  <c r="B61" i="2"/>
  <c r="A61" i="2"/>
  <c r="AB60" i="2"/>
  <c r="Z60" i="2"/>
  <c r="X60" i="2"/>
  <c r="V60" i="2"/>
  <c r="T60" i="2"/>
  <c r="R60" i="2"/>
  <c r="P60" i="2"/>
  <c r="N60" i="2"/>
  <c r="AD60" i="2" s="1"/>
  <c r="L60" i="2"/>
  <c r="K60" i="2"/>
  <c r="J60" i="2"/>
  <c r="I60" i="2"/>
  <c r="AE60" i="2" s="1"/>
  <c r="H60" i="2"/>
  <c r="G60" i="2"/>
  <c r="F60" i="2"/>
  <c r="E60" i="2"/>
  <c r="D60" i="2"/>
  <c r="B60" i="2"/>
  <c r="A60" i="2"/>
  <c r="AB59" i="2"/>
  <c r="Z59" i="2"/>
  <c r="X59" i="2"/>
  <c r="V59" i="2"/>
  <c r="T59" i="2"/>
  <c r="R59" i="2"/>
  <c r="P59" i="2"/>
  <c r="N59" i="2"/>
  <c r="L59" i="2"/>
  <c r="K59" i="2"/>
  <c r="J59" i="2"/>
  <c r="I59" i="2"/>
  <c r="H59" i="2"/>
  <c r="G59" i="2"/>
  <c r="AE59" i="2" s="1"/>
  <c r="F59" i="2"/>
  <c r="D59" i="2"/>
  <c r="B59" i="2"/>
  <c r="A59" i="2"/>
  <c r="AB58" i="2"/>
  <c r="Z58" i="2"/>
  <c r="X58" i="2"/>
  <c r="V58" i="2"/>
  <c r="T58" i="2"/>
  <c r="R58" i="2"/>
  <c r="P58" i="2"/>
  <c r="N58" i="2"/>
  <c r="L58" i="2"/>
  <c r="K58" i="2"/>
  <c r="J58" i="2"/>
  <c r="I58" i="2"/>
  <c r="H58" i="2"/>
  <c r="G58" i="2"/>
  <c r="AE58" i="2" s="1"/>
  <c r="F58" i="2"/>
  <c r="AD58" i="2" s="1"/>
  <c r="D58" i="2"/>
  <c r="B58" i="2"/>
  <c r="A58" i="2"/>
  <c r="AE57" i="2"/>
  <c r="AB57" i="2"/>
  <c r="Z57" i="2"/>
  <c r="X57" i="2"/>
  <c r="V57" i="2"/>
  <c r="T57" i="2"/>
  <c r="R57" i="2"/>
  <c r="P57" i="2"/>
  <c r="N57" i="2"/>
  <c r="L57" i="2"/>
  <c r="K57" i="2"/>
  <c r="J57" i="2"/>
  <c r="I57" i="2"/>
  <c r="H57" i="2"/>
  <c r="G57" i="2"/>
  <c r="F57" i="2"/>
  <c r="D57" i="2"/>
  <c r="B57" i="2"/>
  <c r="A57" i="2"/>
  <c r="AB56" i="2"/>
  <c r="Z56" i="2"/>
  <c r="X56" i="2"/>
  <c r="V56" i="2"/>
  <c r="T56" i="2"/>
  <c r="R56" i="2"/>
  <c r="P56" i="2"/>
  <c r="N56" i="2"/>
  <c r="AD56" i="2" s="1"/>
  <c r="L56" i="2"/>
  <c r="K56" i="2"/>
  <c r="J56" i="2"/>
  <c r="I56" i="2"/>
  <c r="AE56" i="2" s="1"/>
  <c r="AF56" i="2" s="1"/>
  <c r="AG56" i="2" s="1"/>
  <c r="H56" i="2"/>
  <c r="G56" i="2"/>
  <c r="F56" i="2"/>
  <c r="E56" i="2"/>
  <c r="D56" i="2"/>
  <c r="B56" i="2"/>
  <c r="A56" i="2"/>
  <c r="AB55" i="2"/>
  <c r="Z55" i="2"/>
  <c r="X55" i="2"/>
  <c r="V55" i="2"/>
  <c r="T55" i="2"/>
  <c r="R55" i="2"/>
  <c r="P55" i="2"/>
  <c r="N55" i="2"/>
  <c r="L55" i="2"/>
  <c r="K55" i="2"/>
  <c r="J55" i="2"/>
  <c r="I55" i="2"/>
  <c r="H55" i="2"/>
  <c r="G55" i="2"/>
  <c r="AE55" i="2" s="1"/>
  <c r="F55" i="2"/>
  <c r="D55" i="2"/>
  <c r="B55" i="2"/>
  <c r="A55" i="2"/>
  <c r="AB54" i="2"/>
  <c r="Z54" i="2"/>
  <c r="X54" i="2"/>
  <c r="V54" i="2"/>
  <c r="T54" i="2"/>
  <c r="R54" i="2"/>
  <c r="P54" i="2"/>
  <c r="N54" i="2"/>
  <c r="L54" i="2"/>
  <c r="K54" i="2"/>
  <c r="J54" i="2"/>
  <c r="I54" i="2"/>
  <c r="H54" i="2"/>
  <c r="G54" i="2"/>
  <c r="AE54" i="2" s="1"/>
  <c r="F54" i="2"/>
  <c r="D54" i="2"/>
  <c r="B54" i="2"/>
  <c r="A54" i="2"/>
  <c r="B53" i="2"/>
  <c r="A53" i="2"/>
  <c r="AB52" i="2"/>
  <c r="Z52" i="2"/>
  <c r="X52" i="2"/>
  <c r="V52" i="2"/>
  <c r="T52" i="2"/>
  <c r="R52" i="2"/>
  <c r="P52" i="2"/>
  <c r="N52" i="2"/>
  <c r="L52" i="2"/>
  <c r="K52" i="2"/>
  <c r="J52" i="2"/>
  <c r="I52" i="2"/>
  <c r="H52" i="2"/>
  <c r="G52" i="2"/>
  <c r="AE52" i="2" s="1"/>
  <c r="F52" i="2"/>
  <c r="D52" i="2"/>
  <c r="B52" i="2"/>
  <c r="A52" i="2"/>
  <c r="AB51" i="2"/>
  <c r="Z51" i="2"/>
  <c r="X51" i="2"/>
  <c r="V51" i="2"/>
  <c r="T51" i="2"/>
  <c r="R51" i="2"/>
  <c r="P51" i="2"/>
  <c r="N51" i="2"/>
  <c r="L51" i="2"/>
  <c r="K51" i="2"/>
  <c r="J51" i="2"/>
  <c r="I51" i="2"/>
  <c r="H51" i="2"/>
  <c r="G51" i="2"/>
  <c r="F51" i="2"/>
  <c r="D51" i="2"/>
  <c r="B51" i="2"/>
  <c r="A51" i="2"/>
  <c r="AE50" i="2"/>
  <c r="AB50" i="2"/>
  <c r="Z50" i="2"/>
  <c r="X50" i="2"/>
  <c r="V50" i="2"/>
  <c r="T50" i="2"/>
  <c r="R50" i="2"/>
  <c r="P50" i="2"/>
  <c r="N50" i="2"/>
  <c r="L50" i="2"/>
  <c r="K50" i="2"/>
  <c r="J50" i="2"/>
  <c r="I50" i="2"/>
  <c r="H50" i="2"/>
  <c r="G50" i="2"/>
  <c r="F50" i="2"/>
  <c r="D50" i="2"/>
  <c r="B50" i="2"/>
  <c r="A50" i="2"/>
  <c r="AB49" i="2"/>
  <c r="Z49" i="2"/>
  <c r="X49" i="2"/>
  <c r="V49" i="2"/>
  <c r="T49" i="2"/>
  <c r="R49" i="2"/>
  <c r="P49" i="2"/>
  <c r="N49" i="2"/>
  <c r="AD49" i="2" s="1"/>
  <c r="L49" i="2"/>
  <c r="K49" i="2"/>
  <c r="J49" i="2"/>
  <c r="I49" i="2"/>
  <c r="AE49" i="2" s="1"/>
  <c r="AF49" i="2" s="1"/>
  <c r="AG49" i="2" s="1"/>
  <c r="H49" i="2"/>
  <c r="G49" i="2"/>
  <c r="F49" i="2"/>
  <c r="E49" i="2"/>
  <c r="D49" i="2"/>
  <c r="B49" i="2"/>
  <c r="A49" i="2"/>
  <c r="AB48" i="2"/>
  <c r="Z48" i="2"/>
  <c r="X48" i="2"/>
  <c r="V48" i="2"/>
  <c r="T48" i="2"/>
  <c r="R48" i="2"/>
  <c r="P48" i="2"/>
  <c r="N48" i="2"/>
  <c r="L48" i="2"/>
  <c r="K48" i="2"/>
  <c r="J48" i="2"/>
  <c r="I48" i="2"/>
  <c r="H48" i="2"/>
  <c r="G48" i="2"/>
  <c r="AE48" i="2" s="1"/>
  <c r="F48" i="2"/>
  <c r="D48" i="2"/>
  <c r="B48" i="2"/>
  <c r="A48" i="2"/>
  <c r="AB47" i="2"/>
  <c r="Z47" i="2"/>
  <c r="X47" i="2"/>
  <c r="V47" i="2"/>
  <c r="T47" i="2"/>
  <c r="R47" i="2"/>
  <c r="P47" i="2"/>
  <c r="N47" i="2"/>
  <c r="L47" i="2"/>
  <c r="K47" i="2"/>
  <c r="J47" i="2"/>
  <c r="I47" i="2"/>
  <c r="H47" i="2"/>
  <c r="E47" i="2" s="1"/>
  <c r="AF47" i="2" s="1"/>
  <c r="AG47" i="2" s="1"/>
  <c r="G47" i="2"/>
  <c r="AE47" i="2" s="1"/>
  <c r="F47" i="2"/>
  <c r="AD47" i="2" s="1"/>
  <c r="D47" i="2"/>
  <c r="B47" i="2"/>
  <c r="A47" i="2"/>
  <c r="AE46" i="2"/>
  <c r="AB46" i="2"/>
  <c r="Z46" i="2"/>
  <c r="X46" i="2"/>
  <c r="V46" i="2"/>
  <c r="T46" i="2"/>
  <c r="R46" i="2"/>
  <c r="P46" i="2"/>
  <c r="N46" i="2"/>
  <c r="L46" i="2"/>
  <c r="K46" i="2"/>
  <c r="J46" i="2"/>
  <c r="I46" i="2"/>
  <c r="H46" i="2"/>
  <c r="G46" i="2"/>
  <c r="F46" i="2"/>
  <c r="D46" i="2"/>
  <c r="B46" i="2"/>
  <c r="A46" i="2"/>
  <c r="AB45" i="2"/>
  <c r="Z45" i="2"/>
  <c r="X45" i="2"/>
  <c r="V45" i="2"/>
  <c r="T45" i="2"/>
  <c r="R45" i="2"/>
  <c r="P45" i="2"/>
  <c r="N45" i="2"/>
  <c r="AD45" i="2" s="1"/>
  <c r="L45" i="2"/>
  <c r="K45" i="2"/>
  <c r="J45" i="2"/>
  <c r="I45" i="2"/>
  <c r="AE45" i="2" s="1"/>
  <c r="H45" i="2"/>
  <c r="G45" i="2"/>
  <c r="F45" i="2"/>
  <c r="E45" i="2"/>
  <c r="D45" i="2"/>
  <c r="B45" i="2"/>
  <c r="A45" i="2"/>
  <c r="AB44" i="2"/>
  <c r="Z44" i="2"/>
  <c r="X44" i="2"/>
  <c r="V44" i="2"/>
  <c r="T44" i="2"/>
  <c r="R44" i="2"/>
  <c r="P44" i="2"/>
  <c r="N44" i="2"/>
  <c r="L44" i="2"/>
  <c r="K44" i="2"/>
  <c r="J44" i="2"/>
  <c r="I44" i="2"/>
  <c r="H44" i="2"/>
  <c r="G44" i="2"/>
  <c r="AE44" i="2" s="1"/>
  <c r="F44" i="2"/>
  <c r="D44" i="2"/>
  <c r="B44" i="2"/>
  <c r="A44" i="2"/>
  <c r="AB43" i="2"/>
  <c r="Z43" i="2"/>
  <c r="X43" i="2"/>
  <c r="V43" i="2"/>
  <c r="T43" i="2"/>
  <c r="R43" i="2"/>
  <c r="P43" i="2"/>
  <c r="N43" i="2"/>
  <c r="L43" i="2"/>
  <c r="K43" i="2"/>
  <c r="J43" i="2"/>
  <c r="I43" i="2"/>
  <c r="H43" i="2"/>
  <c r="G43" i="2"/>
  <c r="AE43" i="2" s="1"/>
  <c r="F43" i="2"/>
  <c r="AD43" i="2" s="1"/>
  <c r="D43" i="2"/>
  <c r="B43" i="2"/>
  <c r="A43" i="2"/>
  <c r="AE42" i="2"/>
  <c r="AB42" i="2"/>
  <c r="Z42" i="2"/>
  <c r="X42" i="2"/>
  <c r="V42" i="2"/>
  <c r="T42" i="2"/>
  <c r="R42" i="2"/>
  <c r="P42" i="2"/>
  <c r="N42" i="2"/>
  <c r="L42" i="2"/>
  <c r="K42" i="2"/>
  <c r="J42" i="2"/>
  <c r="I42" i="2"/>
  <c r="H42" i="2"/>
  <c r="G42" i="2"/>
  <c r="F42" i="2"/>
  <c r="D42" i="2"/>
  <c r="B42" i="2"/>
  <c r="A42" i="2"/>
  <c r="AB41" i="2"/>
  <c r="Z41" i="2"/>
  <c r="X41" i="2"/>
  <c r="V41" i="2"/>
  <c r="T41" i="2"/>
  <c r="R41" i="2"/>
  <c r="P41" i="2"/>
  <c r="N41" i="2"/>
  <c r="AD41" i="2" s="1"/>
  <c r="L41" i="2"/>
  <c r="K41" i="2"/>
  <c r="J41" i="2"/>
  <c r="I41" i="2"/>
  <c r="AE41" i="2" s="1"/>
  <c r="H41" i="2"/>
  <c r="G41" i="2"/>
  <c r="F41" i="2"/>
  <c r="E41" i="2"/>
  <c r="D41" i="2"/>
  <c r="B41" i="2"/>
  <c r="A41" i="2"/>
  <c r="B40" i="2"/>
  <c r="A40" i="2"/>
  <c r="AE39" i="2"/>
  <c r="AB39" i="2"/>
  <c r="Z39" i="2"/>
  <c r="X39" i="2"/>
  <c r="V39" i="2"/>
  <c r="T39" i="2"/>
  <c r="R39" i="2"/>
  <c r="P39" i="2"/>
  <c r="N39" i="2"/>
  <c r="L39" i="2"/>
  <c r="K39" i="2"/>
  <c r="J39" i="2"/>
  <c r="I39" i="2"/>
  <c r="H39" i="2"/>
  <c r="G39" i="2"/>
  <c r="F39" i="2"/>
  <c r="D39" i="2"/>
  <c r="B39" i="2"/>
  <c r="A39" i="2"/>
  <c r="AB38" i="2"/>
  <c r="Z38" i="2"/>
  <c r="X38" i="2"/>
  <c r="V38" i="2"/>
  <c r="T38" i="2"/>
  <c r="R38" i="2"/>
  <c r="P38" i="2"/>
  <c r="N38" i="2"/>
  <c r="AD38" i="2" s="1"/>
  <c r="L38" i="2"/>
  <c r="K38" i="2"/>
  <c r="J38" i="2"/>
  <c r="I38" i="2"/>
  <c r="AE38" i="2" s="1"/>
  <c r="AF38" i="2" s="1"/>
  <c r="AG38" i="2" s="1"/>
  <c r="H38" i="2"/>
  <c r="G38" i="2"/>
  <c r="F38" i="2"/>
  <c r="E38" i="2"/>
  <c r="D38" i="2"/>
  <c r="B38" i="2"/>
  <c r="A38" i="2"/>
  <c r="AB37" i="2"/>
  <c r="Z37" i="2"/>
  <c r="X37" i="2"/>
  <c r="V37" i="2"/>
  <c r="T37" i="2"/>
  <c r="R37" i="2"/>
  <c r="P37" i="2"/>
  <c r="N37" i="2"/>
  <c r="L37" i="2"/>
  <c r="K37" i="2"/>
  <c r="J37" i="2"/>
  <c r="I37" i="2"/>
  <c r="H37" i="2"/>
  <c r="G37" i="2"/>
  <c r="AE37" i="2" s="1"/>
  <c r="F37" i="2"/>
  <c r="D37" i="2"/>
  <c r="B37" i="2"/>
  <c r="A37" i="2"/>
  <c r="AB36" i="2"/>
  <c r="Z36" i="2"/>
  <c r="X36" i="2"/>
  <c r="V36" i="2"/>
  <c r="T36" i="2"/>
  <c r="R36" i="2"/>
  <c r="P36" i="2"/>
  <c r="N36" i="2"/>
  <c r="L36" i="2"/>
  <c r="K36" i="2"/>
  <c r="J36" i="2"/>
  <c r="I36" i="2"/>
  <c r="H36" i="2"/>
  <c r="G36" i="2"/>
  <c r="AE36" i="2" s="1"/>
  <c r="F36" i="2"/>
  <c r="D36" i="2"/>
  <c r="B36" i="2"/>
  <c r="A36" i="2"/>
  <c r="AE35" i="2"/>
  <c r="AB35" i="2"/>
  <c r="Z35" i="2"/>
  <c r="X35" i="2"/>
  <c r="V35" i="2"/>
  <c r="T35" i="2"/>
  <c r="R35" i="2"/>
  <c r="P35" i="2"/>
  <c r="N35" i="2"/>
  <c r="L35" i="2"/>
  <c r="K35" i="2"/>
  <c r="J35" i="2"/>
  <c r="I35" i="2"/>
  <c r="H35" i="2"/>
  <c r="G35" i="2"/>
  <c r="F35" i="2"/>
  <c r="D35" i="2"/>
  <c r="B35" i="2"/>
  <c r="A35" i="2"/>
  <c r="AB34" i="2"/>
  <c r="Z34" i="2"/>
  <c r="X34" i="2"/>
  <c r="V34" i="2"/>
  <c r="T34" i="2"/>
  <c r="R34" i="2"/>
  <c r="P34" i="2"/>
  <c r="N34" i="2"/>
  <c r="AD34" i="2" s="1"/>
  <c r="L34" i="2"/>
  <c r="K34" i="2"/>
  <c r="J34" i="2"/>
  <c r="I34" i="2"/>
  <c r="AE34" i="2" s="1"/>
  <c r="AF34" i="2" s="1"/>
  <c r="AG34" i="2" s="1"/>
  <c r="H34" i="2"/>
  <c r="G34" i="2"/>
  <c r="F34" i="2"/>
  <c r="E34" i="2"/>
  <c r="D34" i="2"/>
  <c r="B34" i="2"/>
  <c r="A34" i="2"/>
  <c r="AB33" i="2"/>
  <c r="Z33" i="2"/>
  <c r="X33" i="2"/>
  <c r="V33" i="2"/>
  <c r="T33" i="2"/>
  <c r="R33" i="2"/>
  <c r="P33" i="2"/>
  <c r="N33" i="2"/>
  <c r="L33" i="2"/>
  <c r="K33" i="2"/>
  <c r="J33" i="2"/>
  <c r="I33" i="2"/>
  <c r="H33" i="2"/>
  <c r="G33" i="2"/>
  <c r="AE33" i="2" s="1"/>
  <c r="F33" i="2"/>
  <c r="D33" i="2"/>
  <c r="B33" i="2"/>
  <c r="A33" i="2"/>
  <c r="AB32" i="2"/>
  <c r="Z32" i="2"/>
  <c r="X32" i="2"/>
  <c r="V32" i="2"/>
  <c r="T32" i="2"/>
  <c r="R32" i="2"/>
  <c r="P32" i="2"/>
  <c r="N32" i="2"/>
  <c r="L32" i="2"/>
  <c r="K32" i="2"/>
  <c r="J32" i="2"/>
  <c r="I32" i="2"/>
  <c r="H32" i="2"/>
  <c r="G32" i="2"/>
  <c r="AE32" i="2" s="1"/>
  <c r="F32" i="2"/>
  <c r="AD32" i="2" s="1"/>
  <c r="D32" i="2"/>
  <c r="B32" i="2"/>
  <c r="A32" i="2"/>
  <c r="AE31" i="2"/>
  <c r="AB31" i="2"/>
  <c r="Z31" i="2"/>
  <c r="X31" i="2"/>
  <c r="V31" i="2"/>
  <c r="T31" i="2"/>
  <c r="R31" i="2"/>
  <c r="P31" i="2"/>
  <c r="N31" i="2"/>
  <c r="L31" i="2"/>
  <c r="K31" i="2"/>
  <c r="J31" i="2"/>
  <c r="I31" i="2"/>
  <c r="H31" i="2"/>
  <c r="G31" i="2"/>
  <c r="F31" i="2"/>
  <c r="D31" i="2"/>
  <c r="B31" i="2"/>
  <c r="A31" i="2"/>
  <c r="AB30" i="2"/>
  <c r="Z30" i="2"/>
  <c r="X30" i="2"/>
  <c r="V30" i="2"/>
  <c r="T30" i="2"/>
  <c r="R30" i="2"/>
  <c r="P30" i="2"/>
  <c r="N30" i="2"/>
  <c r="AD30" i="2" s="1"/>
  <c r="L30" i="2"/>
  <c r="K30" i="2"/>
  <c r="J30" i="2"/>
  <c r="I30" i="2"/>
  <c r="AE30" i="2" s="1"/>
  <c r="H30" i="2"/>
  <c r="G30" i="2"/>
  <c r="F30" i="2"/>
  <c r="E30" i="2"/>
  <c r="D30" i="2"/>
  <c r="B30" i="2"/>
  <c r="A30" i="2"/>
  <c r="AB29" i="2"/>
  <c r="Z29" i="2"/>
  <c r="X29" i="2"/>
  <c r="V29" i="2"/>
  <c r="T29" i="2"/>
  <c r="R29" i="2"/>
  <c r="P29" i="2"/>
  <c r="N29" i="2"/>
  <c r="L29" i="2"/>
  <c r="K29" i="2"/>
  <c r="J29" i="2"/>
  <c r="I29" i="2"/>
  <c r="H29" i="2"/>
  <c r="G29" i="2"/>
  <c r="AE29" i="2" s="1"/>
  <c r="F29" i="2"/>
  <c r="D29" i="2"/>
  <c r="B29" i="2"/>
  <c r="A29" i="2"/>
  <c r="B28" i="2"/>
  <c r="A28" i="2"/>
  <c r="AB27" i="2"/>
  <c r="Z27" i="2"/>
  <c r="X27" i="2"/>
  <c r="V27" i="2"/>
  <c r="T27" i="2"/>
  <c r="R27" i="2"/>
  <c r="P27" i="2"/>
  <c r="N27" i="2"/>
  <c r="L27" i="2"/>
  <c r="K27" i="2"/>
  <c r="J27" i="2"/>
  <c r="I27" i="2"/>
  <c r="AE27" i="2" s="1"/>
  <c r="H27" i="2"/>
  <c r="G27" i="2"/>
  <c r="F27" i="2"/>
  <c r="AD27" i="2" s="1"/>
  <c r="D27" i="2"/>
  <c r="B27" i="2"/>
  <c r="A27" i="2"/>
  <c r="AB26" i="2"/>
  <c r="Z26" i="2"/>
  <c r="X26" i="2"/>
  <c r="V26" i="2"/>
  <c r="T26" i="2"/>
  <c r="R26" i="2"/>
  <c r="P26" i="2"/>
  <c r="N26" i="2"/>
  <c r="L26" i="2"/>
  <c r="K26" i="2"/>
  <c r="J26" i="2"/>
  <c r="I26" i="2"/>
  <c r="H26" i="2"/>
  <c r="AD26" i="2" s="1"/>
  <c r="G26" i="2"/>
  <c r="F26" i="2"/>
  <c r="D26" i="2"/>
  <c r="B26" i="2"/>
  <c r="A26" i="2"/>
  <c r="AB25" i="2"/>
  <c r="Z25" i="2"/>
  <c r="X25" i="2"/>
  <c r="V25" i="2"/>
  <c r="T25" i="2"/>
  <c r="R25" i="2"/>
  <c r="P25" i="2"/>
  <c r="N25" i="2"/>
  <c r="L25" i="2"/>
  <c r="K25" i="2"/>
  <c r="J25" i="2"/>
  <c r="I25" i="2"/>
  <c r="H25" i="2"/>
  <c r="G25" i="2"/>
  <c r="AE25" i="2" s="1"/>
  <c r="F25" i="2"/>
  <c r="AD25" i="2" s="1"/>
  <c r="D25" i="2"/>
  <c r="B25" i="2"/>
  <c r="A25" i="2"/>
  <c r="AE24" i="2"/>
  <c r="AB24" i="2"/>
  <c r="Z24" i="2"/>
  <c r="X24" i="2"/>
  <c r="V24" i="2"/>
  <c r="T24" i="2"/>
  <c r="R24" i="2"/>
  <c r="P24" i="2"/>
  <c r="N24" i="2"/>
  <c r="L24" i="2"/>
  <c r="K24" i="2"/>
  <c r="J24" i="2"/>
  <c r="I24" i="2"/>
  <c r="H24" i="2"/>
  <c r="G24" i="2"/>
  <c r="F24" i="2"/>
  <c r="D24" i="2"/>
  <c r="B24" i="2"/>
  <c r="A24" i="2"/>
  <c r="AB23" i="2"/>
  <c r="Z23" i="2"/>
  <c r="X23" i="2"/>
  <c r="V23" i="2"/>
  <c r="T23" i="2"/>
  <c r="R23" i="2"/>
  <c r="P23" i="2"/>
  <c r="N23" i="2"/>
  <c r="AD23" i="2" s="1"/>
  <c r="L23" i="2"/>
  <c r="K23" i="2"/>
  <c r="J23" i="2"/>
  <c r="I23" i="2"/>
  <c r="AE23" i="2" s="1"/>
  <c r="AF23" i="2" s="1"/>
  <c r="AG23" i="2" s="1"/>
  <c r="H23" i="2"/>
  <c r="G23" i="2"/>
  <c r="F23" i="2"/>
  <c r="E23" i="2"/>
  <c r="D23" i="2"/>
  <c r="B23" i="2"/>
  <c r="A23" i="2"/>
  <c r="AG22" i="2"/>
  <c r="AB22" i="2"/>
  <c r="Z22" i="2"/>
  <c r="X22" i="2"/>
  <c r="V22" i="2"/>
  <c r="T22" i="2"/>
  <c r="R22" i="2"/>
  <c r="P22" i="2"/>
  <c r="N22" i="2"/>
  <c r="L22" i="2"/>
  <c r="K22" i="2"/>
  <c r="J22" i="2"/>
  <c r="I22" i="2"/>
  <c r="H22" i="2"/>
  <c r="AD22" i="2" s="1"/>
  <c r="G22" i="2"/>
  <c r="AE22" i="2" s="1"/>
  <c r="AF22" i="2" s="1"/>
  <c r="F22" i="2"/>
  <c r="E22" i="2"/>
  <c r="D22" i="2"/>
  <c r="B22" i="2"/>
  <c r="A22" i="2"/>
  <c r="AB21" i="2"/>
  <c r="Z21" i="2"/>
  <c r="X21" i="2"/>
  <c r="V21" i="2"/>
  <c r="T21" i="2"/>
  <c r="R21" i="2"/>
  <c r="P21" i="2"/>
  <c r="N21" i="2"/>
  <c r="L21" i="2"/>
  <c r="K21" i="2"/>
  <c r="J21" i="2"/>
  <c r="I21" i="2"/>
  <c r="H21" i="2"/>
  <c r="G21" i="2"/>
  <c r="AE21" i="2" s="1"/>
  <c r="F21" i="2"/>
  <c r="D21" i="2"/>
  <c r="B21" i="2"/>
  <c r="A21" i="2"/>
  <c r="AB20" i="2"/>
  <c r="Z20" i="2"/>
  <c r="X20" i="2"/>
  <c r="V20" i="2"/>
  <c r="T20" i="2"/>
  <c r="R20" i="2"/>
  <c r="P20" i="2"/>
  <c r="N20" i="2"/>
  <c r="L20" i="2"/>
  <c r="K20" i="2"/>
  <c r="J20" i="2"/>
  <c r="I20" i="2"/>
  <c r="H20" i="2"/>
  <c r="G20" i="2"/>
  <c r="AE20" i="2" s="1"/>
  <c r="F20" i="2"/>
  <c r="D20" i="2"/>
  <c r="B20" i="2"/>
  <c r="A20" i="2"/>
  <c r="AE19" i="2"/>
  <c r="AB19" i="2"/>
  <c r="Z19" i="2"/>
  <c r="X19" i="2"/>
  <c r="V19" i="2"/>
  <c r="T19" i="2"/>
  <c r="R19" i="2"/>
  <c r="P19" i="2"/>
  <c r="N19" i="2"/>
  <c r="L19" i="2"/>
  <c r="K19" i="2"/>
  <c r="J19" i="2"/>
  <c r="I19" i="2"/>
  <c r="H19" i="2"/>
  <c r="G19" i="2"/>
  <c r="F19" i="2"/>
  <c r="AD19" i="2" s="1"/>
  <c r="D19" i="2"/>
  <c r="B19" i="2"/>
  <c r="A19" i="2"/>
  <c r="AB18" i="2"/>
  <c r="Z18" i="2"/>
  <c r="X18" i="2"/>
  <c r="V18" i="2"/>
  <c r="T18" i="2"/>
  <c r="R18" i="2"/>
  <c r="P18" i="2"/>
  <c r="N18" i="2"/>
  <c r="L18" i="2"/>
  <c r="K18" i="2"/>
  <c r="J18" i="2"/>
  <c r="I18" i="2"/>
  <c r="H18" i="2"/>
  <c r="AD18" i="2" s="1"/>
  <c r="G18" i="2"/>
  <c r="F18" i="2"/>
  <c r="D18" i="2"/>
  <c r="B18" i="2"/>
  <c r="A18" i="2"/>
  <c r="AB17" i="2"/>
  <c r="Z17" i="2"/>
  <c r="X17" i="2"/>
  <c r="V17" i="2"/>
  <c r="T17" i="2"/>
  <c r="R17" i="2"/>
  <c r="P17" i="2"/>
  <c r="N17" i="2"/>
  <c r="L17" i="2"/>
  <c r="K17" i="2"/>
  <c r="J17" i="2"/>
  <c r="I17" i="2"/>
  <c r="H17" i="2"/>
  <c r="G17" i="2"/>
  <c r="AE17" i="2" s="1"/>
  <c r="F17" i="2"/>
  <c r="AD17" i="2" s="1"/>
  <c r="D17" i="2"/>
  <c r="B17" i="2"/>
  <c r="A17" i="2"/>
  <c r="AE16" i="2"/>
  <c r="AB16" i="2"/>
  <c r="Z16" i="2"/>
  <c r="X16" i="2"/>
  <c r="V16" i="2"/>
  <c r="T16" i="2"/>
  <c r="R16" i="2"/>
  <c r="P16" i="2"/>
  <c r="N16" i="2"/>
  <c r="L16" i="2"/>
  <c r="K16" i="2"/>
  <c r="J16" i="2"/>
  <c r="I16" i="2"/>
  <c r="H16" i="2"/>
  <c r="G16" i="2"/>
  <c r="F16" i="2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F24" i="2" l="1"/>
  <c r="AG24" i="2" s="1"/>
  <c r="AF21" i="2"/>
  <c r="AG21" i="2" s="1"/>
  <c r="AD35" i="2"/>
  <c r="E35" i="2"/>
  <c r="AD37" i="2"/>
  <c r="E37" i="2"/>
  <c r="AF37" i="2" s="1"/>
  <c r="AG37" i="2" s="1"/>
  <c r="AD50" i="2"/>
  <c r="E50" i="2"/>
  <c r="AE51" i="2"/>
  <c r="AD55" i="2"/>
  <c r="E55" i="2"/>
  <c r="AD16" i="2"/>
  <c r="E16" i="2"/>
  <c r="AF16" i="2" s="1"/>
  <c r="AG16" i="2" s="1"/>
  <c r="E18" i="2"/>
  <c r="E26" i="2"/>
  <c r="AD39" i="2"/>
  <c r="E39" i="2"/>
  <c r="AF44" i="2"/>
  <c r="AG44" i="2" s="1"/>
  <c r="AD57" i="2"/>
  <c r="E57" i="2"/>
  <c r="AD59" i="2"/>
  <c r="E59" i="2"/>
  <c r="AF59" i="2" s="1"/>
  <c r="AG59" i="2" s="1"/>
  <c r="E19" i="2"/>
  <c r="AF19" i="2" s="1"/>
  <c r="AG19" i="2" s="1"/>
  <c r="E27" i="2"/>
  <c r="AF27" i="2" s="1"/>
  <c r="AG27" i="2" s="1"/>
  <c r="AD29" i="2"/>
  <c r="E29" i="2"/>
  <c r="AF29" i="2" s="1"/>
  <c r="AG29" i="2" s="1"/>
  <c r="AF31" i="2"/>
  <c r="AG31" i="2" s="1"/>
  <c r="AF41" i="2"/>
  <c r="AG41" i="2" s="1"/>
  <c r="AD42" i="2"/>
  <c r="E42" i="2"/>
  <c r="AF42" i="2" s="1"/>
  <c r="AG42" i="2" s="1"/>
  <c r="E44" i="2"/>
  <c r="AD44" i="2"/>
  <c r="AF46" i="2"/>
  <c r="AG46" i="2" s="1"/>
  <c r="AF48" i="2"/>
  <c r="AG48" i="2" s="1"/>
  <c r="AF60" i="2"/>
  <c r="AG60" i="2" s="1"/>
  <c r="AD61" i="2"/>
  <c r="E61" i="2"/>
  <c r="AF61" i="2" s="1"/>
  <c r="AG61" i="2" s="1"/>
  <c r="AD63" i="2"/>
  <c r="E63" i="2"/>
  <c r="AF63" i="2" s="1"/>
  <c r="AG63" i="2" s="1"/>
  <c r="AF39" i="2"/>
  <c r="AG39" i="2" s="1"/>
  <c r="AD52" i="2"/>
  <c r="E52" i="2"/>
  <c r="AF57" i="2"/>
  <c r="AG57" i="2" s="1"/>
  <c r="AD24" i="2"/>
  <c r="E24" i="2"/>
  <c r="E51" i="2"/>
  <c r="E54" i="2"/>
  <c r="AF54" i="2" s="1"/>
  <c r="AG54" i="2" s="1"/>
  <c r="AE18" i="2"/>
  <c r="AD20" i="2"/>
  <c r="E20" i="2"/>
  <c r="AF20" i="2" s="1"/>
  <c r="AG20" i="2" s="1"/>
  <c r="AD21" i="2"/>
  <c r="AE26" i="2"/>
  <c r="AF30" i="2"/>
  <c r="AG30" i="2" s="1"/>
  <c r="AD31" i="2"/>
  <c r="E31" i="2"/>
  <c r="AD33" i="2"/>
  <c r="E33" i="2"/>
  <c r="AF33" i="2" s="1"/>
  <c r="AG33" i="2" s="1"/>
  <c r="AF35" i="2"/>
  <c r="AG35" i="2" s="1"/>
  <c r="AD36" i="2"/>
  <c r="AF45" i="2"/>
  <c r="AG45" i="2" s="1"/>
  <c r="AD46" i="2"/>
  <c r="E46" i="2"/>
  <c r="AD48" i="2"/>
  <c r="E48" i="2"/>
  <c r="AF50" i="2"/>
  <c r="AG50" i="2" s="1"/>
  <c r="AD51" i="2"/>
  <c r="AF52" i="2"/>
  <c r="AG52" i="2" s="1"/>
  <c r="AD54" i="2"/>
  <c r="AF55" i="2"/>
  <c r="AG55" i="2" s="1"/>
  <c r="AF64" i="2"/>
  <c r="AG64" i="2" s="1"/>
  <c r="AD65" i="2"/>
  <c r="E65" i="2"/>
  <c r="AF65" i="2" s="1"/>
  <c r="AG65" i="2" s="1"/>
  <c r="E17" i="2"/>
  <c r="AF17" i="2" s="1"/>
  <c r="AG17" i="2" s="1"/>
  <c r="E21" i="2"/>
  <c r="E25" i="2"/>
  <c r="AF25" i="2" s="1"/>
  <c r="AG25" i="2" s="1"/>
  <c r="E32" i="2"/>
  <c r="AF32" i="2" s="1"/>
  <c r="AG32" i="2" s="1"/>
  <c r="E36" i="2"/>
  <c r="AF36" i="2" s="1"/>
  <c r="AG36" i="2" s="1"/>
  <c r="E43" i="2"/>
  <c r="AF43" i="2" s="1"/>
  <c r="AG43" i="2" s="1"/>
  <c r="E58" i="2"/>
  <c r="AF58" i="2" s="1"/>
  <c r="AG58" i="2" s="1"/>
  <c r="AF26" i="2" l="1"/>
  <c r="AG26" i="2" s="1"/>
  <c r="AF51" i="2"/>
  <c r="AG51" i="2" s="1"/>
  <c r="AF18" i="2"/>
  <c r="AG18" i="2" s="1"/>
  <c r="AA84" i="1" l="1"/>
  <c r="J84" i="1"/>
  <c r="B84" i="1"/>
  <c r="AA83" i="1"/>
  <c r="J83" i="1"/>
  <c r="B83" i="1"/>
  <c r="AA80" i="1"/>
  <c r="J80" i="1"/>
  <c r="B80" i="1"/>
  <c r="AE66" i="1"/>
  <c r="AB66" i="1"/>
  <c r="Z66" i="1"/>
  <c r="X66" i="1"/>
  <c r="V66" i="1"/>
  <c r="T66" i="1"/>
  <c r="R66" i="1"/>
  <c r="P66" i="1"/>
  <c r="N66" i="1"/>
  <c r="L66" i="1"/>
  <c r="K66" i="1"/>
  <c r="J66" i="1"/>
  <c r="I66" i="1"/>
  <c r="H66" i="1"/>
  <c r="G66" i="1"/>
  <c r="F66" i="1"/>
  <c r="AD66" i="1" s="1"/>
  <c r="D66" i="1"/>
  <c r="B66" i="1"/>
  <c r="A66" i="1"/>
  <c r="AB65" i="1"/>
  <c r="Z65" i="1"/>
  <c r="X65" i="1"/>
  <c r="V65" i="1"/>
  <c r="T65" i="1"/>
  <c r="R65" i="1"/>
  <c r="P65" i="1"/>
  <c r="N65" i="1"/>
  <c r="AD65" i="1" s="1"/>
  <c r="L65" i="1"/>
  <c r="K65" i="1"/>
  <c r="J65" i="1"/>
  <c r="I65" i="1"/>
  <c r="H65" i="1"/>
  <c r="G65" i="1"/>
  <c r="AE65" i="1" s="1"/>
  <c r="AF65" i="1" s="1"/>
  <c r="AG65" i="1" s="1"/>
  <c r="F65" i="1"/>
  <c r="E65" i="1"/>
  <c r="D65" i="1"/>
  <c r="B65" i="1"/>
  <c r="A65" i="1"/>
  <c r="AE64" i="1"/>
  <c r="AB64" i="1"/>
  <c r="Z64" i="1"/>
  <c r="X64" i="1"/>
  <c r="V64" i="1"/>
  <c r="T64" i="1"/>
  <c r="R64" i="1"/>
  <c r="P64" i="1"/>
  <c r="N64" i="1"/>
  <c r="L64" i="1"/>
  <c r="K64" i="1"/>
  <c r="J64" i="1"/>
  <c r="I64" i="1"/>
  <c r="H64" i="1"/>
  <c r="G64" i="1"/>
  <c r="F64" i="1"/>
  <c r="AD64" i="1" s="1"/>
  <c r="D64" i="1"/>
  <c r="B64" i="1"/>
  <c r="A64" i="1"/>
  <c r="AB63" i="1"/>
  <c r="Z63" i="1"/>
  <c r="X63" i="1"/>
  <c r="V63" i="1"/>
  <c r="T63" i="1"/>
  <c r="R63" i="1"/>
  <c r="E63" i="1" s="1"/>
  <c r="P63" i="1"/>
  <c r="N63" i="1"/>
  <c r="AD63" i="1" s="1"/>
  <c r="L63" i="1"/>
  <c r="K63" i="1"/>
  <c r="J63" i="1"/>
  <c r="I63" i="1"/>
  <c r="H63" i="1"/>
  <c r="G63" i="1"/>
  <c r="AE63" i="1" s="1"/>
  <c r="AF63" i="1" s="1"/>
  <c r="AG63" i="1" s="1"/>
  <c r="F63" i="1"/>
  <c r="D63" i="1"/>
  <c r="B63" i="1"/>
  <c r="A63" i="1"/>
  <c r="AE62" i="1"/>
  <c r="AB62" i="1"/>
  <c r="Z62" i="1"/>
  <c r="X62" i="1"/>
  <c r="V62" i="1"/>
  <c r="T62" i="1"/>
  <c r="R62" i="1"/>
  <c r="P62" i="1"/>
  <c r="N62" i="1"/>
  <c r="L62" i="1"/>
  <c r="K62" i="1"/>
  <c r="J62" i="1"/>
  <c r="I62" i="1"/>
  <c r="H62" i="1"/>
  <c r="G62" i="1"/>
  <c r="F62" i="1"/>
  <c r="AD62" i="1" s="1"/>
  <c r="D62" i="1"/>
  <c r="B62" i="1"/>
  <c r="A62" i="1"/>
  <c r="AB61" i="1"/>
  <c r="Z61" i="1"/>
  <c r="X61" i="1"/>
  <c r="V61" i="1"/>
  <c r="T61" i="1"/>
  <c r="R61" i="1"/>
  <c r="P61" i="1"/>
  <c r="N61" i="1"/>
  <c r="AD61" i="1" s="1"/>
  <c r="L61" i="1"/>
  <c r="K61" i="1"/>
  <c r="J61" i="1"/>
  <c r="I61" i="1"/>
  <c r="H61" i="1"/>
  <c r="G61" i="1"/>
  <c r="AE61" i="1" s="1"/>
  <c r="AF61" i="1" s="1"/>
  <c r="AG61" i="1" s="1"/>
  <c r="F61" i="1"/>
  <c r="E61" i="1"/>
  <c r="D61" i="1"/>
  <c r="B61" i="1"/>
  <c r="A61" i="1"/>
  <c r="AE60" i="1"/>
  <c r="AB60" i="1"/>
  <c r="Z60" i="1"/>
  <c r="X60" i="1"/>
  <c r="V60" i="1"/>
  <c r="T60" i="1"/>
  <c r="R60" i="1"/>
  <c r="P60" i="1"/>
  <c r="N60" i="1"/>
  <c r="L60" i="1"/>
  <c r="K60" i="1"/>
  <c r="J60" i="1"/>
  <c r="I60" i="1"/>
  <c r="H60" i="1"/>
  <c r="G60" i="1"/>
  <c r="F60" i="1"/>
  <c r="AD60" i="1" s="1"/>
  <c r="D60" i="1"/>
  <c r="B60" i="1"/>
  <c r="A60" i="1"/>
  <c r="AB59" i="1"/>
  <c r="Z59" i="1"/>
  <c r="X59" i="1"/>
  <c r="V59" i="1"/>
  <c r="T59" i="1"/>
  <c r="R59" i="1"/>
  <c r="E59" i="1" s="1"/>
  <c r="P59" i="1"/>
  <c r="N59" i="1"/>
  <c r="AD59" i="1" s="1"/>
  <c r="L59" i="1"/>
  <c r="K59" i="1"/>
  <c r="J59" i="1"/>
  <c r="I59" i="1"/>
  <c r="H59" i="1"/>
  <c r="G59" i="1"/>
  <c r="AE59" i="1" s="1"/>
  <c r="AF59" i="1" s="1"/>
  <c r="AG59" i="1" s="1"/>
  <c r="F59" i="1"/>
  <c r="D59" i="1"/>
  <c r="B59" i="1"/>
  <c r="A59" i="1"/>
  <c r="AE58" i="1"/>
  <c r="AB58" i="1"/>
  <c r="Z58" i="1"/>
  <c r="X58" i="1"/>
  <c r="V58" i="1"/>
  <c r="T58" i="1"/>
  <c r="R58" i="1"/>
  <c r="P58" i="1"/>
  <c r="N58" i="1"/>
  <c r="L58" i="1"/>
  <c r="K58" i="1"/>
  <c r="J58" i="1"/>
  <c r="I58" i="1"/>
  <c r="H58" i="1"/>
  <c r="G58" i="1"/>
  <c r="F58" i="1"/>
  <c r="AD58" i="1" s="1"/>
  <c r="D58" i="1"/>
  <c r="B58" i="1"/>
  <c r="A58" i="1"/>
  <c r="AB57" i="1"/>
  <c r="Z57" i="1"/>
  <c r="X57" i="1"/>
  <c r="V57" i="1"/>
  <c r="T57" i="1"/>
  <c r="R57" i="1"/>
  <c r="P57" i="1"/>
  <c r="L57" i="1"/>
  <c r="K57" i="1"/>
  <c r="J57" i="1"/>
  <c r="I57" i="1"/>
  <c r="H57" i="1"/>
  <c r="AD57" i="1" s="1"/>
  <c r="G57" i="1"/>
  <c r="AE57" i="1" s="1"/>
  <c r="F57" i="1"/>
  <c r="E57" i="1" s="1"/>
  <c r="D57" i="1"/>
  <c r="B57" i="1"/>
  <c r="A57" i="1"/>
  <c r="AB56" i="1"/>
  <c r="Z56" i="1"/>
  <c r="X56" i="1"/>
  <c r="V56" i="1"/>
  <c r="T56" i="1"/>
  <c r="R56" i="1"/>
  <c r="P56" i="1"/>
  <c r="L56" i="1"/>
  <c r="K56" i="1"/>
  <c r="J56" i="1"/>
  <c r="I56" i="1"/>
  <c r="H56" i="1"/>
  <c r="G56" i="1"/>
  <c r="AE56" i="1" s="1"/>
  <c r="AF56" i="1" s="1"/>
  <c r="AG56" i="1" s="1"/>
  <c r="F56" i="1"/>
  <c r="E56" i="1" s="1"/>
  <c r="D56" i="1"/>
  <c r="B56" i="1"/>
  <c r="A56" i="1"/>
  <c r="AB55" i="1"/>
  <c r="Z55" i="1"/>
  <c r="X55" i="1"/>
  <c r="V55" i="1"/>
  <c r="T55" i="1"/>
  <c r="R55" i="1"/>
  <c r="P55" i="1"/>
  <c r="N55" i="1"/>
  <c r="AD55" i="1" s="1"/>
  <c r="L55" i="1"/>
  <c r="K55" i="1"/>
  <c r="J55" i="1"/>
  <c r="I55" i="1"/>
  <c r="H55" i="1"/>
  <c r="G55" i="1"/>
  <c r="AE55" i="1" s="1"/>
  <c r="AF55" i="1" s="1"/>
  <c r="AG55" i="1" s="1"/>
  <c r="F55" i="1"/>
  <c r="E55" i="1"/>
  <c r="D55" i="1"/>
  <c r="B55" i="1"/>
  <c r="A55" i="1"/>
  <c r="B54" i="1"/>
  <c r="A54" i="1"/>
  <c r="AE53" i="1"/>
  <c r="AB53" i="1"/>
  <c r="Z53" i="1"/>
  <c r="X53" i="1"/>
  <c r="V53" i="1"/>
  <c r="T53" i="1"/>
  <c r="R53" i="1"/>
  <c r="P53" i="1"/>
  <c r="N53" i="1"/>
  <c r="L53" i="1"/>
  <c r="K53" i="1"/>
  <c r="J53" i="1"/>
  <c r="I53" i="1"/>
  <c r="H53" i="1"/>
  <c r="G53" i="1"/>
  <c r="F53" i="1"/>
  <c r="AD53" i="1" s="1"/>
  <c r="D53" i="1"/>
  <c r="B53" i="1"/>
  <c r="A53" i="1"/>
  <c r="AD52" i="1"/>
  <c r="AB52" i="1"/>
  <c r="Z52" i="1"/>
  <c r="X52" i="1"/>
  <c r="V52" i="1"/>
  <c r="T52" i="1"/>
  <c r="R52" i="1"/>
  <c r="P52" i="1"/>
  <c r="N52" i="1"/>
  <c r="L52" i="1"/>
  <c r="K52" i="1"/>
  <c r="J52" i="1"/>
  <c r="I52" i="1"/>
  <c r="H52" i="1"/>
  <c r="G52" i="1"/>
  <c r="AE52" i="1" s="1"/>
  <c r="AF52" i="1" s="1"/>
  <c r="AG52" i="1" s="1"/>
  <c r="F52" i="1"/>
  <c r="E52" i="1"/>
  <c r="D52" i="1"/>
  <c r="B52" i="1"/>
  <c r="A52" i="1"/>
  <c r="AE51" i="1"/>
  <c r="AB51" i="1"/>
  <c r="Z51" i="1"/>
  <c r="X51" i="1"/>
  <c r="V51" i="1"/>
  <c r="T51" i="1"/>
  <c r="R51" i="1"/>
  <c r="P51" i="1"/>
  <c r="N51" i="1"/>
  <c r="L51" i="1"/>
  <c r="K51" i="1"/>
  <c r="J51" i="1"/>
  <c r="I51" i="1"/>
  <c r="H51" i="1"/>
  <c r="G51" i="1"/>
  <c r="F51" i="1"/>
  <c r="AD51" i="1" s="1"/>
  <c r="D51" i="1"/>
  <c r="B51" i="1"/>
  <c r="A51" i="1"/>
  <c r="AB50" i="1"/>
  <c r="Z50" i="1"/>
  <c r="X50" i="1"/>
  <c r="V50" i="1"/>
  <c r="T50" i="1"/>
  <c r="R50" i="1"/>
  <c r="E50" i="1" s="1"/>
  <c r="P50" i="1"/>
  <c r="N50" i="1"/>
  <c r="AD50" i="1" s="1"/>
  <c r="L50" i="1"/>
  <c r="K50" i="1"/>
  <c r="J50" i="1"/>
  <c r="I50" i="1"/>
  <c r="H50" i="1"/>
  <c r="G50" i="1"/>
  <c r="AE50" i="1" s="1"/>
  <c r="AF50" i="1" s="1"/>
  <c r="AG50" i="1" s="1"/>
  <c r="F50" i="1"/>
  <c r="D50" i="1"/>
  <c r="B50" i="1"/>
  <c r="A50" i="1"/>
  <c r="AE49" i="1"/>
  <c r="AB49" i="1"/>
  <c r="Z49" i="1"/>
  <c r="X49" i="1"/>
  <c r="V49" i="1"/>
  <c r="T49" i="1"/>
  <c r="R49" i="1"/>
  <c r="P49" i="1"/>
  <c r="N49" i="1"/>
  <c r="L49" i="1"/>
  <c r="K49" i="1"/>
  <c r="J49" i="1"/>
  <c r="I49" i="1"/>
  <c r="H49" i="1"/>
  <c r="G49" i="1"/>
  <c r="F49" i="1"/>
  <c r="AD49" i="1" s="1"/>
  <c r="D49" i="1"/>
  <c r="B49" i="1"/>
  <c r="A49" i="1"/>
  <c r="AB48" i="1"/>
  <c r="Z48" i="1"/>
  <c r="X48" i="1"/>
  <c r="V48" i="1"/>
  <c r="T48" i="1"/>
  <c r="R48" i="1"/>
  <c r="P48" i="1"/>
  <c r="N48" i="1"/>
  <c r="AD48" i="1" s="1"/>
  <c r="L48" i="1"/>
  <c r="K48" i="1"/>
  <c r="J48" i="1"/>
  <c r="I48" i="1"/>
  <c r="H48" i="1"/>
  <c r="G48" i="1"/>
  <c r="AE48" i="1" s="1"/>
  <c r="AF48" i="1" s="1"/>
  <c r="AG48" i="1" s="1"/>
  <c r="F48" i="1"/>
  <c r="E48" i="1"/>
  <c r="D48" i="1"/>
  <c r="B48" i="1"/>
  <c r="A48" i="1"/>
  <c r="AE47" i="1"/>
  <c r="AB47" i="1"/>
  <c r="Z47" i="1"/>
  <c r="X47" i="1"/>
  <c r="V47" i="1"/>
  <c r="T47" i="1"/>
  <c r="R47" i="1"/>
  <c r="P47" i="1"/>
  <c r="N47" i="1"/>
  <c r="L47" i="1"/>
  <c r="K47" i="1"/>
  <c r="J47" i="1"/>
  <c r="I47" i="1"/>
  <c r="H47" i="1"/>
  <c r="G47" i="1"/>
  <c r="F47" i="1"/>
  <c r="AD47" i="1" s="1"/>
  <c r="D47" i="1"/>
  <c r="B47" i="1"/>
  <c r="A47" i="1"/>
  <c r="AB46" i="1"/>
  <c r="Z46" i="1"/>
  <c r="X46" i="1"/>
  <c r="V46" i="1"/>
  <c r="T46" i="1"/>
  <c r="R46" i="1"/>
  <c r="E46" i="1" s="1"/>
  <c r="P46" i="1"/>
  <c r="N46" i="1"/>
  <c r="AD46" i="1" s="1"/>
  <c r="L46" i="1"/>
  <c r="K46" i="1"/>
  <c r="J46" i="1"/>
  <c r="I46" i="1"/>
  <c r="H46" i="1"/>
  <c r="G46" i="1"/>
  <c r="AE46" i="1" s="1"/>
  <c r="AF46" i="1" s="1"/>
  <c r="AG46" i="1" s="1"/>
  <c r="F46" i="1"/>
  <c r="D46" i="1"/>
  <c r="B46" i="1"/>
  <c r="A46" i="1"/>
  <c r="AE45" i="1"/>
  <c r="AB45" i="1"/>
  <c r="Z45" i="1"/>
  <c r="X45" i="1"/>
  <c r="V45" i="1"/>
  <c r="T45" i="1"/>
  <c r="R45" i="1"/>
  <c r="P45" i="1"/>
  <c r="N45" i="1"/>
  <c r="L45" i="1"/>
  <c r="K45" i="1"/>
  <c r="J45" i="1"/>
  <c r="I45" i="1"/>
  <c r="H45" i="1"/>
  <c r="G45" i="1"/>
  <c r="F45" i="1"/>
  <c r="AD45" i="1" s="1"/>
  <c r="D45" i="1"/>
  <c r="B45" i="1"/>
  <c r="A45" i="1"/>
  <c r="AB44" i="1"/>
  <c r="Z44" i="1"/>
  <c r="X44" i="1"/>
  <c r="V44" i="1"/>
  <c r="T44" i="1"/>
  <c r="R44" i="1"/>
  <c r="P44" i="1"/>
  <c r="N44" i="1"/>
  <c r="AD44" i="1" s="1"/>
  <c r="L44" i="1"/>
  <c r="K44" i="1"/>
  <c r="J44" i="1"/>
  <c r="I44" i="1"/>
  <c r="H44" i="1"/>
  <c r="G44" i="1"/>
  <c r="AE44" i="1" s="1"/>
  <c r="AF44" i="1" s="1"/>
  <c r="AG44" i="1" s="1"/>
  <c r="F44" i="1"/>
  <c r="E44" i="1"/>
  <c r="D44" i="1"/>
  <c r="B44" i="1"/>
  <c r="A44" i="1"/>
  <c r="AE43" i="1"/>
  <c r="AB43" i="1"/>
  <c r="Z43" i="1"/>
  <c r="X43" i="1"/>
  <c r="V43" i="1"/>
  <c r="T43" i="1"/>
  <c r="R43" i="1"/>
  <c r="P43" i="1"/>
  <c r="N43" i="1"/>
  <c r="L43" i="1"/>
  <c r="K43" i="1"/>
  <c r="J43" i="1"/>
  <c r="I43" i="1"/>
  <c r="H43" i="1"/>
  <c r="G43" i="1"/>
  <c r="F43" i="1"/>
  <c r="AD43" i="1" s="1"/>
  <c r="D43" i="1"/>
  <c r="B43" i="1"/>
  <c r="A43" i="1"/>
  <c r="AB42" i="1"/>
  <c r="Z42" i="1"/>
  <c r="X42" i="1"/>
  <c r="V42" i="1"/>
  <c r="T42" i="1"/>
  <c r="R42" i="1"/>
  <c r="E42" i="1" s="1"/>
  <c r="P42" i="1"/>
  <c r="N42" i="1"/>
  <c r="AD42" i="1" s="1"/>
  <c r="L42" i="1"/>
  <c r="K42" i="1"/>
  <c r="J42" i="1"/>
  <c r="I42" i="1"/>
  <c r="H42" i="1"/>
  <c r="G42" i="1"/>
  <c r="AE42" i="1" s="1"/>
  <c r="AF42" i="1" s="1"/>
  <c r="AG42" i="1" s="1"/>
  <c r="F42" i="1"/>
  <c r="D42" i="1"/>
  <c r="B42" i="1"/>
  <c r="A42" i="1"/>
  <c r="B41" i="1"/>
  <c r="A41" i="1"/>
  <c r="AE40" i="1"/>
  <c r="AB40" i="1"/>
  <c r="Z40" i="1"/>
  <c r="X40" i="1"/>
  <c r="V40" i="1"/>
  <c r="T40" i="1"/>
  <c r="R40" i="1"/>
  <c r="P40" i="1"/>
  <c r="N40" i="1"/>
  <c r="L40" i="1"/>
  <c r="K40" i="1"/>
  <c r="J40" i="1"/>
  <c r="I40" i="1"/>
  <c r="H40" i="1"/>
  <c r="G40" i="1"/>
  <c r="F40" i="1"/>
  <c r="AD40" i="1" s="1"/>
  <c r="D40" i="1"/>
  <c r="B40" i="1"/>
  <c r="A40" i="1"/>
  <c r="AB39" i="1"/>
  <c r="Z39" i="1"/>
  <c r="X39" i="1"/>
  <c r="V39" i="1"/>
  <c r="T39" i="1"/>
  <c r="R39" i="1"/>
  <c r="E39" i="1" s="1"/>
  <c r="P39" i="1"/>
  <c r="N39" i="1"/>
  <c r="AD39" i="1" s="1"/>
  <c r="L39" i="1"/>
  <c r="K39" i="1"/>
  <c r="J39" i="1"/>
  <c r="I39" i="1"/>
  <c r="H39" i="1"/>
  <c r="G39" i="1"/>
  <c r="AE39" i="1" s="1"/>
  <c r="AF39" i="1" s="1"/>
  <c r="AG39" i="1" s="1"/>
  <c r="F39" i="1"/>
  <c r="D39" i="1"/>
  <c r="B39" i="1"/>
  <c r="A39" i="1"/>
  <c r="AE38" i="1"/>
  <c r="AB38" i="1"/>
  <c r="Z38" i="1"/>
  <c r="X38" i="1"/>
  <c r="V38" i="1"/>
  <c r="T38" i="1"/>
  <c r="R38" i="1"/>
  <c r="P38" i="1"/>
  <c r="N38" i="1"/>
  <c r="L38" i="1"/>
  <c r="K38" i="1"/>
  <c r="J38" i="1"/>
  <c r="I38" i="1"/>
  <c r="H38" i="1"/>
  <c r="G38" i="1"/>
  <c r="F38" i="1"/>
  <c r="AD38" i="1" s="1"/>
  <c r="D38" i="1"/>
  <c r="B38" i="1"/>
  <c r="A38" i="1"/>
  <c r="AB37" i="1"/>
  <c r="Z37" i="1"/>
  <c r="X37" i="1"/>
  <c r="V37" i="1"/>
  <c r="T37" i="1"/>
  <c r="R37" i="1"/>
  <c r="P37" i="1"/>
  <c r="N37" i="1"/>
  <c r="AD37" i="1" s="1"/>
  <c r="L37" i="1"/>
  <c r="K37" i="1"/>
  <c r="J37" i="1"/>
  <c r="I37" i="1"/>
  <c r="H37" i="1"/>
  <c r="G37" i="1"/>
  <c r="AE37" i="1" s="1"/>
  <c r="F37" i="1"/>
  <c r="D37" i="1"/>
  <c r="B37" i="1"/>
  <c r="A37" i="1"/>
  <c r="AE36" i="1"/>
  <c r="AB36" i="1"/>
  <c r="Z36" i="1"/>
  <c r="X36" i="1"/>
  <c r="V36" i="1"/>
  <c r="T36" i="1"/>
  <c r="R36" i="1"/>
  <c r="P36" i="1"/>
  <c r="N36" i="1"/>
  <c r="L36" i="1"/>
  <c r="K36" i="1"/>
  <c r="J36" i="1"/>
  <c r="I36" i="1"/>
  <c r="H36" i="1"/>
  <c r="G36" i="1"/>
  <c r="F36" i="1"/>
  <c r="AD36" i="1" s="1"/>
  <c r="D36" i="1"/>
  <c r="B36" i="1"/>
  <c r="A36" i="1"/>
  <c r="AB35" i="1"/>
  <c r="Z35" i="1"/>
  <c r="X35" i="1"/>
  <c r="V35" i="1"/>
  <c r="T35" i="1"/>
  <c r="R35" i="1"/>
  <c r="E35" i="1" s="1"/>
  <c r="P35" i="1"/>
  <c r="N35" i="1"/>
  <c r="AD35" i="1" s="1"/>
  <c r="L35" i="1"/>
  <c r="K35" i="1"/>
  <c r="J35" i="1"/>
  <c r="I35" i="1"/>
  <c r="H35" i="1"/>
  <c r="G35" i="1"/>
  <c r="AE35" i="1" s="1"/>
  <c r="AF35" i="1" s="1"/>
  <c r="AG35" i="1" s="1"/>
  <c r="F35" i="1"/>
  <c r="D35" i="1"/>
  <c r="B35" i="1"/>
  <c r="A35" i="1"/>
  <c r="AE34" i="1"/>
  <c r="AB34" i="1"/>
  <c r="Z34" i="1"/>
  <c r="X34" i="1"/>
  <c r="V34" i="1"/>
  <c r="T34" i="1"/>
  <c r="R34" i="1"/>
  <c r="P34" i="1"/>
  <c r="N34" i="1"/>
  <c r="L34" i="1"/>
  <c r="K34" i="1"/>
  <c r="J34" i="1"/>
  <c r="I34" i="1"/>
  <c r="H34" i="1"/>
  <c r="G34" i="1"/>
  <c r="F34" i="1"/>
  <c r="AD34" i="1" s="1"/>
  <c r="D34" i="1"/>
  <c r="B34" i="1"/>
  <c r="A34" i="1"/>
  <c r="AB33" i="1"/>
  <c r="Z33" i="1"/>
  <c r="X33" i="1"/>
  <c r="V33" i="1"/>
  <c r="T33" i="1"/>
  <c r="R33" i="1"/>
  <c r="P33" i="1"/>
  <c r="N33" i="1"/>
  <c r="AD33" i="1" s="1"/>
  <c r="L33" i="1"/>
  <c r="K33" i="1"/>
  <c r="J33" i="1"/>
  <c r="I33" i="1"/>
  <c r="H33" i="1"/>
  <c r="G33" i="1"/>
  <c r="AE33" i="1" s="1"/>
  <c r="AF33" i="1" s="1"/>
  <c r="AG33" i="1" s="1"/>
  <c r="F33" i="1"/>
  <c r="E33" i="1"/>
  <c r="D33" i="1"/>
  <c r="B33" i="1"/>
  <c r="A33" i="1"/>
  <c r="AE32" i="1"/>
  <c r="AB32" i="1"/>
  <c r="Z32" i="1"/>
  <c r="X32" i="1"/>
  <c r="V32" i="1"/>
  <c r="T32" i="1"/>
  <c r="R32" i="1"/>
  <c r="P32" i="1"/>
  <c r="N32" i="1"/>
  <c r="L32" i="1"/>
  <c r="K32" i="1"/>
  <c r="J32" i="1"/>
  <c r="I32" i="1"/>
  <c r="H32" i="1"/>
  <c r="G32" i="1"/>
  <c r="F32" i="1"/>
  <c r="AD32" i="1" s="1"/>
  <c r="D32" i="1"/>
  <c r="B32" i="1"/>
  <c r="A32" i="1"/>
  <c r="AB31" i="1"/>
  <c r="Z31" i="1"/>
  <c r="X31" i="1"/>
  <c r="V31" i="1"/>
  <c r="T31" i="1"/>
  <c r="R31" i="1"/>
  <c r="E31" i="1" s="1"/>
  <c r="P31" i="1"/>
  <c r="N31" i="1"/>
  <c r="AD31" i="1" s="1"/>
  <c r="L31" i="1"/>
  <c r="K31" i="1"/>
  <c r="J31" i="1"/>
  <c r="I31" i="1"/>
  <c r="H31" i="1"/>
  <c r="G31" i="1"/>
  <c r="AE31" i="1" s="1"/>
  <c r="AF31" i="1" s="1"/>
  <c r="AG31" i="1" s="1"/>
  <c r="F31" i="1"/>
  <c r="D31" i="1"/>
  <c r="B31" i="1"/>
  <c r="A31" i="1"/>
  <c r="AE30" i="1"/>
  <c r="AB30" i="1"/>
  <c r="Z30" i="1"/>
  <c r="X30" i="1"/>
  <c r="V30" i="1"/>
  <c r="T30" i="1"/>
  <c r="R30" i="1"/>
  <c r="P30" i="1"/>
  <c r="N30" i="1"/>
  <c r="L30" i="1"/>
  <c r="K30" i="1"/>
  <c r="J30" i="1"/>
  <c r="I30" i="1"/>
  <c r="H30" i="1"/>
  <c r="G30" i="1"/>
  <c r="F30" i="1"/>
  <c r="AD30" i="1" s="1"/>
  <c r="D30" i="1"/>
  <c r="B30" i="1"/>
  <c r="A30" i="1"/>
  <c r="AB29" i="1"/>
  <c r="Z29" i="1"/>
  <c r="X29" i="1"/>
  <c r="V29" i="1"/>
  <c r="T29" i="1"/>
  <c r="R29" i="1"/>
  <c r="P29" i="1"/>
  <c r="N29" i="1"/>
  <c r="AD29" i="1" s="1"/>
  <c r="L29" i="1"/>
  <c r="K29" i="1"/>
  <c r="J29" i="1"/>
  <c r="I29" i="1"/>
  <c r="H29" i="1"/>
  <c r="G29" i="1"/>
  <c r="AE29" i="1" s="1"/>
  <c r="AF29" i="1" s="1"/>
  <c r="AG29" i="1" s="1"/>
  <c r="F29" i="1"/>
  <c r="E29" i="1"/>
  <c r="D29" i="1"/>
  <c r="B29" i="1"/>
  <c r="A29" i="1"/>
  <c r="B28" i="1"/>
  <c r="A28" i="1"/>
  <c r="AE27" i="1"/>
  <c r="AB27" i="1"/>
  <c r="Z27" i="1"/>
  <c r="X27" i="1"/>
  <c r="V27" i="1"/>
  <c r="T27" i="1"/>
  <c r="R27" i="1"/>
  <c r="P27" i="1"/>
  <c r="N27" i="1"/>
  <c r="L27" i="1"/>
  <c r="K27" i="1"/>
  <c r="J27" i="1"/>
  <c r="I27" i="1"/>
  <c r="H27" i="1"/>
  <c r="G27" i="1"/>
  <c r="F27" i="1"/>
  <c r="AD27" i="1" s="1"/>
  <c r="D27" i="1"/>
  <c r="B27" i="1"/>
  <c r="A27" i="1"/>
  <c r="AB26" i="1"/>
  <c r="Z26" i="1"/>
  <c r="X26" i="1"/>
  <c r="V26" i="1"/>
  <c r="T26" i="1"/>
  <c r="R26" i="1"/>
  <c r="P26" i="1"/>
  <c r="N26" i="1"/>
  <c r="AD26" i="1" s="1"/>
  <c r="L26" i="1"/>
  <c r="K26" i="1"/>
  <c r="J26" i="1"/>
  <c r="I26" i="1"/>
  <c r="H26" i="1"/>
  <c r="G26" i="1"/>
  <c r="AE26" i="1" s="1"/>
  <c r="AF26" i="1" s="1"/>
  <c r="AG26" i="1" s="1"/>
  <c r="F26" i="1"/>
  <c r="E26" i="1"/>
  <c r="D26" i="1"/>
  <c r="B26" i="1"/>
  <c r="A26" i="1"/>
  <c r="AE25" i="1"/>
  <c r="AB25" i="1"/>
  <c r="Z25" i="1"/>
  <c r="X25" i="1"/>
  <c r="V25" i="1"/>
  <c r="T25" i="1"/>
  <c r="R25" i="1"/>
  <c r="P25" i="1"/>
  <c r="N25" i="1"/>
  <c r="L25" i="1"/>
  <c r="K25" i="1"/>
  <c r="J25" i="1"/>
  <c r="I25" i="1"/>
  <c r="H25" i="1"/>
  <c r="G25" i="1"/>
  <c r="F25" i="1"/>
  <c r="AD25" i="1" s="1"/>
  <c r="D25" i="1"/>
  <c r="B25" i="1"/>
  <c r="A25" i="1"/>
  <c r="AB24" i="1"/>
  <c r="Z24" i="1"/>
  <c r="X24" i="1"/>
  <c r="V24" i="1"/>
  <c r="T24" i="1"/>
  <c r="R24" i="1"/>
  <c r="E24" i="1" s="1"/>
  <c r="P24" i="1"/>
  <c r="N24" i="1"/>
  <c r="AD24" i="1" s="1"/>
  <c r="L24" i="1"/>
  <c r="K24" i="1"/>
  <c r="J24" i="1"/>
  <c r="I24" i="1"/>
  <c r="H24" i="1"/>
  <c r="G24" i="1"/>
  <c r="AE24" i="1" s="1"/>
  <c r="AF24" i="1" s="1"/>
  <c r="AG24" i="1" s="1"/>
  <c r="F24" i="1"/>
  <c r="D24" i="1"/>
  <c r="B24" i="1"/>
  <c r="A24" i="1"/>
  <c r="AE23" i="1"/>
  <c r="AB23" i="1"/>
  <c r="Z23" i="1"/>
  <c r="X23" i="1"/>
  <c r="V23" i="1"/>
  <c r="T23" i="1"/>
  <c r="R23" i="1"/>
  <c r="P23" i="1"/>
  <c r="N23" i="1"/>
  <c r="L23" i="1"/>
  <c r="K23" i="1"/>
  <c r="J23" i="1"/>
  <c r="I23" i="1"/>
  <c r="H23" i="1"/>
  <c r="G23" i="1"/>
  <c r="F23" i="1"/>
  <c r="AD23" i="1" s="1"/>
  <c r="D23" i="1"/>
  <c r="B23" i="1"/>
  <c r="A23" i="1"/>
  <c r="AB22" i="1"/>
  <c r="Z22" i="1"/>
  <c r="X22" i="1"/>
  <c r="V22" i="1"/>
  <c r="T22" i="1"/>
  <c r="R22" i="1"/>
  <c r="P22" i="1"/>
  <c r="N22" i="1"/>
  <c r="AD22" i="1" s="1"/>
  <c r="L22" i="1"/>
  <c r="K22" i="1"/>
  <c r="J22" i="1"/>
  <c r="I22" i="1"/>
  <c r="H22" i="1"/>
  <c r="G22" i="1"/>
  <c r="AE22" i="1" s="1"/>
  <c r="AF22" i="1" s="1"/>
  <c r="AG22" i="1" s="1"/>
  <c r="F22" i="1"/>
  <c r="E22" i="1"/>
  <c r="D22" i="1"/>
  <c r="B22" i="1"/>
  <c r="A22" i="1"/>
  <c r="AE21" i="1"/>
  <c r="AB21" i="1"/>
  <c r="Z21" i="1"/>
  <c r="X21" i="1"/>
  <c r="V21" i="1"/>
  <c r="T21" i="1"/>
  <c r="R21" i="1"/>
  <c r="P21" i="1"/>
  <c r="N21" i="1"/>
  <c r="L21" i="1"/>
  <c r="K21" i="1"/>
  <c r="J21" i="1"/>
  <c r="I21" i="1"/>
  <c r="H21" i="1"/>
  <c r="G21" i="1"/>
  <c r="F21" i="1"/>
  <c r="AD21" i="1" s="1"/>
  <c r="D21" i="1"/>
  <c r="B21" i="1"/>
  <c r="A21" i="1"/>
  <c r="AB20" i="1"/>
  <c r="Z20" i="1"/>
  <c r="X20" i="1"/>
  <c r="V20" i="1"/>
  <c r="T20" i="1"/>
  <c r="R20" i="1"/>
  <c r="E20" i="1" s="1"/>
  <c r="P20" i="1"/>
  <c r="N20" i="1"/>
  <c r="AD20" i="1" s="1"/>
  <c r="L20" i="1"/>
  <c r="K20" i="1"/>
  <c r="J20" i="1"/>
  <c r="I20" i="1"/>
  <c r="H20" i="1"/>
  <c r="G20" i="1"/>
  <c r="AE20" i="1" s="1"/>
  <c r="AF20" i="1" s="1"/>
  <c r="AG20" i="1" s="1"/>
  <c r="F20" i="1"/>
  <c r="D20" i="1"/>
  <c r="B20" i="1"/>
  <c r="A20" i="1"/>
  <c r="AE19" i="1"/>
  <c r="AB19" i="1"/>
  <c r="Z19" i="1"/>
  <c r="X19" i="1"/>
  <c r="V19" i="1"/>
  <c r="T19" i="1"/>
  <c r="R19" i="1"/>
  <c r="P19" i="1"/>
  <c r="N19" i="1"/>
  <c r="L19" i="1"/>
  <c r="K19" i="1"/>
  <c r="J19" i="1"/>
  <c r="I19" i="1"/>
  <c r="H19" i="1"/>
  <c r="G19" i="1"/>
  <c r="F19" i="1"/>
  <c r="AD19" i="1" s="1"/>
  <c r="D19" i="1"/>
  <c r="B19" i="1"/>
  <c r="A19" i="1"/>
  <c r="AB18" i="1"/>
  <c r="Z18" i="1"/>
  <c r="X18" i="1"/>
  <c r="V18" i="1"/>
  <c r="T18" i="1"/>
  <c r="R18" i="1"/>
  <c r="P18" i="1"/>
  <c r="N18" i="1"/>
  <c r="AD18" i="1" s="1"/>
  <c r="L18" i="1"/>
  <c r="K18" i="1"/>
  <c r="J18" i="1"/>
  <c r="I18" i="1"/>
  <c r="H18" i="1"/>
  <c r="G18" i="1"/>
  <c r="AE18" i="1" s="1"/>
  <c r="AF18" i="1" s="1"/>
  <c r="AG18" i="1" s="1"/>
  <c r="F18" i="1"/>
  <c r="E18" i="1"/>
  <c r="D18" i="1"/>
  <c r="B18" i="1"/>
  <c r="A18" i="1"/>
  <c r="AE17" i="1"/>
  <c r="AB17" i="1"/>
  <c r="Z17" i="1"/>
  <c r="X17" i="1"/>
  <c r="V17" i="1"/>
  <c r="T17" i="1"/>
  <c r="R17" i="1"/>
  <c r="P17" i="1"/>
  <c r="N17" i="1"/>
  <c r="L17" i="1"/>
  <c r="K17" i="1"/>
  <c r="J17" i="1"/>
  <c r="I17" i="1"/>
  <c r="H17" i="1"/>
  <c r="G17" i="1"/>
  <c r="F17" i="1"/>
  <c r="AD17" i="1" s="1"/>
  <c r="D17" i="1"/>
  <c r="B17" i="1"/>
  <c r="A17" i="1"/>
  <c r="AB16" i="1"/>
  <c r="Z16" i="1"/>
  <c r="X16" i="1"/>
  <c r="V16" i="1"/>
  <c r="T16" i="1"/>
  <c r="R16" i="1"/>
  <c r="E16" i="1" s="1"/>
  <c r="P16" i="1"/>
  <c r="N16" i="1"/>
  <c r="AD16" i="1" s="1"/>
  <c r="L16" i="1"/>
  <c r="K16" i="1"/>
  <c r="J16" i="1"/>
  <c r="I16" i="1"/>
  <c r="H16" i="1"/>
  <c r="G16" i="1"/>
  <c r="AE16" i="1" s="1"/>
  <c r="AF16" i="1" s="1"/>
  <c r="AG16" i="1" s="1"/>
  <c r="F16" i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F57" i="1" l="1"/>
  <c r="AG57" i="1" s="1"/>
  <c r="E37" i="1"/>
  <c r="AF37" i="1" s="1"/>
  <c r="AG37" i="1" s="1"/>
  <c r="E17" i="1"/>
  <c r="AF17" i="1" s="1"/>
  <c r="AG17" i="1" s="1"/>
  <c r="E21" i="1"/>
  <c r="AF21" i="1" s="1"/>
  <c r="AG21" i="1" s="1"/>
  <c r="E25" i="1"/>
  <c r="AF25" i="1" s="1"/>
  <c r="AG25" i="1" s="1"/>
  <c r="E32" i="1"/>
  <c r="AF32" i="1" s="1"/>
  <c r="AG32" i="1" s="1"/>
  <c r="E36" i="1"/>
  <c r="AF36" i="1" s="1"/>
  <c r="AG36" i="1" s="1"/>
  <c r="E40" i="1"/>
  <c r="AF40" i="1" s="1"/>
  <c r="AG40" i="1" s="1"/>
  <c r="E43" i="1"/>
  <c r="AF43" i="1" s="1"/>
  <c r="AG43" i="1" s="1"/>
  <c r="E47" i="1"/>
  <c r="AF47" i="1" s="1"/>
  <c r="AG47" i="1" s="1"/>
  <c r="E51" i="1"/>
  <c r="AF51" i="1" s="1"/>
  <c r="AG51" i="1" s="1"/>
  <c r="E60" i="1"/>
  <c r="AF60" i="1" s="1"/>
  <c r="AG60" i="1" s="1"/>
  <c r="E64" i="1"/>
  <c r="AF64" i="1" s="1"/>
  <c r="AG64" i="1" s="1"/>
  <c r="AD56" i="1"/>
  <c r="E19" i="1"/>
  <c r="AF19" i="1" s="1"/>
  <c r="AG19" i="1" s="1"/>
  <c r="E23" i="1"/>
  <c r="AF23" i="1" s="1"/>
  <c r="AG23" i="1" s="1"/>
  <c r="E27" i="1"/>
  <c r="AF27" i="1" s="1"/>
  <c r="AG27" i="1" s="1"/>
  <c r="E30" i="1"/>
  <c r="AF30" i="1" s="1"/>
  <c r="AG30" i="1" s="1"/>
  <c r="E34" i="1"/>
  <c r="AF34" i="1" s="1"/>
  <c r="AG34" i="1" s="1"/>
  <c r="E38" i="1"/>
  <c r="AF38" i="1" s="1"/>
  <c r="AG38" i="1" s="1"/>
  <c r="E45" i="1"/>
  <c r="AF45" i="1" s="1"/>
  <c r="AG45" i="1" s="1"/>
  <c r="E49" i="1"/>
  <c r="AF49" i="1" s="1"/>
  <c r="AG49" i="1" s="1"/>
  <c r="E53" i="1"/>
  <c r="AF53" i="1" s="1"/>
  <c r="AG53" i="1" s="1"/>
  <c r="E58" i="1"/>
  <c r="AF58" i="1" s="1"/>
  <c r="AG58" i="1" s="1"/>
  <c r="E62" i="1"/>
  <c r="AF62" i="1" s="1"/>
  <c r="AG62" i="1" s="1"/>
  <c r="E66" i="1"/>
  <c r="AF66" i="1" s="1"/>
  <c r="AG66" i="1" s="1"/>
</calcChain>
</file>

<file path=xl/sharedStrings.xml><?xml version="1.0" encoding="utf-8"?>
<sst xmlns="http://schemas.openxmlformats.org/spreadsheetml/2006/main" count="414" uniqueCount="22">
  <si>
    <t>CRONOGRAMA MENSUAL CORRESPONDIENTE A:</t>
  </si>
  <si>
    <t>ABRIL 2025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</si>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</sst>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1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7" fillId="0" borderId="40" xfId="0" applyNumberFormat="1" applyFont="1" applyBorder="1" applyAlignment="1">
      <alignment horizontal="center" vertical="center" wrapText="1"/>
    </xf>
    <xf numFmtId="1" fontId="7" fillId="0" borderId="41" xfId="0" applyNumberFormat="1" applyFont="1" applyBorder="1" applyAlignment="1">
      <alignment horizontal="center" vertical="center" wrapText="1"/>
    </xf>
    <xf numFmtId="1" fontId="7" fillId="0" borderId="42" xfId="0" applyNumberFormat="1" applyFont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center" vertical="center" wrapText="1"/>
    </xf>
    <xf numFmtId="1" fontId="7" fillId="0" borderId="32" xfId="0" applyNumberFormat="1" applyFont="1" applyBorder="1" applyAlignment="1">
      <alignment horizontal="center" vertical="center" wrapText="1"/>
    </xf>
    <xf numFmtId="1" fontId="7" fillId="5" borderId="28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" fontId="6" fillId="0" borderId="41" xfId="0" applyNumberFormat="1" applyFont="1" applyBorder="1" applyAlignment="1">
      <alignment horizontal="center" vertical="center" wrapText="1"/>
    </xf>
    <xf numFmtId="1" fontId="6" fillId="0" borderId="43" xfId="0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horizontal="justify" vertical="center" wrapText="1"/>
    </xf>
    <xf numFmtId="0" fontId="7" fillId="0" borderId="45" xfId="0" applyFont="1" applyBorder="1" applyAlignment="1">
      <alignment horizontal="justify" vertical="center" wrapText="1"/>
    </xf>
    <xf numFmtId="1" fontId="6" fillId="0" borderId="46" xfId="0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" fontId="12" fillId="0" borderId="28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1" fontId="7" fillId="2" borderId="22" xfId="0" applyNumberFormat="1" applyFont="1" applyFill="1" applyBorder="1" applyAlignment="1">
      <alignment horizontal="left" vertical="center" wrapText="1"/>
    </xf>
    <xf numFmtId="1" fontId="8" fillId="0" borderId="22" xfId="0" applyNumberFormat="1" applyFont="1" applyBorder="1" applyAlignment="1">
      <alignment horizontal="left" vertical="center" wrapText="1"/>
    </xf>
    <xf numFmtId="9" fontId="8" fillId="0" borderId="22" xfId="0" applyNumberFormat="1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D02DE61-8D39-459E-8228-3AB588B111BD}"/>
            </a:ext>
          </a:extLst>
        </xdr:cNvPr>
        <xdr:cNvSpPr txBox="1">
          <a:spLocks noChangeArrowheads="1"/>
        </xdr:cNvSpPr>
      </xdr:nvSpPr>
      <xdr:spPr bwMode="auto">
        <a:xfrm>
          <a:off x="6819900" y="12715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3253E63-BF1D-4857-84CA-733191DCBD3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B6AE3394-2557-4DDB-9A79-F9C8EC9B0401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0B4FA67-2363-4585-ACA9-EC6594D9B8E1}"/>
            </a:ext>
          </a:extLst>
        </xdr:cNvPr>
        <xdr:cNvSpPr txBox="1">
          <a:spLocks noChangeArrowheads="1"/>
        </xdr:cNvSpPr>
      </xdr:nvSpPr>
      <xdr:spPr bwMode="auto">
        <a:xfrm>
          <a:off x="34671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E2B7A142-C158-4435-9B1A-CB7B902C8DA7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59886993-D3E5-4F67-8D3F-4FC17C0310FE}"/>
            </a:ext>
          </a:extLst>
        </xdr:cNvPr>
        <xdr:cNvSpPr txBox="1">
          <a:spLocks noChangeArrowheads="1"/>
        </xdr:cNvSpPr>
      </xdr:nvSpPr>
      <xdr:spPr bwMode="auto">
        <a:xfrm>
          <a:off x="14173200" y="56769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54542D9A-1111-4CEE-B232-02E9F2B01965}"/>
            </a:ext>
          </a:extLst>
        </xdr:cNvPr>
        <xdr:cNvSpPr txBox="1">
          <a:spLocks noChangeArrowheads="1"/>
        </xdr:cNvSpPr>
      </xdr:nvSpPr>
      <xdr:spPr bwMode="auto">
        <a:xfrm>
          <a:off x="156686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9F7FE30A-08C5-4BA5-8C48-A5877DE0AE17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B41E5D2A-9470-4E65-B543-979C97ECB564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A6659F6E-4A8E-4F4B-8686-84EBBAB54831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3E1FC7F0-655A-4954-BD82-E74DEA066B95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1F3D20C4-3B89-4D65-83CC-BC86C2D60D1B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1C90696D-3D8B-453F-99D4-8270E0B104BC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FC47F7B7-8849-431C-B922-99B4D2918FF0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3FD1E905-78B3-4CFC-8F6C-DC311BF6D1AE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46EFA99C-6438-45C7-98D9-7C0916B72297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2FD8BBFF-7F95-40E9-9F3B-3B3673254122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3135123B-039F-4A82-A421-D7319C8369C8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D66C1102-5E04-437A-B29A-EFF80FB40DD1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F7C9F907-4365-4894-91E2-AF7CEBA7C57B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2513209B-47E6-48EA-97C2-5CFF08E8EED6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DD04E8EC-ED58-4186-A2DB-43E44E575D7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A54619CB-730B-4F3A-A091-26A32DB9C16A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68279B0-5B81-42A3-99EE-DFC0FF0C6A94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77F38270-639A-42D5-976E-CC641CD6A1A4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189EA059-689C-418E-BFA7-B6DC8B93E85E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5CA7BD84-D1AF-4DE9-9062-A537BB4DD036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4792B637-AC29-4A59-9EF5-76599D8839AA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91FD8E62-025C-4217-96DD-9C5C7E7387F5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721FFF63-CD6E-41A4-B645-E1FCEE9E6323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E87B5B9F-BDDA-4D48-9AC1-C05C28C91776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BBD3D448-8F4D-453E-92FB-F28AA27B115C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E7B30194-3219-43E8-BF6D-905B508D5089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BC42F186-1485-49E3-80FD-2A4167DFAB31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9FFCAD9A-31B6-4825-8C85-69EFCFE178D7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E6501016-40EA-4687-821D-CBF13C9C871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A9198640-856D-4EDA-BE0B-5D698CCF322D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E9816339-FBBB-4882-B6F4-573CEF6E191F}"/>
            </a:ext>
          </a:extLst>
        </xdr:cNvPr>
        <xdr:cNvSpPr txBox="1">
          <a:spLocks noChangeArrowheads="1"/>
        </xdr:cNvSpPr>
      </xdr:nvSpPr>
      <xdr:spPr bwMode="auto">
        <a:xfrm>
          <a:off x="34671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DB0E3EC9-0B3F-4EA0-AD5F-8201EE9F6D7E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72DBEDD1-6BF2-42A9-BEA7-CF257EC516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83B5057B-3788-41F2-A9D6-F25DEC2EEC41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EDDF4BD2-A16A-4E18-BFFA-1AD631460967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46A90764-AD28-41F3-ADB5-F0D633B7DA6B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CFA96977-238A-482F-8373-C3E031B8786E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5482E2F4-2F09-4A57-A985-836FB7212DBC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774E9BE0-293D-42E3-8345-BFA70B205609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ABF9A3C7-3D29-45ED-9399-A575CDA55673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EDF2A7F7-0B28-4FF1-8744-444983B52C27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33288A11-D758-4E65-840F-46ED5E8660DD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44D89206-D0A2-4B4A-B925-80ABDCACE65E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7305F64E-B505-4C30-8B7A-CD979AAE7AC0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6E7CB9C7-B146-46BE-9B70-E1D2E4EC9FF1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867A8281-07B6-46F1-9CCE-F31125E5E665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777EE255-26B8-404A-8E09-DFD5D8EDF674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93821D5-062A-4BF8-9DB0-033AE39472BC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595085AF-F637-45F0-B78E-D68EA3F8C41D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9A13722E-F236-40F7-9D64-EB2C3F9148F1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849BBCD5-6752-4EEC-A058-72AE732C0B17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36BE13AB-B2B3-4400-9FBC-D12BB5F20896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3438BCC8-2B86-441B-A970-09A03EB19510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97D05E22-B60F-4189-B1C7-A4D41F8C8176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FD80DFE3-09BC-4F01-8E55-0EFC7C56D222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2DC0CCAD-FCB7-437B-9C69-15E13C797721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54B299F6-1C6C-4659-8378-EFBACD8CB501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AD2BAE81-0E6B-4999-B667-D2A1B4C1D144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3C5DEEFA-2CA6-4689-B912-56EF9C1B72E3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E1C6322A-75D2-41C8-B0AE-195D341936AE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13837F58-1605-46B4-BE8A-FB40EE86C2D3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31C89296-96B6-4154-AEAC-AB1A41F9EFF2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407F1CE1-5511-4EC9-BAEA-A5F04B0C70B1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E4C405B7-996C-4211-AB2B-377780C7AE87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50144C59-1C69-41D9-A21E-4D5192DB28DB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C1A2E80F-C9C5-4F79-93DA-74DA3BF51F5B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1AA0C313-0F0A-47DE-8DE3-8E85CD3484A2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481203C-ABD5-4582-9284-AD308940819C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F8BE8F8C-FF6F-4283-8203-1CD3101DFE07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63AA8DA7-F32E-4FF2-BF71-09F052FD6461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3FC48990-05CD-4259-AF2F-E4C4B8FB7F6B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14FE619D-A82F-4FC1-AE51-0AAE8DAA55C8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A28D7155-C602-4A06-A8DA-23D44C031994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C14379F5-76A2-42EB-9859-A7338AB34DB7}"/>
            </a:ext>
          </a:extLst>
        </xdr:cNvPr>
        <xdr:cNvSpPr txBox="1">
          <a:spLocks noChangeArrowheads="1"/>
        </xdr:cNvSpPr>
      </xdr:nvSpPr>
      <xdr:spPr bwMode="auto">
        <a:xfrm>
          <a:off x="4619625" y="5676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83AA6818-340A-41F9-A4D2-8D224F4668AC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92E8D68A-5F0F-4E5C-BFE2-83552B588655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37754770-7B04-454C-8341-F0EA04E87A3C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21903232-C42A-49BD-B871-EB63EC02D31B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E28F0699-C1D3-4C34-9925-1BAAC03A1761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6B1A650F-D135-430E-8097-D42BF205D542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EEAC9AA5-2EA8-406A-B53F-6F3F2F645545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5EF27AD5-AE19-49BA-B04A-00DBD998CA82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75EDC3DB-FBCE-4D0D-AAAF-44F33A061F83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182D8E18-1022-410F-B051-7CB819A74D2D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7F0D698B-A32A-4EAC-BAB1-F42A2B6B65D7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51C89E12-A265-4265-8631-663851CF8CDA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A3170BBF-7A2F-4658-A785-266507F188C9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969ABF6F-11F2-4B6D-8177-1570797A08C0}"/>
            </a:ext>
          </a:extLst>
        </xdr:cNvPr>
        <xdr:cNvSpPr txBox="1">
          <a:spLocks noChangeArrowheads="1"/>
        </xdr:cNvSpPr>
      </xdr:nvSpPr>
      <xdr:spPr bwMode="auto">
        <a:xfrm>
          <a:off x="4619625" y="5676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55DD8240-E4D8-4904-BB72-49349029D66B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778220A0-7E3C-484F-B9FE-B55B04D292E1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E9A0C73D-2F66-445C-BC5A-879DD5F11008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866A3C80-B357-4E85-9CED-148DEFA748F0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F9F5AEBF-FBF2-47D4-8753-93980111092E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9E223AD7-FD20-4BDB-A6FD-742B900288A4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4952D49F-D70E-4E01-AF09-6D7D98EDC7C9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A7C964CA-B5F8-4EAE-8EC7-8395E9DB6FF4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A78720D9-9240-4D57-B336-AD2D9A54AD6D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576D8ACC-57D2-491A-A0A1-8F15D38211EF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FF11E637-8388-4210-A632-3DFFEB04F191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6434E726-F770-4892-8B0D-F94D9826B49B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3867E5A1-8E73-4E4C-A509-6DA1D4ACCE96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DD78E5C3-72C7-4356-AD96-0E598E710DD8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1A2CAF06-D062-40CE-B7EC-BF77303A1BD3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7A03A5E4-B96B-40CC-B88D-48B259A621DF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FD129F8C-EFDE-406C-8AB4-5AB006A95A4E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3CE496BA-3533-4101-932D-A7E8C1B9B33E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97F45402-37EB-4588-BD61-69A1E3AF06D5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2550FB5A-5377-43A1-A454-2064C7428D56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EE27ABC4-C8C4-4582-A05D-3E6B84B19E8E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6293AC38-7B15-4959-8140-EA623A217007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37EE104F-0AFA-4253-AA3B-61BF6023BE8D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21397F95-3631-442E-8B04-06C3A23B13D5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B5712298-499A-4EE3-9A89-5BCC439765ED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E5DA2BEE-EF24-4599-9303-40496FDDBF0F}"/>
            </a:ext>
          </a:extLst>
        </xdr:cNvPr>
        <xdr:cNvSpPr txBox="1">
          <a:spLocks noChangeArrowheads="1"/>
        </xdr:cNvSpPr>
      </xdr:nvSpPr>
      <xdr:spPr bwMode="auto">
        <a:xfrm>
          <a:off x="4619625" y="963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CE19FD8B-8616-4CF3-8BFD-4E4D9CAB6FA9}"/>
            </a:ext>
          </a:extLst>
        </xdr:cNvPr>
        <xdr:cNvSpPr txBox="1">
          <a:spLocks noChangeArrowheads="1"/>
        </xdr:cNvSpPr>
      </xdr:nvSpPr>
      <xdr:spPr bwMode="auto">
        <a:xfrm>
          <a:off x="4619625" y="963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8E8F7F92-DB05-457D-9CEE-B985456A8761}"/>
            </a:ext>
          </a:extLst>
        </xdr:cNvPr>
        <xdr:cNvSpPr txBox="1">
          <a:spLocks noChangeArrowheads="1"/>
        </xdr:cNvSpPr>
      </xdr:nvSpPr>
      <xdr:spPr bwMode="auto">
        <a:xfrm>
          <a:off x="4619625" y="963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BB1CB191-05C2-4A53-A106-711CF96D792B}"/>
            </a:ext>
          </a:extLst>
        </xdr:cNvPr>
        <xdr:cNvSpPr txBox="1">
          <a:spLocks noChangeArrowheads="1"/>
        </xdr:cNvSpPr>
      </xdr:nvSpPr>
      <xdr:spPr bwMode="auto">
        <a:xfrm>
          <a:off x="4619625" y="963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230605</xdr:colOff>
      <xdr:row>0</xdr:row>
      <xdr:rowOff>1</xdr:rowOff>
    </xdr:from>
    <xdr:to>
      <xdr:col>33</xdr:col>
      <xdr:colOff>1003</xdr:colOff>
      <xdr:row>7</xdr:row>
      <xdr:rowOff>134354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5262484B-8AF2-4E82-89D1-4A30AF5484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30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7" name="Imagen 126" descr="C:\Users\USER\Downloads\IMG-20250403-WA0014.jpg">
          <a:extLst>
            <a:ext uri="{FF2B5EF4-FFF2-40B4-BE49-F238E27FC236}">
              <a16:creationId xmlns:a16="http://schemas.microsoft.com/office/drawing/2014/main" id="{FB36B42D-63B9-40FA-BFC2-36964971CB2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5DFE605-F157-46B3-9737-12E572230D94}"/>
            </a:ext>
          </a:extLst>
        </xdr:cNvPr>
        <xdr:cNvSpPr txBox="1">
          <a:spLocks noChangeArrowheads="1"/>
        </xdr:cNvSpPr>
      </xdr:nvSpPr>
      <xdr:spPr bwMode="auto">
        <a:xfrm>
          <a:off x="6886575" y="1082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ECFF727E-3206-414B-8FE0-215C4D871419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8D05AC9D-E606-4398-9F6D-AAE96CF1C5DD}"/>
            </a:ext>
          </a:extLst>
        </xdr:cNvPr>
        <xdr:cNvSpPr txBox="1">
          <a:spLocks noChangeArrowheads="1"/>
        </xdr:cNvSpPr>
      </xdr:nvSpPr>
      <xdr:spPr bwMode="auto">
        <a:xfrm>
          <a:off x="180975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4F490C85-2F3A-43C1-9C43-79FE486B08D3}"/>
            </a:ext>
          </a:extLst>
        </xdr:cNvPr>
        <xdr:cNvSpPr txBox="1">
          <a:spLocks noChangeArrowheads="1"/>
        </xdr:cNvSpPr>
      </xdr:nvSpPr>
      <xdr:spPr bwMode="auto">
        <a:xfrm>
          <a:off x="35337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FB77E249-6299-4367-87E2-09A1351F67D7}"/>
            </a:ext>
          </a:extLst>
        </xdr:cNvPr>
        <xdr:cNvSpPr txBox="1">
          <a:spLocks noChangeArrowheads="1"/>
        </xdr:cNvSpPr>
      </xdr:nvSpPr>
      <xdr:spPr bwMode="auto">
        <a:xfrm>
          <a:off x="501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16035C17-6E7E-4145-9B47-3A1A66AD4D58}"/>
            </a:ext>
          </a:extLst>
        </xdr:cNvPr>
        <xdr:cNvSpPr txBox="1">
          <a:spLocks noChangeArrowheads="1"/>
        </xdr:cNvSpPr>
      </xdr:nvSpPr>
      <xdr:spPr bwMode="auto">
        <a:xfrm>
          <a:off x="14239875" y="57150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DA1A8982-3432-42DA-9D96-0848D8A9CB20}"/>
            </a:ext>
          </a:extLst>
        </xdr:cNvPr>
        <xdr:cNvSpPr txBox="1">
          <a:spLocks noChangeArrowheads="1"/>
        </xdr:cNvSpPr>
      </xdr:nvSpPr>
      <xdr:spPr bwMode="auto">
        <a:xfrm>
          <a:off x="15735300" y="571500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6A76C421-6B54-482C-BDD7-7B7EA20B03E2}"/>
            </a:ext>
          </a:extLst>
        </xdr:cNvPr>
        <xdr:cNvSpPr txBox="1">
          <a:spLocks noChangeArrowheads="1"/>
        </xdr:cNvSpPr>
      </xdr:nvSpPr>
      <xdr:spPr bwMode="auto">
        <a:xfrm>
          <a:off x="692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20A656B9-D131-465D-9639-C81C294F1648}"/>
            </a:ext>
          </a:extLst>
        </xdr:cNvPr>
        <xdr:cNvSpPr txBox="1">
          <a:spLocks noChangeArrowheads="1"/>
        </xdr:cNvSpPr>
      </xdr:nvSpPr>
      <xdr:spPr bwMode="auto">
        <a:xfrm>
          <a:off x="730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C7C4ECF1-3BA1-4CB9-85C0-BCEB75410425}"/>
            </a:ext>
          </a:extLst>
        </xdr:cNvPr>
        <xdr:cNvSpPr txBox="1">
          <a:spLocks noChangeArrowheads="1"/>
        </xdr:cNvSpPr>
      </xdr:nvSpPr>
      <xdr:spPr bwMode="auto">
        <a:xfrm>
          <a:off x="7686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D13D02D8-5E83-4498-903C-B6F1F285FF39}"/>
            </a:ext>
          </a:extLst>
        </xdr:cNvPr>
        <xdr:cNvSpPr txBox="1">
          <a:spLocks noChangeArrowheads="1"/>
        </xdr:cNvSpPr>
      </xdr:nvSpPr>
      <xdr:spPr bwMode="auto">
        <a:xfrm>
          <a:off x="806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217D261C-8B12-447D-A2FE-AB529FA7D0DF}"/>
            </a:ext>
          </a:extLst>
        </xdr:cNvPr>
        <xdr:cNvSpPr txBox="1">
          <a:spLocks noChangeArrowheads="1"/>
        </xdr:cNvSpPr>
      </xdr:nvSpPr>
      <xdr:spPr bwMode="auto">
        <a:xfrm>
          <a:off x="8458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8B9EF6DB-257E-49CE-9868-6EE6C3A97402}"/>
            </a:ext>
          </a:extLst>
        </xdr:cNvPr>
        <xdr:cNvSpPr txBox="1">
          <a:spLocks noChangeArrowheads="1"/>
        </xdr:cNvSpPr>
      </xdr:nvSpPr>
      <xdr:spPr bwMode="auto">
        <a:xfrm>
          <a:off x="882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58BD01C1-1B4A-48F9-904E-E6EDCADEDFEC}"/>
            </a:ext>
          </a:extLst>
        </xdr:cNvPr>
        <xdr:cNvSpPr txBox="1">
          <a:spLocks noChangeArrowheads="1"/>
        </xdr:cNvSpPr>
      </xdr:nvSpPr>
      <xdr:spPr bwMode="auto">
        <a:xfrm>
          <a:off x="1073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FFB061F3-3B34-4143-867F-80F4CEE1AC78}"/>
            </a:ext>
          </a:extLst>
        </xdr:cNvPr>
        <xdr:cNvSpPr txBox="1">
          <a:spLocks noChangeArrowheads="1"/>
        </xdr:cNvSpPr>
      </xdr:nvSpPr>
      <xdr:spPr bwMode="auto">
        <a:xfrm>
          <a:off x="1111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E6815DF3-E1F6-4361-A05B-55A51A45C65F}"/>
            </a:ext>
          </a:extLst>
        </xdr:cNvPr>
        <xdr:cNvSpPr txBox="1">
          <a:spLocks noChangeArrowheads="1"/>
        </xdr:cNvSpPr>
      </xdr:nvSpPr>
      <xdr:spPr bwMode="auto">
        <a:xfrm>
          <a:off x="11506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160699AB-7EF7-4C93-99EE-EADDA315F93F}"/>
            </a:ext>
          </a:extLst>
        </xdr:cNvPr>
        <xdr:cNvSpPr txBox="1">
          <a:spLocks noChangeArrowheads="1"/>
        </xdr:cNvSpPr>
      </xdr:nvSpPr>
      <xdr:spPr bwMode="auto">
        <a:xfrm>
          <a:off x="1187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ED4C64C4-4470-47E7-ABF3-62622D388983}"/>
            </a:ext>
          </a:extLst>
        </xdr:cNvPr>
        <xdr:cNvSpPr txBox="1">
          <a:spLocks noChangeArrowheads="1"/>
        </xdr:cNvSpPr>
      </xdr:nvSpPr>
      <xdr:spPr bwMode="auto">
        <a:xfrm>
          <a:off x="12258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9204C986-4264-4A73-9A9E-E42D58D4C734}"/>
            </a:ext>
          </a:extLst>
        </xdr:cNvPr>
        <xdr:cNvSpPr txBox="1">
          <a:spLocks noChangeArrowheads="1"/>
        </xdr:cNvSpPr>
      </xdr:nvSpPr>
      <xdr:spPr bwMode="auto">
        <a:xfrm>
          <a:off x="1263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D4B92F11-3571-4308-9338-A3925E973CAE}"/>
            </a:ext>
          </a:extLst>
        </xdr:cNvPr>
        <xdr:cNvSpPr txBox="1">
          <a:spLocks noChangeArrowheads="1"/>
        </xdr:cNvSpPr>
      </xdr:nvSpPr>
      <xdr:spPr bwMode="auto">
        <a:xfrm>
          <a:off x="57150" y="5219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315D48F0-2AA2-4FAF-AA65-07CBA7D8BC2F}"/>
            </a:ext>
          </a:extLst>
        </xdr:cNvPr>
        <xdr:cNvSpPr txBox="1">
          <a:spLocks noChangeArrowheads="1"/>
        </xdr:cNvSpPr>
      </xdr:nvSpPr>
      <xdr:spPr bwMode="auto">
        <a:xfrm>
          <a:off x="1809750" y="52197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7E43CCA6-B169-46E1-BF74-DEA9AD6568B4}"/>
            </a:ext>
          </a:extLst>
        </xdr:cNvPr>
        <xdr:cNvSpPr txBox="1">
          <a:spLocks noChangeArrowheads="1"/>
        </xdr:cNvSpPr>
      </xdr:nvSpPr>
      <xdr:spPr bwMode="auto">
        <a:xfrm>
          <a:off x="1809750" y="52197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E6576C20-F3F3-44AB-8AF9-7BA58543626E}"/>
            </a:ext>
          </a:extLst>
        </xdr:cNvPr>
        <xdr:cNvSpPr txBox="1">
          <a:spLocks noChangeArrowheads="1"/>
        </xdr:cNvSpPr>
      </xdr:nvSpPr>
      <xdr:spPr bwMode="auto">
        <a:xfrm>
          <a:off x="3533775" y="5219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2FEFFC0B-2F22-420F-AFBE-742C9D687E13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54D44600-F298-4C78-8103-36601F23226F}"/>
            </a:ext>
          </a:extLst>
        </xdr:cNvPr>
        <xdr:cNvSpPr txBox="1">
          <a:spLocks noChangeArrowheads="1"/>
        </xdr:cNvSpPr>
      </xdr:nvSpPr>
      <xdr:spPr bwMode="auto">
        <a:xfrm>
          <a:off x="3533775" y="5219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7B201177-A0E5-428E-BD4C-A45F1C3DE9AA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35443267-988B-4222-A29D-2DB46EF6EF25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24C31CE1-09B1-4942-ADC2-F089C9EA62B5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6F5A1F77-9C89-401C-9182-49C9A9EED83F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246C9E70-FA34-4395-9A54-193F42911ACC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4A070D5E-7359-4661-96C6-ADC342604BB2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E3B9C55C-48FB-4086-B5A0-26FF687EFB24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994C1151-CB1D-42B9-A3AF-D524FCC002DF}"/>
            </a:ext>
          </a:extLst>
        </xdr:cNvPr>
        <xdr:cNvSpPr txBox="1">
          <a:spLocks noChangeArrowheads="1"/>
        </xdr:cNvSpPr>
      </xdr:nvSpPr>
      <xdr:spPr bwMode="auto">
        <a:xfrm>
          <a:off x="180975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354F2D5-56D2-467C-96F3-3A1480294712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72B84F69-C3EC-4828-90FC-F8B2D6BFF646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BD099448-5DE3-429A-BBAE-B30F76577953}"/>
            </a:ext>
          </a:extLst>
        </xdr:cNvPr>
        <xdr:cNvSpPr txBox="1">
          <a:spLocks noChangeArrowheads="1"/>
        </xdr:cNvSpPr>
      </xdr:nvSpPr>
      <xdr:spPr bwMode="auto">
        <a:xfrm>
          <a:off x="180975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7644E59-E49F-48CF-9939-08B2D0D08E0C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54D80810-18CE-44BE-890A-86885AB6C1B5}"/>
            </a:ext>
          </a:extLst>
        </xdr:cNvPr>
        <xdr:cNvSpPr txBox="1">
          <a:spLocks noChangeArrowheads="1"/>
        </xdr:cNvSpPr>
      </xdr:nvSpPr>
      <xdr:spPr bwMode="auto">
        <a:xfrm>
          <a:off x="35337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A4C24CDF-8EFF-4CD1-920C-D75DF8FBCBD2}"/>
            </a:ext>
          </a:extLst>
        </xdr:cNvPr>
        <xdr:cNvSpPr txBox="1">
          <a:spLocks noChangeArrowheads="1"/>
        </xdr:cNvSpPr>
      </xdr:nvSpPr>
      <xdr:spPr bwMode="auto">
        <a:xfrm>
          <a:off x="57150" y="5219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63D638B3-C710-43AF-83A3-F0A9503AF67D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A87255EA-0F4D-46EB-BC37-263670CD09B7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159AE447-797E-4B67-B0D0-3827E349B311}"/>
            </a:ext>
          </a:extLst>
        </xdr:cNvPr>
        <xdr:cNvSpPr txBox="1">
          <a:spLocks noChangeArrowheads="1"/>
        </xdr:cNvSpPr>
      </xdr:nvSpPr>
      <xdr:spPr bwMode="auto">
        <a:xfrm>
          <a:off x="57150" y="5715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2C5D5B64-6E2A-4F30-9317-13A765BB3FE5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C14187CD-4691-4A9E-A84C-6FF50FF4D43E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7623CBA8-E61B-4D93-8F38-40A7C2E4926A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1F5F615-1800-4283-8810-881D7676EC9B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6E69D575-F766-484C-B0E5-9664E498CC55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624529BE-3966-4755-B890-08880BE94786}"/>
            </a:ext>
          </a:extLst>
        </xdr:cNvPr>
        <xdr:cNvSpPr txBox="1">
          <a:spLocks noChangeArrowheads="1"/>
        </xdr:cNvSpPr>
      </xdr:nvSpPr>
      <xdr:spPr bwMode="auto">
        <a:xfrm>
          <a:off x="501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50D56B58-7F78-44ED-9662-C291B82E3A75}"/>
            </a:ext>
          </a:extLst>
        </xdr:cNvPr>
        <xdr:cNvSpPr txBox="1">
          <a:spLocks noChangeArrowheads="1"/>
        </xdr:cNvSpPr>
      </xdr:nvSpPr>
      <xdr:spPr bwMode="auto">
        <a:xfrm>
          <a:off x="692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1CB08BA7-3FC1-4DE0-AF39-9D0DCEC43C9F}"/>
            </a:ext>
          </a:extLst>
        </xdr:cNvPr>
        <xdr:cNvSpPr txBox="1">
          <a:spLocks noChangeArrowheads="1"/>
        </xdr:cNvSpPr>
      </xdr:nvSpPr>
      <xdr:spPr bwMode="auto">
        <a:xfrm>
          <a:off x="730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E6112897-9B2F-4605-BF0B-D5BD760F0547}"/>
            </a:ext>
          </a:extLst>
        </xdr:cNvPr>
        <xdr:cNvSpPr txBox="1">
          <a:spLocks noChangeArrowheads="1"/>
        </xdr:cNvSpPr>
      </xdr:nvSpPr>
      <xdr:spPr bwMode="auto">
        <a:xfrm>
          <a:off x="7686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55A09E39-0928-4341-8A78-A3B99902A473}"/>
            </a:ext>
          </a:extLst>
        </xdr:cNvPr>
        <xdr:cNvSpPr txBox="1">
          <a:spLocks noChangeArrowheads="1"/>
        </xdr:cNvSpPr>
      </xdr:nvSpPr>
      <xdr:spPr bwMode="auto">
        <a:xfrm>
          <a:off x="806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F3FD1B7C-499D-4DEA-8C46-2E0FC96EEB26}"/>
            </a:ext>
          </a:extLst>
        </xdr:cNvPr>
        <xdr:cNvSpPr txBox="1">
          <a:spLocks noChangeArrowheads="1"/>
        </xdr:cNvSpPr>
      </xdr:nvSpPr>
      <xdr:spPr bwMode="auto">
        <a:xfrm>
          <a:off x="8458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2934AF35-23F6-4F40-B0CF-8892055806AA}"/>
            </a:ext>
          </a:extLst>
        </xdr:cNvPr>
        <xdr:cNvSpPr txBox="1">
          <a:spLocks noChangeArrowheads="1"/>
        </xdr:cNvSpPr>
      </xdr:nvSpPr>
      <xdr:spPr bwMode="auto">
        <a:xfrm>
          <a:off x="882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5509BF3B-A08A-43C4-AFDA-A7E1B2873EAD}"/>
            </a:ext>
          </a:extLst>
        </xdr:cNvPr>
        <xdr:cNvSpPr txBox="1">
          <a:spLocks noChangeArrowheads="1"/>
        </xdr:cNvSpPr>
      </xdr:nvSpPr>
      <xdr:spPr bwMode="auto">
        <a:xfrm>
          <a:off x="1073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5915B956-0F02-4199-848B-70A0CEF819E2}"/>
            </a:ext>
          </a:extLst>
        </xdr:cNvPr>
        <xdr:cNvSpPr txBox="1">
          <a:spLocks noChangeArrowheads="1"/>
        </xdr:cNvSpPr>
      </xdr:nvSpPr>
      <xdr:spPr bwMode="auto">
        <a:xfrm>
          <a:off x="1111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72ED6788-BC24-4C03-9BD3-DE1E8DBF94ED}"/>
            </a:ext>
          </a:extLst>
        </xdr:cNvPr>
        <xdr:cNvSpPr txBox="1">
          <a:spLocks noChangeArrowheads="1"/>
        </xdr:cNvSpPr>
      </xdr:nvSpPr>
      <xdr:spPr bwMode="auto">
        <a:xfrm>
          <a:off x="11506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8F7ADDFE-0437-4B3F-990E-F80D1150B772}"/>
            </a:ext>
          </a:extLst>
        </xdr:cNvPr>
        <xdr:cNvSpPr txBox="1">
          <a:spLocks noChangeArrowheads="1"/>
        </xdr:cNvSpPr>
      </xdr:nvSpPr>
      <xdr:spPr bwMode="auto">
        <a:xfrm>
          <a:off x="1187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8483566E-D322-406C-81BC-30488546D672}"/>
            </a:ext>
          </a:extLst>
        </xdr:cNvPr>
        <xdr:cNvSpPr txBox="1">
          <a:spLocks noChangeArrowheads="1"/>
        </xdr:cNvSpPr>
      </xdr:nvSpPr>
      <xdr:spPr bwMode="auto">
        <a:xfrm>
          <a:off x="12258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F12C4A99-CBDD-4A07-9A53-58C224A466DE}"/>
            </a:ext>
          </a:extLst>
        </xdr:cNvPr>
        <xdr:cNvSpPr txBox="1">
          <a:spLocks noChangeArrowheads="1"/>
        </xdr:cNvSpPr>
      </xdr:nvSpPr>
      <xdr:spPr bwMode="auto">
        <a:xfrm>
          <a:off x="1263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A6322A60-674F-483D-8F12-7546CB55349D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F22993F0-63F9-490D-8B76-F2786A060C07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F4002AF6-FC24-4EE4-80F9-6D13EBD863F3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DC6828B4-2BA7-4884-881C-A9D70D77BC75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88879F8D-7B79-4696-BA55-A9AB538A91B3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C4D3ED68-3501-48B8-9E05-FB49776E87A3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6441CD61-260E-4B91-94FF-AEF67589FFF7}"/>
            </a:ext>
          </a:extLst>
        </xdr:cNvPr>
        <xdr:cNvSpPr txBox="1">
          <a:spLocks noChangeArrowheads="1"/>
        </xdr:cNvSpPr>
      </xdr:nvSpPr>
      <xdr:spPr bwMode="auto">
        <a:xfrm>
          <a:off x="4295775" y="5219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BACCA00F-BEE1-4F25-B35C-A616B2835010}"/>
            </a:ext>
          </a:extLst>
        </xdr:cNvPr>
        <xdr:cNvSpPr txBox="1">
          <a:spLocks noChangeArrowheads="1"/>
        </xdr:cNvSpPr>
      </xdr:nvSpPr>
      <xdr:spPr bwMode="auto">
        <a:xfrm>
          <a:off x="501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7AFDE1-00AB-4C22-B4B8-9AAC90EAC97C}"/>
            </a:ext>
          </a:extLst>
        </xdr:cNvPr>
        <xdr:cNvSpPr txBox="1">
          <a:spLocks noChangeArrowheads="1"/>
        </xdr:cNvSpPr>
      </xdr:nvSpPr>
      <xdr:spPr bwMode="auto">
        <a:xfrm>
          <a:off x="692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76C764BB-EF72-4264-83E4-A8BC7233F076}"/>
            </a:ext>
          </a:extLst>
        </xdr:cNvPr>
        <xdr:cNvSpPr txBox="1">
          <a:spLocks noChangeArrowheads="1"/>
        </xdr:cNvSpPr>
      </xdr:nvSpPr>
      <xdr:spPr bwMode="auto">
        <a:xfrm>
          <a:off x="730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AFFC5B48-0C1C-4AE7-95AC-038CE7BFE9C8}"/>
            </a:ext>
          </a:extLst>
        </xdr:cNvPr>
        <xdr:cNvSpPr txBox="1">
          <a:spLocks noChangeArrowheads="1"/>
        </xdr:cNvSpPr>
      </xdr:nvSpPr>
      <xdr:spPr bwMode="auto">
        <a:xfrm>
          <a:off x="7686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E8CF1186-C34C-4269-8ACA-CD2559E53A2A}"/>
            </a:ext>
          </a:extLst>
        </xdr:cNvPr>
        <xdr:cNvSpPr txBox="1">
          <a:spLocks noChangeArrowheads="1"/>
        </xdr:cNvSpPr>
      </xdr:nvSpPr>
      <xdr:spPr bwMode="auto">
        <a:xfrm>
          <a:off x="806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3D8D1CAB-F0C1-42FB-A83A-EFC9084A2ACE}"/>
            </a:ext>
          </a:extLst>
        </xdr:cNvPr>
        <xdr:cNvSpPr txBox="1">
          <a:spLocks noChangeArrowheads="1"/>
        </xdr:cNvSpPr>
      </xdr:nvSpPr>
      <xdr:spPr bwMode="auto">
        <a:xfrm>
          <a:off x="8458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59EAC995-F9FF-405B-A9A0-E3565624880B}"/>
            </a:ext>
          </a:extLst>
        </xdr:cNvPr>
        <xdr:cNvSpPr txBox="1">
          <a:spLocks noChangeArrowheads="1"/>
        </xdr:cNvSpPr>
      </xdr:nvSpPr>
      <xdr:spPr bwMode="auto">
        <a:xfrm>
          <a:off x="882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CA14109-CF42-455D-835C-6C2634530EDE}"/>
            </a:ext>
          </a:extLst>
        </xdr:cNvPr>
        <xdr:cNvSpPr txBox="1">
          <a:spLocks noChangeArrowheads="1"/>
        </xdr:cNvSpPr>
      </xdr:nvSpPr>
      <xdr:spPr bwMode="auto">
        <a:xfrm>
          <a:off x="1073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286F2DB3-08BD-4DA8-998B-9208AC0D2F34}"/>
            </a:ext>
          </a:extLst>
        </xdr:cNvPr>
        <xdr:cNvSpPr txBox="1">
          <a:spLocks noChangeArrowheads="1"/>
        </xdr:cNvSpPr>
      </xdr:nvSpPr>
      <xdr:spPr bwMode="auto">
        <a:xfrm>
          <a:off x="1111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4D50DB6F-33D3-4D48-81FE-615C3CB7FEE4}"/>
            </a:ext>
          </a:extLst>
        </xdr:cNvPr>
        <xdr:cNvSpPr txBox="1">
          <a:spLocks noChangeArrowheads="1"/>
        </xdr:cNvSpPr>
      </xdr:nvSpPr>
      <xdr:spPr bwMode="auto">
        <a:xfrm>
          <a:off x="11506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B591F41F-2E3F-41E5-94D7-85C9AA169703}"/>
            </a:ext>
          </a:extLst>
        </xdr:cNvPr>
        <xdr:cNvSpPr txBox="1">
          <a:spLocks noChangeArrowheads="1"/>
        </xdr:cNvSpPr>
      </xdr:nvSpPr>
      <xdr:spPr bwMode="auto">
        <a:xfrm>
          <a:off x="1187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CB5766B9-642C-45D9-A38B-CA6C538C3B6E}"/>
            </a:ext>
          </a:extLst>
        </xdr:cNvPr>
        <xdr:cNvSpPr txBox="1">
          <a:spLocks noChangeArrowheads="1"/>
        </xdr:cNvSpPr>
      </xdr:nvSpPr>
      <xdr:spPr bwMode="auto">
        <a:xfrm>
          <a:off x="12258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3589A5D-C9F5-4A91-A756-6EA62BBFFADA}"/>
            </a:ext>
          </a:extLst>
        </xdr:cNvPr>
        <xdr:cNvSpPr txBox="1">
          <a:spLocks noChangeArrowheads="1"/>
        </xdr:cNvSpPr>
      </xdr:nvSpPr>
      <xdr:spPr bwMode="auto">
        <a:xfrm>
          <a:off x="1263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BFFADE03-0749-4BB7-AC1D-AA2D328CAF4A}"/>
            </a:ext>
          </a:extLst>
        </xdr:cNvPr>
        <xdr:cNvSpPr txBox="1">
          <a:spLocks noChangeArrowheads="1"/>
        </xdr:cNvSpPr>
      </xdr:nvSpPr>
      <xdr:spPr bwMode="auto">
        <a:xfrm>
          <a:off x="4686300" y="5715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ECDBDEB9-0608-4F98-967F-E429EB18654A}"/>
            </a:ext>
          </a:extLst>
        </xdr:cNvPr>
        <xdr:cNvSpPr txBox="1">
          <a:spLocks noChangeArrowheads="1"/>
        </xdr:cNvSpPr>
      </xdr:nvSpPr>
      <xdr:spPr bwMode="auto">
        <a:xfrm>
          <a:off x="501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184363B6-9987-49A7-9305-C22E3A8C8FB0}"/>
            </a:ext>
          </a:extLst>
        </xdr:cNvPr>
        <xdr:cNvSpPr txBox="1">
          <a:spLocks noChangeArrowheads="1"/>
        </xdr:cNvSpPr>
      </xdr:nvSpPr>
      <xdr:spPr bwMode="auto">
        <a:xfrm>
          <a:off x="692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394070F1-FC48-443A-B645-BE9C0D089E8A}"/>
            </a:ext>
          </a:extLst>
        </xdr:cNvPr>
        <xdr:cNvSpPr txBox="1">
          <a:spLocks noChangeArrowheads="1"/>
        </xdr:cNvSpPr>
      </xdr:nvSpPr>
      <xdr:spPr bwMode="auto">
        <a:xfrm>
          <a:off x="730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D5E88DCD-880D-4115-BA26-D09C8ACF93F4}"/>
            </a:ext>
          </a:extLst>
        </xdr:cNvPr>
        <xdr:cNvSpPr txBox="1">
          <a:spLocks noChangeArrowheads="1"/>
        </xdr:cNvSpPr>
      </xdr:nvSpPr>
      <xdr:spPr bwMode="auto">
        <a:xfrm>
          <a:off x="7686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A8563577-677B-42B3-9513-7AD04138C816}"/>
            </a:ext>
          </a:extLst>
        </xdr:cNvPr>
        <xdr:cNvSpPr txBox="1">
          <a:spLocks noChangeArrowheads="1"/>
        </xdr:cNvSpPr>
      </xdr:nvSpPr>
      <xdr:spPr bwMode="auto">
        <a:xfrm>
          <a:off x="806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2B7905A7-30D7-425C-95F2-F194FE4F6DCF}"/>
            </a:ext>
          </a:extLst>
        </xdr:cNvPr>
        <xdr:cNvSpPr txBox="1">
          <a:spLocks noChangeArrowheads="1"/>
        </xdr:cNvSpPr>
      </xdr:nvSpPr>
      <xdr:spPr bwMode="auto">
        <a:xfrm>
          <a:off x="8458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E626FDD7-D824-4DA0-825A-813484B50EEA}"/>
            </a:ext>
          </a:extLst>
        </xdr:cNvPr>
        <xdr:cNvSpPr txBox="1">
          <a:spLocks noChangeArrowheads="1"/>
        </xdr:cNvSpPr>
      </xdr:nvSpPr>
      <xdr:spPr bwMode="auto">
        <a:xfrm>
          <a:off x="882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5A2F40AE-584E-4DB7-9690-74F529B6993E}"/>
            </a:ext>
          </a:extLst>
        </xdr:cNvPr>
        <xdr:cNvSpPr txBox="1">
          <a:spLocks noChangeArrowheads="1"/>
        </xdr:cNvSpPr>
      </xdr:nvSpPr>
      <xdr:spPr bwMode="auto">
        <a:xfrm>
          <a:off x="1073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42D5D343-233A-4FC4-8223-DF13E9756689}"/>
            </a:ext>
          </a:extLst>
        </xdr:cNvPr>
        <xdr:cNvSpPr txBox="1">
          <a:spLocks noChangeArrowheads="1"/>
        </xdr:cNvSpPr>
      </xdr:nvSpPr>
      <xdr:spPr bwMode="auto">
        <a:xfrm>
          <a:off x="1111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57383029-96D4-47B6-B851-3955080F4767}"/>
            </a:ext>
          </a:extLst>
        </xdr:cNvPr>
        <xdr:cNvSpPr txBox="1">
          <a:spLocks noChangeArrowheads="1"/>
        </xdr:cNvSpPr>
      </xdr:nvSpPr>
      <xdr:spPr bwMode="auto">
        <a:xfrm>
          <a:off x="11506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5B29EEB0-E12C-418C-AF20-2468627A309C}"/>
            </a:ext>
          </a:extLst>
        </xdr:cNvPr>
        <xdr:cNvSpPr txBox="1">
          <a:spLocks noChangeArrowheads="1"/>
        </xdr:cNvSpPr>
      </xdr:nvSpPr>
      <xdr:spPr bwMode="auto">
        <a:xfrm>
          <a:off x="1187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447A51CC-7748-4C97-BCEE-4C5617BF7B58}"/>
            </a:ext>
          </a:extLst>
        </xdr:cNvPr>
        <xdr:cNvSpPr txBox="1">
          <a:spLocks noChangeArrowheads="1"/>
        </xdr:cNvSpPr>
      </xdr:nvSpPr>
      <xdr:spPr bwMode="auto">
        <a:xfrm>
          <a:off x="12258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3CAC7431-242D-48C9-A27E-D120C218BC41}"/>
            </a:ext>
          </a:extLst>
        </xdr:cNvPr>
        <xdr:cNvSpPr txBox="1">
          <a:spLocks noChangeArrowheads="1"/>
        </xdr:cNvSpPr>
      </xdr:nvSpPr>
      <xdr:spPr bwMode="auto">
        <a:xfrm>
          <a:off x="1263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D916073-50E2-42E8-B97B-47724476ED2C}"/>
            </a:ext>
          </a:extLst>
        </xdr:cNvPr>
        <xdr:cNvSpPr txBox="1">
          <a:spLocks noChangeArrowheads="1"/>
        </xdr:cNvSpPr>
      </xdr:nvSpPr>
      <xdr:spPr bwMode="auto">
        <a:xfrm>
          <a:off x="4686300" y="5715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FF423783-6177-4788-B42C-83E1B2A8BD72}"/>
            </a:ext>
          </a:extLst>
        </xdr:cNvPr>
        <xdr:cNvSpPr txBox="1">
          <a:spLocks noChangeArrowheads="1"/>
        </xdr:cNvSpPr>
      </xdr:nvSpPr>
      <xdr:spPr bwMode="auto">
        <a:xfrm>
          <a:off x="501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E16FB26A-14B8-40DF-A523-EF1FD9353443}"/>
            </a:ext>
          </a:extLst>
        </xdr:cNvPr>
        <xdr:cNvSpPr txBox="1">
          <a:spLocks noChangeArrowheads="1"/>
        </xdr:cNvSpPr>
      </xdr:nvSpPr>
      <xdr:spPr bwMode="auto">
        <a:xfrm>
          <a:off x="692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A7A41D1A-5354-488A-B9F6-53C8AD6B77B3}"/>
            </a:ext>
          </a:extLst>
        </xdr:cNvPr>
        <xdr:cNvSpPr txBox="1">
          <a:spLocks noChangeArrowheads="1"/>
        </xdr:cNvSpPr>
      </xdr:nvSpPr>
      <xdr:spPr bwMode="auto">
        <a:xfrm>
          <a:off x="730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8BB62117-2EAF-4102-AECA-F6FE6180C71F}"/>
            </a:ext>
          </a:extLst>
        </xdr:cNvPr>
        <xdr:cNvSpPr txBox="1">
          <a:spLocks noChangeArrowheads="1"/>
        </xdr:cNvSpPr>
      </xdr:nvSpPr>
      <xdr:spPr bwMode="auto">
        <a:xfrm>
          <a:off x="7686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83C19D08-2F42-4006-9C77-7B718E9A78F2}"/>
            </a:ext>
          </a:extLst>
        </xdr:cNvPr>
        <xdr:cNvSpPr txBox="1">
          <a:spLocks noChangeArrowheads="1"/>
        </xdr:cNvSpPr>
      </xdr:nvSpPr>
      <xdr:spPr bwMode="auto">
        <a:xfrm>
          <a:off x="806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39707CE2-80B3-4E8C-9BE0-6CBE0DDF11D1}"/>
            </a:ext>
          </a:extLst>
        </xdr:cNvPr>
        <xdr:cNvSpPr txBox="1">
          <a:spLocks noChangeArrowheads="1"/>
        </xdr:cNvSpPr>
      </xdr:nvSpPr>
      <xdr:spPr bwMode="auto">
        <a:xfrm>
          <a:off x="8458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7BB6F0FD-5063-4828-8D9B-F9761AEF5EDD}"/>
            </a:ext>
          </a:extLst>
        </xdr:cNvPr>
        <xdr:cNvSpPr txBox="1">
          <a:spLocks noChangeArrowheads="1"/>
        </xdr:cNvSpPr>
      </xdr:nvSpPr>
      <xdr:spPr bwMode="auto">
        <a:xfrm>
          <a:off x="882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B32474B0-9143-42A6-9BBB-D9ADFE61ABB2}"/>
            </a:ext>
          </a:extLst>
        </xdr:cNvPr>
        <xdr:cNvSpPr txBox="1">
          <a:spLocks noChangeArrowheads="1"/>
        </xdr:cNvSpPr>
      </xdr:nvSpPr>
      <xdr:spPr bwMode="auto">
        <a:xfrm>
          <a:off x="1073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7382EF3A-EA42-4E40-84E2-E426B4106845}"/>
            </a:ext>
          </a:extLst>
        </xdr:cNvPr>
        <xdr:cNvSpPr txBox="1">
          <a:spLocks noChangeArrowheads="1"/>
        </xdr:cNvSpPr>
      </xdr:nvSpPr>
      <xdr:spPr bwMode="auto">
        <a:xfrm>
          <a:off x="1111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3DE28157-3F6A-4894-9843-0994B60173BD}"/>
            </a:ext>
          </a:extLst>
        </xdr:cNvPr>
        <xdr:cNvSpPr txBox="1">
          <a:spLocks noChangeArrowheads="1"/>
        </xdr:cNvSpPr>
      </xdr:nvSpPr>
      <xdr:spPr bwMode="auto">
        <a:xfrm>
          <a:off x="11506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13312E43-7ACD-4A61-90B4-F17BF0AAE206}"/>
            </a:ext>
          </a:extLst>
        </xdr:cNvPr>
        <xdr:cNvSpPr txBox="1">
          <a:spLocks noChangeArrowheads="1"/>
        </xdr:cNvSpPr>
      </xdr:nvSpPr>
      <xdr:spPr bwMode="auto">
        <a:xfrm>
          <a:off x="1187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1EB8C0B5-098D-4D2F-9846-3227BDBF3F97}"/>
            </a:ext>
          </a:extLst>
        </xdr:cNvPr>
        <xdr:cNvSpPr txBox="1">
          <a:spLocks noChangeArrowheads="1"/>
        </xdr:cNvSpPr>
      </xdr:nvSpPr>
      <xdr:spPr bwMode="auto">
        <a:xfrm>
          <a:off x="12258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519ABF62-0664-42E5-B14F-C4964E5F37F6}"/>
            </a:ext>
          </a:extLst>
        </xdr:cNvPr>
        <xdr:cNvSpPr txBox="1">
          <a:spLocks noChangeArrowheads="1"/>
        </xdr:cNvSpPr>
      </xdr:nvSpPr>
      <xdr:spPr bwMode="auto">
        <a:xfrm>
          <a:off x="1263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914D8B2E-578E-4021-BE5D-A9BC2CA2B261}"/>
            </a:ext>
          </a:extLst>
        </xdr:cNvPr>
        <xdr:cNvSpPr txBox="1">
          <a:spLocks noChangeArrowheads="1"/>
        </xdr:cNvSpPr>
      </xdr:nvSpPr>
      <xdr:spPr bwMode="auto">
        <a:xfrm>
          <a:off x="501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FBCC9276-D6EA-40B8-B2E6-868F6ED14E61}"/>
            </a:ext>
          </a:extLst>
        </xdr:cNvPr>
        <xdr:cNvSpPr txBox="1">
          <a:spLocks noChangeArrowheads="1"/>
        </xdr:cNvSpPr>
      </xdr:nvSpPr>
      <xdr:spPr bwMode="auto">
        <a:xfrm>
          <a:off x="692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E6BEBC3F-74B3-4673-B084-3385F21E2A60}"/>
            </a:ext>
          </a:extLst>
        </xdr:cNvPr>
        <xdr:cNvSpPr txBox="1">
          <a:spLocks noChangeArrowheads="1"/>
        </xdr:cNvSpPr>
      </xdr:nvSpPr>
      <xdr:spPr bwMode="auto">
        <a:xfrm>
          <a:off x="806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1009934C-AC03-4628-99A1-4BB757E1AA92}"/>
            </a:ext>
          </a:extLst>
        </xdr:cNvPr>
        <xdr:cNvSpPr txBox="1">
          <a:spLocks noChangeArrowheads="1"/>
        </xdr:cNvSpPr>
      </xdr:nvSpPr>
      <xdr:spPr bwMode="auto">
        <a:xfrm>
          <a:off x="8458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96C1418C-6FD7-401E-B44F-0C3A450E8836}"/>
            </a:ext>
          </a:extLst>
        </xdr:cNvPr>
        <xdr:cNvSpPr txBox="1">
          <a:spLocks noChangeArrowheads="1"/>
        </xdr:cNvSpPr>
      </xdr:nvSpPr>
      <xdr:spPr bwMode="auto">
        <a:xfrm>
          <a:off x="882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2E26B64-620C-41F6-9047-0E411A5B217A}"/>
            </a:ext>
          </a:extLst>
        </xdr:cNvPr>
        <xdr:cNvSpPr txBox="1">
          <a:spLocks noChangeArrowheads="1"/>
        </xdr:cNvSpPr>
      </xdr:nvSpPr>
      <xdr:spPr bwMode="auto">
        <a:xfrm>
          <a:off x="10734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9FDBDB08-0A68-4633-A25D-270275A94D6C}"/>
            </a:ext>
          </a:extLst>
        </xdr:cNvPr>
        <xdr:cNvSpPr txBox="1">
          <a:spLocks noChangeArrowheads="1"/>
        </xdr:cNvSpPr>
      </xdr:nvSpPr>
      <xdr:spPr bwMode="auto">
        <a:xfrm>
          <a:off x="11115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BC9A2F56-1216-4BCA-8DDD-13A2B8CCC106}"/>
            </a:ext>
          </a:extLst>
        </xdr:cNvPr>
        <xdr:cNvSpPr txBox="1">
          <a:spLocks noChangeArrowheads="1"/>
        </xdr:cNvSpPr>
      </xdr:nvSpPr>
      <xdr:spPr bwMode="auto">
        <a:xfrm>
          <a:off x="115062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B8EAE73F-126E-4624-A103-3742472A4DC4}"/>
            </a:ext>
          </a:extLst>
        </xdr:cNvPr>
        <xdr:cNvSpPr txBox="1">
          <a:spLocks noChangeArrowheads="1"/>
        </xdr:cNvSpPr>
      </xdr:nvSpPr>
      <xdr:spPr bwMode="auto">
        <a:xfrm>
          <a:off x="11877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211BF7F7-EBF0-48A4-84BC-2D224D6D6A44}"/>
            </a:ext>
          </a:extLst>
        </xdr:cNvPr>
        <xdr:cNvSpPr txBox="1">
          <a:spLocks noChangeArrowheads="1"/>
        </xdr:cNvSpPr>
      </xdr:nvSpPr>
      <xdr:spPr bwMode="auto">
        <a:xfrm>
          <a:off x="12258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2651CC11-1DCB-407D-9D50-7362D17AD3B6}"/>
            </a:ext>
          </a:extLst>
        </xdr:cNvPr>
        <xdr:cNvSpPr txBox="1">
          <a:spLocks noChangeArrowheads="1"/>
        </xdr:cNvSpPr>
      </xdr:nvSpPr>
      <xdr:spPr bwMode="auto">
        <a:xfrm>
          <a:off x="12639675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ED10DE3B-9711-4491-8A7A-C269879401AA}"/>
            </a:ext>
          </a:extLst>
        </xdr:cNvPr>
        <xdr:cNvSpPr txBox="1">
          <a:spLocks noChangeArrowheads="1"/>
        </xdr:cNvSpPr>
      </xdr:nvSpPr>
      <xdr:spPr bwMode="auto">
        <a:xfrm>
          <a:off x="4686300" y="7591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F53B240A-D023-4F0B-ADD2-31725F0558D1}"/>
            </a:ext>
          </a:extLst>
        </xdr:cNvPr>
        <xdr:cNvSpPr txBox="1">
          <a:spLocks noChangeArrowheads="1"/>
        </xdr:cNvSpPr>
      </xdr:nvSpPr>
      <xdr:spPr bwMode="auto">
        <a:xfrm>
          <a:off x="4686300" y="7591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7A7FBC2F-F007-4306-AFBF-7711BAF2492C}"/>
            </a:ext>
          </a:extLst>
        </xdr:cNvPr>
        <xdr:cNvSpPr txBox="1">
          <a:spLocks noChangeArrowheads="1"/>
        </xdr:cNvSpPr>
      </xdr:nvSpPr>
      <xdr:spPr bwMode="auto">
        <a:xfrm>
          <a:off x="4686300" y="7591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14E31F66-AAF7-4334-A7AC-2A1C5AEBE13B}"/>
            </a:ext>
          </a:extLst>
        </xdr:cNvPr>
        <xdr:cNvSpPr txBox="1">
          <a:spLocks noChangeArrowheads="1"/>
        </xdr:cNvSpPr>
      </xdr:nvSpPr>
      <xdr:spPr bwMode="auto">
        <a:xfrm>
          <a:off x="4686300" y="7591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230610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B7EEEC09-6D7B-4860-8677-EA31F6B707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10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11210</xdr:colOff>
      <xdr:row>0</xdr:row>
      <xdr:rowOff>11203</xdr:rowOff>
    </xdr:from>
    <xdr:to>
      <xdr:col>1</xdr:col>
      <xdr:colOff>1414895</xdr:colOff>
      <xdr:row>5</xdr:row>
      <xdr:rowOff>109106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08795CD9-1C9C-4B64-9755-A3C013CB196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85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9859909-4F78-4C66-BA13-69E1C904D801}"/>
            </a:ext>
          </a:extLst>
        </xdr:cNvPr>
        <xdr:cNvSpPr txBox="1">
          <a:spLocks noChangeArrowheads="1"/>
        </xdr:cNvSpPr>
      </xdr:nvSpPr>
      <xdr:spPr bwMode="auto">
        <a:xfrm>
          <a:off x="6819900" y="11229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59E4594E-4786-4928-8B87-886AC3388016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99CACE96-339E-4DE3-9525-E67833019577}"/>
            </a:ext>
          </a:extLst>
        </xdr:cNvPr>
        <xdr:cNvSpPr txBox="1">
          <a:spLocks noChangeArrowheads="1"/>
        </xdr:cNvSpPr>
      </xdr:nvSpPr>
      <xdr:spPr bwMode="auto">
        <a:xfrm>
          <a:off x="180975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F5B1916D-5C85-4535-9D40-DA9CC97AC287}"/>
            </a:ext>
          </a:extLst>
        </xdr:cNvPr>
        <xdr:cNvSpPr txBox="1">
          <a:spLocks noChangeArrowheads="1"/>
        </xdr:cNvSpPr>
      </xdr:nvSpPr>
      <xdr:spPr bwMode="auto">
        <a:xfrm>
          <a:off x="34671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AAA6E54E-0C72-4B34-9637-B49D24574139}"/>
            </a:ext>
          </a:extLst>
        </xdr:cNvPr>
        <xdr:cNvSpPr txBox="1">
          <a:spLocks noChangeArrowheads="1"/>
        </xdr:cNvSpPr>
      </xdr:nvSpPr>
      <xdr:spPr bwMode="auto">
        <a:xfrm>
          <a:off x="495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CBB06EED-B045-4A27-A4DA-9911B7CBCBD6}"/>
            </a:ext>
          </a:extLst>
        </xdr:cNvPr>
        <xdr:cNvSpPr txBox="1">
          <a:spLocks noChangeArrowheads="1"/>
        </xdr:cNvSpPr>
      </xdr:nvSpPr>
      <xdr:spPr bwMode="auto">
        <a:xfrm>
          <a:off x="14220825" y="63436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366A24D4-F17E-4210-9816-772E29029186}"/>
            </a:ext>
          </a:extLst>
        </xdr:cNvPr>
        <xdr:cNvSpPr txBox="1">
          <a:spLocks noChangeArrowheads="1"/>
        </xdr:cNvSpPr>
      </xdr:nvSpPr>
      <xdr:spPr bwMode="auto">
        <a:xfrm>
          <a:off x="15773400" y="63436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90B22573-E945-4A0C-B0D0-1DF655CCAF5F}"/>
            </a:ext>
          </a:extLst>
        </xdr:cNvPr>
        <xdr:cNvSpPr txBox="1">
          <a:spLocks noChangeArrowheads="1"/>
        </xdr:cNvSpPr>
      </xdr:nvSpPr>
      <xdr:spPr bwMode="auto">
        <a:xfrm>
          <a:off x="685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A16C434F-9066-4647-8FAE-FFE0F193B900}"/>
            </a:ext>
          </a:extLst>
        </xdr:cNvPr>
        <xdr:cNvSpPr txBox="1">
          <a:spLocks noChangeArrowheads="1"/>
        </xdr:cNvSpPr>
      </xdr:nvSpPr>
      <xdr:spPr bwMode="auto">
        <a:xfrm>
          <a:off x="723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65BA0570-0802-4024-87C3-0D599AD2F515}"/>
            </a:ext>
          </a:extLst>
        </xdr:cNvPr>
        <xdr:cNvSpPr txBox="1">
          <a:spLocks noChangeArrowheads="1"/>
        </xdr:cNvSpPr>
      </xdr:nvSpPr>
      <xdr:spPr bwMode="auto">
        <a:xfrm>
          <a:off x="7620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1506EBE7-21DC-44AD-BBA1-1B6516CFC238}"/>
            </a:ext>
          </a:extLst>
        </xdr:cNvPr>
        <xdr:cNvSpPr txBox="1">
          <a:spLocks noChangeArrowheads="1"/>
        </xdr:cNvSpPr>
      </xdr:nvSpPr>
      <xdr:spPr bwMode="auto">
        <a:xfrm>
          <a:off x="800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6C60C6D4-4E6A-4EE6-A441-BA637EB3F181}"/>
            </a:ext>
          </a:extLst>
        </xdr:cNvPr>
        <xdr:cNvSpPr txBox="1">
          <a:spLocks noChangeArrowheads="1"/>
        </xdr:cNvSpPr>
      </xdr:nvSpPr>
      <xdr:spPr bwMode="auto">
        <a:xfrm>
          <a:off x="8391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8C198FDB-EABA-47D0-A55D-89014F96C200}"/>
            </a:ext>
          </a:extLst>
        </xdr:cNvPr>
        <xdr:cNvSpPr txBox="1">
          <a:spLocks noChangeArrowheads="1"/>
        </xdr:cNvSpPr>
      </xdr:nvSpPr>
      <xdr:spPr bwMode="auto">
        <a:xfrm>
          <a:off x="876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D453DFFD-43C6-480F-8F42-627F728D980D}"/>
            </a:ext>
          </a:extLst>
        </xdr:cNvPr>
        <xdr:cNvSpPr txBox="1">
          <a:spLocks noChangeArrowheads="1"/>
        </xdr:cNvSpPr>
      </xdr:nvSpPr>
      <xdr:spPr bwMode="auto">
        <a:xfrm>
          <a:off x="1066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8626133-9028-4821-A1B1-80D8022905B3}"/>
            </a:ext>
          </a:extLst>
        </xdr:cNvPr>
        <xdr:cNvSpPr txBox="1">
          <a:spLocks noChangeArrowheads="1"/>
        </xdr:cNvSpPr>
      </xdr:nvSpPr>
      <xdr:spPr bwMode="auto">
        <a:xfrm>
          <a:off x="1104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FA57D5-DD0D-480F-9FC4-50F62DBBD7EE}"/>
            </a:ext>
          </a:extLst>
        </xdr:cNvPr>
        <xdr:cNvSpPr txBox="1">
          <a:spLocks noChangeArrowheads="1"/>
        </xdr:cNvSpPr>
      </xdr:nvSpPr>
      <xdr:spPr bwMode="auto">
        <a:xfrm>
          <a:off x="11439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C9A5070F-78EC-42DF-9B13-A3BE937F7245}"/>
            </a:ext>
          </a:extLst>
        </xdr:cNvPr>
        <xdr:cNvSpPr txBox="1">
          <a:spLocks noChangeArrowheads="1"/>
        </xdr:cNvSpPr>
      </xdr:nvSpPr>
      <xdr:spPr bwMode="auto">
        <a:xfrm>
          <a:off x="1181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352A0592-2E22-49C8-96FA-F074F02CE451}"/>
            </a:ext>
          </a:extLst>
        </xdr:cNvPr>
        <xdr:cNvSpPr txBox="1">
          <a:spLocks noChangeArrowheads="1"/>
        </xdr:cNvSpPr>
      </xdr:nvSpPr>
      <xdr:spPr bwMode="auto">
        <a:xfrm>
          <a:off x="12192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924BFEDF-45FF-427C-AF8A-7B9C58AB554D}"/>
            </a:ext>
          </a:extLst>
        </xdr:cNvPr>
        <xdr:cNvSpPr txBox="1">
          <a:spLocks noChangeArrowheads="1"/>
        </xdr:cNvSpPr>
      </xdr:nvSpPr>
      <xdr:spPr bwMode="auto">
        <a:xfrm>
          <a:off x="1257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97E3484A-A3F5-4F93-BAB1-817A88402988}"/>
            </a:ext>
          </a:extLst>
        </xdr:cNvPr>
        <xdr:cNvSpPr txBox="1">
          <a:spLocks noChangeArrowheads="1"/>
        </xdr:cNvSpPr>
      </xdr:nvSpPr>
      <xdr:spPr bwMode="auto">
        <a:xfrm>
          <a:off x="57150" y="58483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B01B7196-D7B2-4EAC-9833-6C9E4FD59F27}"/>
            </a:ext>
          </a:extLst>
        </xdr:cNvPr>
        <xdr:cNvSpPr txBox="1">
          <a:spLocks noChangeArrowheads="1"/>
        </xdr:cNvSpPr>
      </xdr:nvSpPr>
      <xdr:spPr bwMode="auto">
        <a:xfrm>
          <a:off x="1809750" y="58483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A403BD3D-A96D-426C-A0ED-C1C8C0670698}"/>
            </a:ext>
          </a:extLst>
        </xdr:cNvPr>
        <xdr:cNvSpPr txBox="1">
          <a:spLocks noChangeArrowheads="1"/>
        </xdr:cNvSpPr>
      </xdr:nvSpPr>
      <xdr:spPr bwMode="auto">
        <a:xfrm>
          <a:off x="1809750" y="58483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34D825F7-DBC5-49CA-831F-C330894DEE34}"/>
            </a:ext>
          </a:extLst>
        </xdr:cNvPr>
        <xdr:cNvSpPr txBox="1">
          <a:spLocks noChangeArrowheads="1"/>
        </xdr:cNvSpPr>
      </xdr:nvSpPr>
      <xdr:spPr bwMode="auto">
        <a:xfrm>
          <a:off x="3467100" y="5848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37726C77-CC6E-44E2-A728-7370285FD926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DEF0F41E-44BF-4503-B703-CA87DD1ABE33}"/>
            </a:ext>
          </a:extLst>
        </xdr:cNvPr>
        <xdr:cNvSpPr txBox="1">
          <a:spLocks noChangeArrowheads="1"/>
        </xdr:cNvSpPr>
      </xdr:nvSpPr>
      <xdr:spPr bwMode="auto">
        <a:xfrm>
          <a:off x="3467100" y="5848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B3F2D1A0-25AC-44CC-8E07-BCEC7638AF82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E02C0C63-F276-4A69-9A85-8A8504814BC9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9595AAF-08B6-471D-96DA-6DA430F2A0D4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B8675B13-E4DA-460C-9574-B486A85BB226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F765DED0-D076-439C-9404-32CECC3132F4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5BB68F0D-1464-4302-9FEB-2B08B5883AE2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FA98622F-E781-4C52-8B48-4D01EBD3791D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DC26FE2C-9023-452F-A0EB-E9A54E919F17}"/>
            </a:ext>
          </a:extLst>
        </xdr:cNvPr>
        <xdr:cNvSpPr txBox="1">
          <a:spLocks noChangeArrowheads="1"/>
        </xdr:cNvSpPr>
      </xdr:nvSpPr>
      <xdr:spPr bwMode="auto">
        <a:xfrm>
          <a:off x="180975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CCB455B0-16A8-4941-806C-886C6DDC32EB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4F088A83-4EC2-4BB0-B9EA-D99BC33758A4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3AF8783-F1A4-46F2-BC16-D8AA8D2B6172}"/>
            </a:ext>
          </a:extLst>
        </xdr:cNvPr>
        <xdr:cNvSpPr txBox="1">
          <a:spLocks noChangeArrowheads="1"/>
        </xdr:cNvSpPr>
      </xdr:nvSpPr>
      <xdr:spPr bwMode="auto">
        <a:xfrm>
          <a:off x="180975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D8597A43-A180-4397-8AC9-1A40408DF3CF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FC0D3EA2-035F-43A9-A1B5-E8DFED728B24}"/>
            </a:ext>
          </a:extLst>
        </xdr:cNvPr>
        <xdr:cNvSpPr txBox="1">
          <a:spLocks noChangeArrowheads="1"/>
        </xdr:cNvSpPr>
      </xdr:nvSpPr>
      <xdr:spPr bwMode="auto">
        <a:xfrm>
          <a:off x="34671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4A9A3825-0364-4F86-B90A-A2837B4BA9F2}"/>
            </a:ext>
          </a:extLst>
        </xdr:cNvPr>
        <xdr:cNvSpPr txBox="1">
          <a:spLocks noChangeArrowheads="1"/>
        </xdr:cNvSpPr>
      </xdr:nvSpPr>
      <xdr:spPr bwMode="auto">
        <a:xfrm>
          <a:off x="57150" y="58483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F2F42099-A591-41C6-9882-6829EBA07883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591ECFA4-7810-48BA-A9E4-31F805D3B875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C3E5BE19-545C-4756-97CA-B9787F73C406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6463ED2A-2E4A-498D-9F51-44367C51E5DC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B4903E79-ADEF-45EA-B085-601367CCE1E5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BBF7A07A-5C53-4FC6-8DE1-AFFE12C2D500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D797F893-F9A9-4F7D-8C32-3DC6B28D726B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D9B3AE80-4912-44E0-8749-13A48C0769A0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7BB3DD9B-63CE-4D6F-8A98-5937D69CF9F1}"/>
            </a:ext>
          </a:extLst>
        </xdr:cNvPr>
        <xdr:cNvSpPr txBox="1">
          <a:spLocks noChangeArrowheads="1"/>
        </xdr:cNvSpPr>
      </xdr:nvSpPr>
      <xdr:spPr bwMode="auto">
        <a:xfrm>
          <a:off x="495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E94FAFBE-8494-4A32-96C2-6A46A37382A5}"/>
            </a:ext>
          </a:extLst>
        </xdr:cNvPr>
        <xdr:cNvSpPr txBox="1">
          <a:spLocks noChangeArrowheads="1"/>
        </xdr:cNvSpPr>
      </xdr:nvSpPr>
      <xdr:spPr bwMode="auto">
        <a:xfrm>
          <a:off x="685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A509B4ED-5A44-4F09-882B-BE2AA94E4CFF}"/>
            </a:ext>
          </a:extLst>
        </xdr:cNvPr>
        <xdr:cNvSpPr txBox="1">
          <a:spLocks noChangeArrowheads="1"/>
        </xdr:cNvSpPr>
      </xdr:nvSpPr>
      <xdr:spPr bwMode="auto">
        <a:xfrm>
          <a:off x="723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49AC7835-8216-4F2B-BA35-5FBA979EA68D}"/>
            </a:ext>
          </a:extLst>
        </xdr:cNvPr>
        <xdr:cNvSpPr txBox="1">
          <a:spLocks noChangeArrowheads="1"/>
        </xdr:cNvSpPr>
      </xdr:nvSpPr>
      <xdr:spPr bwMode="auto">
        <a:xfrm>
          <a:off x="7620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705A5D59-B372-4408-B0FB-415DF1D935A1}"/>
            </a:ext>
          </a:extLst>
        </xdr:cNvPr>
        <xdr:cNvSpPr txBox="1">
          <a:spLocks noChangeArrowheads="1"/>
        </xdr:cNvSpPr>
      </xdr:nvSpPr>
      <xdr:spPr bwMode="auto">
        <a:xfrm>
          <a:off x="800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D3AB7711-A4B4-43A7-A14A-193E2627F34E}"/>
            </a:ext>
          </a:extLst>
        </xdr:cNvPr>
        <xdr:cNvSpPr txBox="1">
          <a:spLocks noChangeArrowheads="1"/>
        </xdr:cNvSpPr>
      </xdr:nvSpPr>
      <xdr:spPr bwMode="auto">
        <a:xfrm>
          <a:off x="8391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BB1BE920-674B-488E-84DF-93B5447C53D3}"/>
            </a:ext>
          </a:extLst>
        </xdr:cNvPr>
        <xdr:cNvSpPr txBox="1">
          <a:spLocks noChangeArrowheads="1"/>
        </xdr:cNvSpPr>
      </xdr:nvSpPr>
      <xdr:spPr bwMode="auto">
        <a:xfrm>
          <a:off x="876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216981AB-3DFE-4AF5-A565-CE628DF9E175}"/>
            </a:ext>
          </a:extLst>
        </xdr:cNvPr>
        <xdr:cNvSpPr txBox="1">
          <a:spLocks noChangeArrowheads="1"/>
        </xdr:cNvSpPr>
      </xdr:nvSpPr>
      <xdr:spPr bwMode="auto">
        <a:xfrm>
          <a:off x="1066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F7E05CB0-5481-46E8-B97E-CFB4B156DBAF}"/>
            </a:ext>
          </a:extLst>
        </xdr:cNvPr>
        <xdr:cNvSpPr txBox="1">
          <a:spLocks noChangeArrowheads="1"/>
        </xdr:cNvSpPr>
      </xdr:nvSpPr>
      <xdr:spPr bwMode="auto">
        <a:xfrm>
          <a:off x="1104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64985387-63AA-4AEA-B54F-CA62725FB979}"/>
            </a:ext>
          </a:extLst>
        </xdr:cNvPr>
        <xdr:cNvSpPr txBox="1">
          <a:spLocks noChangeArrowheads="1"/>
        </xdr:cNvSpPr>
      </xdr:nvSpPr>
      <xdr:spPr bwMode="auto">
        <a:xfrm>
          <a:off x="11439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B48CCE6A-F8B5-4AE9-BCAE-7E3F6C7F8278}"/>
            </a:ext>
          </a:extLst>
        </xdr:cNvPr>
        <xdr:cNvSpPr txBox="1">
          <a:spLocks noChangeArrowheads="1"/>
        </xdr:cNvSpPr>
      </xdr:nvSpPr>
      <xdr:spPr bwMode="auto">
        <a:xfrm>
          <a:off x="1181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B80BF832-3FD6-4F6A-9525-FE96C67F8C2F}"/>
            </a:ext>
          </a:extLst>
        </xdr:cNvPr>
        <xdr:cNvSpPr txBox="1">
          <a:spLocks noChangeArrowheads="1"/>
        </xdr:cNvSpPr>
      </xdr:nvSpPr>
      <xdr:spPr bwMode="auto">
        <a:xfrm>
          <a:off x="12192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28975A74-577E-418F-AEDE-7D92C3A7E3DB}"/>
            </a:ext>
          </a:extLst>
        </xdr:cNvPr>
        <xdr:cNvSpPr txBox="1">
          <a:spLocks noChangeArrowheads="1"/>
        </xdr:cNvSpPr>
      </xdr:nvSpPr>
      <xdr:spPr bwMode="auto">
        <a:xfrm>
          <a:off x="1257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2B2BF780-4322-4162-A0DA-9255A6AA67B2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4C917B95-C51A-453C-AA66-BE43EDEF2FDD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3BB6DE49-A16F-46DF-B45A-989BC3C354A9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4C555B38-E662-4368-A0BA-329EB1CD680F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6949AF81-4CCA-426A-8CE0-0F56D8A78855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EC5AFB8E-021F-4142-B8EE-ABEC9B30060E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86D91FA-C33B-4E94-8107-0550C7903DC1}"/>
            </a:ext>
          </a:extLst>
        </xdr:cNvPr>
        <xdr:cNvSpPr txBox="1">
          <a:spLocks noChangeArrowheads="1"/>
        </xdr:cNvSpPr>
      </xdr:nvSpPr>
      <xdr:spPr bwMode="auto">
        <a:xfrm>
          <a:off x="4229100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8C88382F-A08C-4F6B-9B6C-4431DF326A82}"/>
            </a:ext>
          </a:extLst>
        </xdr:cNvPr>
        <xdr:cNvSpPr txBox="1">
          <a:spLocks noChangeArrowheads="1"/>
        </xdr:cNvSpPr>
      </xdr:nvSpPr>
      <xdr:spPr bwMode="auto">
        <a:xfrm>
          <a:off x="495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BBC5E90F-0230-4B3E-8230-DE638B844E90}"/>
            </a:ext>
          </a:extLst>
        </xdr:cNvPr>
        <xdr:cNvSpPr txBox="1">
          <a:spLocks noChangeArrowheads="1"/>
        </xdr:cNvSpPr>
      </xdr:nvSpPr>
      <xdr:spPr bwMode="auto">
        <a:xfrm>
          <a:off x="685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EBA0D9AF-62E6-4D49-91D0-A6BF05D1BA73}"/>
            </a:ext>
          </a:extLst>
        </xdr:cNvPr>
        <xdr:cNvSpPr txBox="1">
          <a:spLocks noChangeArrowheads="1"/>
        </xdr:cNvSpPr>
      </xdr:nvSpPr>
      <xdr:spPr bwMode="auto">
        <a:xfrm>
          <a:off x="723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7814A72C-CD41-40F0-AD39-D20DC0AE8A62}"/>
            </a:ext>
          </a:extLst>
        </xdr:cNvPr>
        <xdr:cNvSpPr txBox="1">
          <a:spLocks noChangeArrowheads="1"/>
        </xdr:cNvSpPr>
      </xdr:nvSpPr>
      <xdr:spPr bwMode="auto">
        <a:xfrm>
          <a:off x="7620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E5785D5A-0DFC-4F5C-9590-3F59FD1967C2}"/>
            </a:ext>
          </a:extLst>
        </xdr:cNvPr>
        <xdr:cNvSpPr txBox="1">
          <a:spLocks noChangeArrowheads="1"/>
        </xdr:cNvSpPr>
      </xdr:nvSpPr>
      <xdr:spPr bwMode="auto">
        <a:xfrm>
          <a:off x="800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6CAB3672-40BD-4F58-815F-919814159BD7}"/>
            </a:ext>
          </a:extLst>
        </xdr:cNvPr>
        <xdr:cNvSpPr txBox="1">
          <a:spLocks noChangeArrowheads="1"/>
        </xdr:cNvSpPr>
      </xdr:nvSpPr>
      <xdr:spPr bwMode="auto">
        <a:xfrm>
          <a:off x="8391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D4701D98-838E-4084-B3D1-6083F0A831CD}"/>
            </a:ext>
          </a:extLst>
        </xdr:cNvPr>
        <xdr:cNvSpPr txBox="1">
          <a:spLocks noChangeArrowheads="1"/>
        </xdr:cNvSpPr>
      </xdr:nvSpPr>
      <xdr:spPr bwMode="auto">
        <a:xfrm>
          <a:off x="876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2995DB3F-419C-403F-BDDC-55835DC730D4}"/>
            </a:ext>
          </a:extLst>
        </xdr:cNvPr>
        <xdr:cNvSpPr txBox="1">
          <a:spLocks noChangeArrowheads="1"/>
        </xdr:cNvSpPr>
      </xdr:nvSpPr>
      <xdr:spPr bwMode="auto">
        <a:xfrm>
          <a:off x="1066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6689AB63-BF1E-44EB-B60A-B0AF7516A5CA}"/>
            </a:ext>
          </a:extLst>
        </xdr:cNvPr>
        <xdr:cNvSpPr txBox="1">
          <a:spLocks noChangeArrowheads="1"/>
        </xdr:cNvSpPr>
      </xdr:nvSpPr>
      <xdr:spPr bwMode="auto">
        <a:xfrm>
          <a:off x="1104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AFE10D49-E5F2-4DB3-B682-B5C956884A58}"/>
            </a:ext>
          </a:extLst>
        </xdr:cNvPr>
        <xdr:cNvSpPr txBox="1">
          <a:spLocks noChangeArrowheads="1"/>
        </xdr:cNvSpPr>
      </xdr:nvSpPr>
      <xdr:spPr bwMode="auto">
        <a:xfrm>
          <a:off x="11439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66C07686-2BA3-468D-9F18-65BD7C87BDB3}"/>
            </a:ext>
          </a:extLst>
        </xdr:cNvPr>
        <xdr:cNvSpPr txBox="1">
          <a:spLocks noChangeArrowheads="1"/>
        </xdr:cNvSpPr>
      </xdr:nvSpPr>
      <xdr:spPr bwMode="auto">
        <a:xfrm>
          <a:off x="1181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F87647CA-A64B-4E42-8BB2-B6DA5BDDB0CA}"/>
            </a:ext>
          </a:extLst>
        </xdr:cNvPr>
        <xdr:cNvSpPr txBox="1">
          <a:spLocks noChangeArrowheads="1"/>
        </xdr:cNvSpPr>
      </xdr:nvSpPr>
      <xdr:spPr bwMode="auto">
        <a:xfrm>
          <a:off x="12192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45284795-1992-42DA-849C-66F15FB7544B}"/>
            </a:ext>
          </a:extLst>
        </xdr:cNvPr>
        <xdr:cNvSpPr txBox="1">
          <a:spLocks noChangeArrowheads="1"/>
        </xdr:cNvSpPr>
      </xdr:nvSpPr>
      <xdr:spPr bwMode="auto">
        <a:xfrm>
          <a:off x="1257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5FF6300A-ECDA-472F-A484-EB47FFD4233C}"/>
            </a:ext>
          </a:extLst>
        </xdr:cNvPr>
        <xdr:cNvSpPr txBox="1">
          <a:spLocks noChangeArrowheads="1"/>
        </xdr:cNvSpPr>
      </xdr:nvSpPr>
      <xdr:spPr bwMode="auto">
        <a:xfrm>
          <a:off x="4619625" y="6343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ACC54F6B-2E0B-491D-ABE4-CD31051890F9}"/>
            </a:ext>
          </a:extLst>
        </xdr:cNvPr>
        <xdr:cNvSpPr txBox="1">
          <a:spLocks noChangeArrowheads="1"/>
        </xdr:cNvSpPr>
      </xdr:nvSpPr>
      <xdr:spPr bwMode="auto">
        <a:xfrm>
          <a:off x="495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74DC3F6C-74CF-4A40-97A6-CD3901883DD5}"/>
            </a:ext>
          </a:extLst>
        </xdr:cNvPr>
        <xdr:cNvSpPr txBox="1">
          <a:spLocks noChangeArrowheads="1"/>
        </xdr:cNvSpPr>
      </xdr:nvSpPr>
      <xdr:spPr bwMode="auto">
        <a:xfrm>
          <a:off x="685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9D6C0BB3-E03B-437A-80A2-F8140A1FA215}"/>
            </a:ext>
          </a:extLst>
        </xdr:cNvPr>
        <xdr:cNvSpPr txBox="1">
          <a:spLocks noChangeArrowheads="1"/>
        </xdr:cNvSpPr>
      </xdr:nvSpPr>
      <xdr:spPr bwMode="auto">
        <a:xfrm>
          <a:off x="723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3CACB89-E357-4C92-9FE4-634F0F0EB316}"/>
            </a:ext>
          </a:extLst>
        </xdr:cNvPr>
        <xdr:cNvSpPr txBox="1">
          <a:spLocks noChangeArrowheads="1"/>
        </xdr:cNvSpPr>
      </xdr:nvSpPr>
      <xdr:spPr bwMode="auto">
        <a:xfrm>
          <a:off x="7620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1C0D8F6A-ECFF-4E7C-AD46-7C7EB8393EE8}"/>
            </a:ext>
          </a:extLst>
        </xdr:cNvPr>
        <xdr:cNvSpPr txBox="1">
          <a:spLocks noChangeArrowheads="1"/>
        </xdr:cNvSpPr>
      </xdr:nvSpPr>
      <xdr:spPr bwMode="auto">
        <a:xfrm>
          <a:off x="800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1E0F5636-70FC-40BE-A2CA-B2C60B341008}"/>
            </a:ext>
          </a:extLst>
        </xdr:cNvPr>
        <xdr:cNvSpPr txBox="1">
          <a:spLocks noChangeArrowheads="1"/>
        </xdr:cNvSpPr>
      </xdr:nvSpPr>
      <xdr:spPr bwMode="auto">
        <a:xfrm>
          <a:off x="8391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EE02E3C2-FCFF-40EB-8F90-1570C5ECD3F8}"/>
            </a:ext>
          </a:extLst>
        </xdr:cNvPr>
        <xdr:cNvSpPr txBox="1">
          <a:spLocks noChangeArrowheads="1"/>
        </xdr:cNvSpPr>
      </xdr:nvSpPr>
      <xdr:spPr bwMode="auto">
        <a:xfrm>
          <a:off x="876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BB0B4757-9D98-4AC1-B6D1-78B663A62287}"/>
            </a:ext>
          </a:extLst>
        </xdr:cNvPr>
        <xdr:cNvSpPr txBox="1">
          <a:spLocks noChangeArrowheads="1"/>
        </xdr:cNvSpPr>
      </xdr:nvSpPr>
      <xdr:spPr bwMode="auto">
        <a:xfrm>
          <a:off x="1066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A7A06579-6B2A-4792-8C2F-09227106BBED}"/>
            </a:ext>
          </a:extLst>
        </xdr:cNvPr>
        <xdr:cNvSpPr txBox="1">
          <a:spLocks noChangeArrowheads="1"/>
        </xdr:cNvSpPr>
      </xdr:nvSpPr>
      <xdr:spPr bwMode="auto">
        <a:xfrm>
          <a:off x="1104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ED1E6918-F0E2-4F81-B004-8317CD3A2AC9}"/>
            </a:ext>
          </a:extLst>
        </xdr:cNvPr>
        <xdr:cNvSpPr txBox="1">
          <a:spLocks noChangeArrowheads="1"/>
        </xdr:cNvSpPr>
      </xdr:nvSpPr>
      <xdr:spPr bwMode="auto">
        <a:xfrm>
          <a:off x="11439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A30656EC-FEC8-4ED4-909E-A4BD85B682AA}"/>
            </a:ext>
          </a:extLst>
        </xdr:cNvPr>
        <xdr:cNvSpPr txBox="1">
          <a:spLocks noChangeArrowheads="1"/>
        </xdr:cNvSpPr>
      </xdr:nvSpPr>
      <xdr:spPr bwMode="auto">
        <a:xfrm>
          <a:off x="1181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FCEDA4BC-83C3-408F-B843-EBD10C4C5253}"/>
            </a:ext>
          </a:extLst>
        </xdr:cNvPr>
        <xdr:cNvSpPr txBox="1">
          <a:spLocks noChangeArrowheads="1"/>
        </xdr:cNvSpPr>
      </xdr:nvSpPr>
      <xdr:spPr bwMode="auto">
        <a:xfrm>
          <a:off x="12192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368C9DC1-4480-441B-A90F-FC74C97149B7}"/>
            </a:ext>
          </a:extLst>
        </xdr:cNvPr>
        <xdr:cNvSpPr txBox="1">
          <a:spLocks noChangeArrowheads="1"/>
        </xdr:cNvSpPr>
      </xdr:nvSpPr>
      <xdr:spPr bwMode="auto">
        <a:xfrm>
          <a:off x="1257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C33644B6-2F1C-4B39-BDF7-6EFF6BB64119}"/>
            </a:ext>
          </a:extLst>
        </xdr:cNvPr>
        <xdr:cNvSpPr txBox="1">
          <a:spLocks noChangeArrowheads="1"/>
        </xdr:cNvSpPr>
      </xdr:nvSpPr>
      <xdr:spPr bwMode="auto">
        <a:xfrm>
          <a:off x="4619625" y="6343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DEA782DD-5677-4D3F-95ED-8BEA03C125DB}"/>
            </a:ext>
          </a:extLst>
        </xdr:cNvPr>
        <xdr:cNvSpPr txBox="1">
          <a:spLocks noChangeArrowheads="1"/>
        </xdr:cNvSpPr>
      </xdr:nvSpPr>
      <xdr:spPr bwMode="auto">
        <a:xfrm>
          <a:off x="495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990F3C3-D29C-43E3-96CB-1ACB519E934E}"/>
            </a:ext>
          </a:extLst>
        </xdr:cNvPr>
        <xdr:cNvSpPr txBox="1">
          <a:spLocks noChangeArrowheads="1"/>
        </xdr:cNvSpPr>
      </xdr:nvSpPr>
      <xdr:spPr bwMode="auto">
        <a:xfrm>
          <a:off x="685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8745FFAA-0A7D-4ED0-948C-B43EFCF2E7CA}"/>
            </a:ext>
          </a:extLst>
        </xdr:cNvPr>
        <xdr:cNvSpPr txBox="1">
          <a:spLocks noChangeArrowheads="1"/>
        </xdr:cNvSpPr>
      </xdr:nvSpPr>
      <xdr:spPr bwMode="auto">
        <a:xfrm>
          <a:off x="723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5E513932-7891-4813-B7EB-4FAFA07B1817}"/>
            </a:ext>
          </a:extLst>
        </xdr:cNvPr>
        <xdr:cNvSpPr txBox="1">
          <a:spLocks noChangeArrowheads="1"/>
        </xdr:cNvSpPr>
      </xdr:nvSpPr>
      <xdr:spPr bwMode="auto">
        <a:xfrm>
          <a:off x="7620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3A3EB1A2-5002-4404-8635-234558E71CDF}"/>
            </a:ext>
          </a:extLst>
        </xdr:cNvPr>
        <xdr:cNvSpPr txBox="1">
          <a:spLocks noChangeArrowheads="1"/>
        </xdr:cNvSpPr>
      </xdr:nvSpPr>
      <xdr:spPr bwMode="auto">
        <a:xfrm>
          <a:off x="800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5C9B9018-2F6F-428B-B9FC-8647248B608A}"/>
            </a:ext>
          </a:extLst>
        </xdr:cNvPr>
        <xdr:cNvSpPr txBox="1">
          <a:spLocks noChangeArrowheads="1"/>
        </xdr:cNvSpPr>
      </xdr:nvSpPr>
      <xdr:spPr bwMode="auto">
        <a:xfrm>
          <a:off x="8391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89997FC6-ED34-46FE-9A75-7CFDDCF10E22}"/>
            </a:ext>
          </a:extLst>
        </xdr:cNvPr>
        <xdr:cNvSpPr txBox="1">
          <a:spLocks noChangeArrowheads="1"/>
        </xdr:cNvSpPr>
      </xdr:nvSpPr>
      <xdr:spPr bwMode="auto">
        <a:xfrm>
          <a:off x="876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FE97CD54-2D92-44EA-9FA1-DA7424ED9B1A}"/>
            </a:ext>
          </a:extLst>
        </xdr:cNvPr>
        <xdr:cNvSpPr txBox="1">
          <a:spLocks noChangeArrowheads="1"/>
        </xdr:cNvSpPr>
      </xdr:nvSpPr>
      <xdr:spPr bwMode="auto">
        <a:xfrm>
          <a:off x="1066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31CC868B-25A2-44C4-93E5-E4903E2E4AEC}"/>
            </a:ext>
          </a:extLst>
        </xdr:cNvPr>
        <xdr:cNvSpPr txBox="1">
          <a:spLocks noChangeArrowheads="1"/>
        </xdr:cNvSpPr>
      </xdr:nvSpPr>
      <xdr:spPr bwMode="auto">
        <a:xfrm>
          <a:off x="1104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C5F53D28-238A-43D3-9DA9-1572AC4A5C05}"/>
            </a:ext>
          </a:extLst>
        </xdr:cNvPr>
        <xdr:cNvSpPr txBox="1">
          <a:spLocks noChangeArrowheads="1"/>
        </xdr:cNvSpPr>
      </xdr:nvSpPr>
      <xdr:spPr bwMode="auto">
        <a:xfrm>
          <a:off x="11439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89819377-6A19-40BF-B672-316A65502B02}"/>
            </a:ext>
          </a:extLst>
        </xdr:cNvPr>
        <xdr:cNvSpPr txBox="1">
          <a:spLocks noChangeArrowheads="1"/>
        </xdr:cNvSpPr>
      </xdr:nvSpPr>
      <xdr:spPr bwMode="auto">
        <a:xfrm>
          <a:off x="1181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A9F907F2-C8D5-4991-8D2A-C095B079D683}"/>
            </a:ext>
          </a:extLst>
        </xdr:cNvPr>
        <xdr:cNvSpPr txBox="1">
          <a:spLocks noChangeArrowheads="1"/>
        </xdr:cNvSpPr>
      </xdr:nvSpPr>
      <xdr:spPr bwMode="auto">
        <a:xfrm>
          <a:off x="12192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578D3CFC-51A7-43F6-AA7B-6F2FC3559DF6}"/>
            </a:ext>
          </a:extLst>
        </xdr:cNvPr>
        <xdr:cNvSpPr txBox="1">
          <a:spLocks noChangeArrowheads="1"/>
        </xdr:cNvSpPr>
      </xdr:nvSpPr>
      <xdr:spPr bwMode="auto">
        <a:xfrm>
          <a:off x="1257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4C7F6B4C-DFF8-4F22-9041-C41B9AC6CF06}"/>
            </a:ext>
          </a:extLst>
        </xdr:cNvPr>
        <xdr:cNvSpPr txBox="1">
          <a:spLocks noChangeArrowheads="1"/>
        </xdr:cNvSpPr>
      </xdr:nvSpPr>
      <xdr:spPr bwMode="auto">
        <a:xfrm>
          <a:off x="495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77DE3213-891B-485F-94AD-4A8575C1A68E}"/>
            </a:ext>
          </a:extLst>
        </xdr:cNvPr>
        <xdr:cNvSpPr txBox="1">
          <a:spLocks noChangeArrowheads="1"/>
        </xdr:cNvSpPr>
      </xdr:nvSpPr>
      <xdr:spPr bwMode="auto">
        <a:xfrm>
          <a:off x="685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4FBC83C-B7FD-48CC-A7F9-32EF22F795A4}"/>
            </a:ext>
          </a:extLst>
        </xdr:cNvPr>
        <xdr:cNvSpPr txBox="1">
          <a:spLocks noChangeArrowheads="1"/>
        </xdr:cNvSpPr>
      </xdr:nvSpPr>
      <xdr:spPr bwMode="auto">
        <a:xfrm>
          <a:off x="723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D6433220-C164-456C-BD39-28A2317717E3}"/>
            </a:ext>
          </a:extLst>
        </xdr:cNvPr>
        <xdr:cNvSpPr txBox="1">
          <a:spLocks noChangeArrowheads="1"/>
        </xdr:cNvSpPr>
      </xdr:nvSpPr>
      <xdr:spPr bwMode="auto">
        <a:xfrm>
          <a:off x="800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37D6D08F-2962-4A3B-A622-054C0E06B121}"/>
            </a:ext>
          </a:extLst>
        </xdr:cNvPr>
        <xdr:cNvSpPr txBox="1">
          <a:spLocks noChangeArrowheads="1"/>
        </xdr:cNvSpPr>
      </xdr:nvSpPr>
      <xdr:spPr bwMode="auto">
        <a:xfrm>
          <a:off x="8391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F885DB25-DF52-4546-B525-BF4A871D5179}"/>
            </a:ext>
          </a:extLst>
        </xdr:cNvPr>
        <xdr:cNvSpPr txBox="1">
          <a:spLocks noChangeArrowheads="1"/>
        </xdr:cNvSpPr>
      </xdr:nvSpPr>
      <xdr:spPr bwMode="auto">
        <a:xfrm>
          <a:off x="876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FEE5589D-AAA0-4DAE-B0BD-FA930C4B64A3}"/>
            </a:ext>
          </a:extLst>
        </xdr:cNvPr>
        <xdr:cNvSpPr txBox="1">
          <a:spLocks noChangeArrowheads="1"/>
        </xdr:cNvSpPr>
      </xdr:nvSpPr>
      <xdr:spPr bwMode="auto">
        <a:xfrm>
          <a:off x="10668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6C760053-0EC4-45D6-9924-6BB9798BAEA6}"/>
            </a:ext>
          </a:extLst>
        </xdr:cNvPr>
        <xdr:cNvSpPr txBox="1">
          <a:spLocks noChangeArrowheads="1"/>
        </xdr:cNvSpPr>
      </xdr:nvSpPr>
      <xdr:spPr bwMode="auto">
        <a:xfrm>
          <a:off x="11049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EC8D70B7-A31E-4E44-83B0-F532C4BAAF2C}"/>
            </a:ext>
          </a:extLst>
        </xdr:cNvPr>
        <xdr:cNvSpPr txBox="1">
          <a:spLocks noChangeArrowheads="1"/>
        </xdr:cNvSpPr>
      </xdr:nvSpPr>
      <xdr:spPr bwMode="auto">
        <a:xfrm>
          <a:off x="1143952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22B4F05-B35C-498E-8199-AD9C56CC6850}"/>
            </a:ext>
          </a:extLst>
        </xdr:cNvPr>
        <xdr:cNvSpPr txBox="1">
          <a:spLocks noChangeArrowheads="1"/>
        </xdr:cNvSpPr>
      </xdr:nvSpPr>
      <xdr:spPr bwMode="auto">
        <a:xfrm>
          <a:off x="11811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EB5B7A9B-5C4D-429A-BAE5-EFAC17F71020}"/>
            </a:ext>
          </a:extLst>
        </xdr:cNvPr>
        <xdr:cNvSpPr txBox="1">
          <a:spLocks noChangeArrowheads="1"/>
        </xdr:cNvSpPr>
      </xdr:nvSpPr>
      <xdr:spPr bwMode="auto">
        <a:xfrm>
          <a:off x="12192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AC5F8C57-3CF8-456B-9410-A84F1EFF1DF0}"/>
            </a:ext>
          </a:extLst>
        </xdr:cNvPr>
        <xdr:cNvSpPr txBox="1">
          <a:spLocks noChangeArrowheads="1"/>
        </xdr:cNvSpPr>
      </xdr:nvSpPr>
      <xdr:spPr bwMode="auto">
        <a:xfrm>
          <a:off x="125730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4395841F-0FF6-4D43-9F63-2A23E02F9B02}"/>
            </a:ext>
          </a:extLst>
        </xdr:cNvPr>
        <xdr:cNvSpPr txBox="1">
          <a:spLocks noChangeArrowheads="1"/>
        </xdr:cNvSpPr>
      </xdr:nvSpPr>
      <xdr:spPr bwMode="auto">
        <a:xfrm>
          <a:off x="4619625" y="8153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EE00379E-8F2C-4E71-8C00-629BDECDC4B5}"/>
            </a:ext>
          </a:extLst>
        </xdr:cNvPr>
        <xdr:cNvSpPr txBox="1">
          <a:spLocks noChangeArrowheads="1"/>
        </xdr:cNvSpPr>
      </xdr:nvSpPr>
      <xdr:spPr bwMode="auto">
        <a:xfrm>
          <a:off x="4619625" y="8153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3270289A-988C-45C1-8C00-627C50493A3E}"/>
            </a:ext>
          </a:extLst>
        </xdr:cNvPr>
        <xdr:cNvSpPr txBox="1">
          <a:spLocks noChangeArrowheads="1"/>
        </xdr:cNvSpPr>
      </xdr:nvSpPr>
      <xdr:spPr bwMode="auto">
        <a:xfrm>
          <a:off x="4619625" y="8153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BAE9FF67-8624-4110-9602-ED59477979E1}"/>
            </a:ext>
          </a:extLst>
        </xdr:cNvPr>
        <xdr:cNvSpPr txBox="1">
          <a:spLocks noChangeArrowheads="1"/>
        </xdr:cNvSpPr>
      </xdr:nvSpPr>
      <xdr:spPr bwMode="auto">
        <a:xfrm>
          <a:off x="4619625" y="8153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340897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71B7ED87-F378-4CDE-9CF7-44233C2D6A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0522" y="1"/>
          <a:ext cx="3031958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7" name="Imagen 126" descr="C:\Users\USER\Downloads\IMG-20250403-WA0014.jpg">
          <a:extLst>
            <a:ext uri="{FF2B5EF4-FFF2-40B4-BE49-F238E27FC236}">
              <a16:creationId xmlns:a16="http://schemas.microsoft.com/office/drawing/2014/main" id="{88CD6A21-E483-4B3C-B2C7-C76048205F6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0D46E0F-47DE-48D3-AE17-53C64763F1F0}"/>
            </a:ext>
          </a:extLst>
        </xdr:cNvPr>
        <xdr:cNvSpPr txBox="1">
          <a:spLocks noChangeArrowheads="1"/>
        </xdr:cNvSpPr>
      </xdr:nvSpPr>
      <xdr:spPr bwMode="auto">
        <a:xfrm>
          <a:off x="6819900" y="12192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391A0554-D961-4BE6-B0D1-7B923E8E6677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47AA7FBA-63DA-4B55-A00E-BA0D399709FA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9A10216-D716-4135-9B0B-DB6B96483B15}"/>
            </a:ext>
          </a:extLst>
        </xdr:cNvPr>
        <xdr:cNvSpPr txBox="1">
          <a:spLocks noChangeArrowheads="1"/>
        </xdr:cNvSpPr>
      </xdr:nvSpPr>
      <xdr:spPr bwMode="auto">
        <a:xfrm>
          <a:off x="34671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F15500D8-4C9E-48C5-BCEA-883F5893E06B}"/>
            </a:ext>
          </a:extLst>
        </xdr:cNvPr>
        <xdr:cNvSpPr txBox="1">
          <a:spLocks noChangeArrowheads="1"/>
        </xdr:cNvSpPr>
      </xdr:nvSpPr>
      <xdr:spPr bwMode="auto">
        <a:xfrm>
          <a:off x="495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CD4FB37A-40E1-4246-ADB5-043130082B39}"/>
            </a:ext>
          </a:extLst>
        </xdr:cNvPr>
        <xdr:cNvSpPr txBox="1">
          <a:spLocks noChangeArrowheads="1"/>
        </xdr:cNvSpPr>
      </xdr:nvSpPr>
      <xdr:spPr bwMode="auto">
        <a:xfrm>
          <a:off x="14173200" y="6143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FDF4AE30-6647-4CB8-9CA5-8C4D9291AB0D}"/>
            </a:ext>
          </a:extLst>
        </xdr:cNvPr>
        <xdr:cNvSpPr txBox="1">
          <a:spLocks noChangeArrowheads="1"/>
        </xdr:cNvSpPr>
      </xdr:nvSpPr>
      <xdr:spPr bwMode="auto">
        <a:xfrm>
          <a:off x="156686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91249549-066D-41EA-B464-22EAFF118D37}"/>
            </a:ext>
          </a:extLst>
        </xdr:cNvPr>
        <xdr:cNvSpPr txBox="1">
          <a:spLocks noChangeArrowheads="1"/>
        </xdr:cNvSpPr>
      </xdr:nvSpPr>
      <xdr:spPr bwMode="auto">
        <a:xfrm>
          <a:off x="685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B8A9F274-E6AD-4074-AB33-41B0C0461261}"/>
            </a:ext>
          </a:extLst>
        </xdr:cNvPr>
        <xdr:cNvSpPr txBox="1">
          <a:spLocks noChangeArrowheads="1"/>
        </xdr:cNvSpPr>
      </xdr:nvSpPr>
      <xdr:spPr bwMode="auto">
        <a:xfrm>
          <a:off x="723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26D5E8FC-975C-40D7-AD72-DEF418F6138F}"/>
            </a:ext>
          </a:extLst>
        </xdr:cNvPr>
        <xdr:cNvSpPr txBox="1">
          <a:spLocks noChangeArrowheads="1"/>
        </xdr:cNvSpPr>
      </xdr:nvSpPr>
      <xdr:spPr bwMode="auto">
        <a:xfrm>
          <a:off x="7620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CB46282D-8C48-478B-B977-AB0ED65DBECC}"/>
            </a:ext>
          </a:extLst>
        </xdr:cNvPr>
        <xdr:cNvSpPr txBox="1">
          <a:spLocks noChangeArrowheads="1"/>
        </xdr:cNvSpPr>
      </xdr:nvSpPr>
      <xdr:spPr bwMode="auto">
        <a:xfrm>
          <a:off x="800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87F656C0-4766-4864-BF40-43666E7CEE7F}"/>
            </a:ext>
          </a:extLst>
        </xdr:cNvPr>
        <xdr:cNvSpPr txBox="1">
          <a:spLocks noChangeArrowheads="1"/>
        </xdr:cNvSpPr>
      </xdr:nvSpPr>
      <xdr:spPr bwMode="auto">
        <a:xfrm>
          <a:off x="8391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953311EF-4A35-40CC-B153-3915CAD0AEE7}"/>
            </a:ext>
          </a:extLst>
        </xdr:cNvPr>
        <xdr:cNvSpPr txBox="1">
          <a:spLocks noChangeArrowheads="1"/>
        </xdr:cNvSpPr>
      </xdr:nvSpPr>
      <xdr:spPr bwMode="auto">
        <a:xfrm>
          <a:off x="876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9C0E5911-7C02-43EB-8A1E-95D19C53C17A}"/>
            </a:ext>
          </a:extLst>
        </xdr:cNvPr>
        <xdr:cNvSpPr txBox="1">
          <a:spLocks noChangeArrowheads="1"/>
        </xdr:cNvSpPr>
      </xdr:nvSpPr>
      <xdr:spPr bwMode="auto">
        <a:xfrm>
          <a:off x="1066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C494520C-2AF4-425B-A0A5-FB8DF33F4A67}"/>
            </a:ext>
          </a:extLst>
        </xdr:cNvPr>
        <xdr:cNvSpPr txBox="1">
          <a:spLocks noChangeArrowheads="1"/>
        </xdr:cNvSpPr>
      </xdr:nvSpPr>
      <xdr:spPr bwMode="auto">
        <a:xfrm>
          <a:off x="1104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BB67F5E4-0BDC-406E-9224-47189B32FCEF}"/>
            </a:ext>
          </a:extLst>
        </xdr:cNvPr>
        <xdr:cNvSpPr txBox="1">
          <a:spLocks noChangeArrowheads="1"/>
        </xdr:cNvSpPr>
      </xdr:nvSpPr>
      <xdr:spPr bwMode="auto">
        <a:xfrm>
          <a:off x="11439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C7B06ABD-B44B-4AFC-AA9C-EB273C6AD32C}"/>
            </a:ext>
          </a:extLst>
        </xdr:cNvPr>
        <xdr:cNvSpPr txBox="1">
          <a:spLocks noChangeArrowheads="1"/>
        </xdr:cNvSpPr>
      </xdr:nvSpPr>
      <xdr:spPr bwMode="auto">
        <a:xfrm>
          <a:off x="1181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296DC7D0-0AB8-4292-B04A-DF82126443B7}"/>
            </a:ext>
          </a:extLst>
        </xdr:cNvPr>
        <xdr:cNvSpPr txBox="1">
          <a:spLocks noChangeArrowheads="1"/>
        </xdr:cNvSpPr>
      </xdr:nvSpPr>
      <xdr:spPr bwMode="auto">
        <a:xfrm>
          <a:off x="12192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64CB3AE4-42F3-4F24-8185-F9130D844DBE}"/>
            </a:ext>
          </a:extLst>
        </xdr:cNvPr>
        <xdr:cNvSpPr txBox="1">
          <a:spLocks noChangeArrowheads="1"/>
        </xdr:cNvSpPr>
      </xdr:nvSpPr>
      <xdr:spPr bwMode="auto">
        <a:xfrm>
          <a:off x="1257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637C91D1-9F7B-4907-8077-7F2CB710D58F}"/>
            </a:ext>
          </a:extLst>
        </xdr:cNvPr>
        <xdr:cNvSpPr txBox="1">
          <a:spLocks noChangeArrowheads="1"/>
        </xdr:cNvSpPr>
      </xdr:nvSpPr>
      <xdr:spPr bwMode="auto">
        <a:xfrm>
          <a:off x="57150" y="55626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B04CD5B9-7364-402D-B4F8-5288EC7EE615}"/>
            </a:ext>
          </a:extLst>
        </xdr:cNvPr>
        <xdr:cNvSpPr txBox="1">
          <a:spLocks noChangeArrowheads="1"/>
        </xdr:cNvSpPr>
      </xdr:nvSpPr>
      <xdr:spPr bwMode="auto">
        <a:xfrm>
          <a:off x="1809750" y="5562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CF91C186-76D1-49F3-BEE1-EB888C3439FC}"/>
            </a:ext>
          </a:extLst>
        </xdr:cNvPr>
        <xdr:cNvSpPr txBox="1">
          <a:spLocks noChangeArrowheads="1"/>
        </xdr:cNvSpPr>
      </xdr:nvSpPr>
      <xdr:spPr bwMode="auto">
        <a:xfrm>
          <a:off x="1809750" y="5562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28BF382F-D13A-4E40-A8F1-998C319A5C95}"/>
            </a:ext>
          </a:extLst>
        </xdr:cNvPr>
        <xdr:cNvSpPr txBox="1">
          <a:spLocks noChangeArrowheads="1"/>
        </xdr:cNvSpPr>
      </xdr:nvSpPr>
      <xdr:spPr bwMode="auto">
        <a:xfrm>
          <a:off x="3467100" y="55626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EACFB213-AD23-46C4-BB3A-07B6797920AF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5518ED79-0D0C-49BE-A5B3-C051889E4A08}"/>
            </a:ext>
          </a:extLst>
        </xdr:cNvPr>
        <xdr:cNvSpPr txBox="1">
          <a:spLocks noChangeArrowheads="1"/>
        </xdr:cNvSpPr>
      </xdr:nvSpPr>
      <xdr:spPr bwMode="auto">
        <a:xfrm>
          <a:off x="3467100" y="55626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4E6F9C0E-6061-4FDC-A744-56E552DFC1FB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7D76C1F5-8506-4C6D-8B38-84E51EC59678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8D77118C-5205-4ED4-A6D5-D032A72F3304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9A3311BA-4531-415C-B44A-6E691DB3BAB4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F95EFF51-18B2-4492-99CD-F9B8E4FB5C25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2C900D2B-F61C-4E61-91F3-61874A79966C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302DB0BD-0EBA-4A71-B3C3-3E5311D9A9DD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30A60D9-5801-47DA-9498-D9D37A832999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F748C98D-AAE5-4EE9-AC78-FB91455074A7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17C8F559-4A28-4FDE-B5B2-7DD5FF938062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6AC8C570-4A4C-4D31-B8CC-AE9A9498939F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5A335DBE-15B0-4FCA-ABEA-FAD3189F673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8EEB808F-24E6-4816-9E07-81F1F923D4BF}"/>
            </a:ext>
          </a:extLst>
        </xdr:cNvPr>
        <xdr:cNvSpPr txBox="1">
          <a:spLocks noChangeArrowheads="1"/>
        </xdr:cNvSpPr>
      </xdr:nvSpPr>
      <xdr:spPr bwMode="auto">
        <a:xfrm>
          <a:off x="34671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D9B1DE73-0500-4429-B09E-98A57FE52248}"/>
            </a:ext>
          </a:extLst>
        </xdr:cNvPr>
        <xdr:cNvSpPr txBox="1">
          <a:spLocks noChangeArrowheads="1"/>
        </xdr:cNvSpPr>
      </xdr:nvSpPr>
      <xdr:spPr bwMode="auto">
        <a:xfrm>
          <a:off x="57150" y="55626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3B406CCE-624C-4736-AD58-593365ABACBA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107AEB51-C64A-432E-BC0F-338DDD1EC717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7B604F08-41A1-405C-B582-7EE084059317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75EBA718-3A97-43B9-ABFA-5209249768D0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518C80FF-2635-40B4-9FAE-6C15F5013D13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97A9562F-912F-4D40-ADA1-3F88F1DB834C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A15E258C-83C6-41D5-82D5-077E0860E8A6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EB50F285-F60E-487D-B641-F30062988F16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9C1564BB-273E-45C4-BFAE-2EDC833AA96C}"/>
            </a:ext>
          </a:extLst>
        </xdr:cNvPr>
        <xdr:cNvSpPr txBox="1">
          <a:spLocks noChangeArrowheads="1"/>
        </xdr:cNvSpPr>
      </xdr:nvSpPr>
      <xdr:spPr bwMode="auto">
        <a:xfrm>
          <a:off x="495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B1037CB5-73DB-4C5D-9639-9C843C0E4E1C}"/>
            </a:ext>
          </a:extLst>
        </xdr:cNvPr>
        <xdr:cNvSpPr txBox="1">
          <a:spLocks noChangeArrowheads="1"/>
        </xdr:cNvSpPr>
      </xdr:nvSpPr>
      <xdr:spPr bwMode="auto">
        <a:xfrm>
          <a:off x="685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B0207B40-5348-4665-BB19-A029647BF1AE}"/>
            </a:ext>
          </a:extLst>
        </xdr:cNvPr>
        <xdr:cNvSpPr txBox="1">
          <a:spLocks noChangeArrowheads="1"/>
        </xdr:cNvSpPr>
      </xdr:nvSpPr>
      <xdr:spPr bwMode="auto">
        <a:xfrm>
          <a:off x="723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30298869-B4BD-4EAB-823D-8118795FFFA8}"/>
            </a:ext>
          </a:extLst>
        </xdr:cNvPr>
        <xdr:cNvSpPr txBox="1">
          <a:spLocks noChangeArrowheads="1"/>
        </xdr:cNvSpPr>
      </xdr:nvSpPr>
      <xdr:spPr bwMode="auto">
        <a:xfrm>
          <a:off x="7620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E788D90B-2F55-4950-BB94-B0AF837DCD0B}"/>
            </a:ext>
          </a:extLst>
        </xdr:cNvPr>
        <xdr:cNvSpPr txBox="1">
          <a:spLocks noChangeArrowheads="1"/>
        </xdr:cNvSpPr>
      </xdr:nvSpPr>
      <xdr:spPr bwMode="auto">
        <a:xfrm>
          <a:off x="800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D34A34E-3333-4588-B843-00E3BB08294F}"/>
            </a:ext>
          </a:extLst>
        </xdr:cNvPr>
        <xdr:cNvSpPr txBox="1">
          <a:spLocks noChangeArrowheads="1"/>
        </xdr:cNvSpPr>
      </xdr:nvSpPr>
      <xdr:spPr bwMode="auto">
        <a:xfrm>
          <a:off x="8391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99FE0C3F-116D-4754-90D0-1F930FB4D7D4}"/>
            </a:ext>
          </a:extLst>
        </xdr:cNvPr>
        <xdr:cNvSpPr txBox="1">
          <a:spLocks noChangeArrowheads="1"/>
        </xdr:cNvSpPr>
      </xdr:nvSpPr>
      <xdr:spPr bwMode="auto">
        <a:xfrm>
          <a:off x="876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F14ABBB-C676-4763-9B20-4AE076C81AB5}"/>
            </a:ext>
          </a:extLst>
        </xdr:cNvPr>
        <xdr:cNvSpPr txBox="1">
          <a:spLocks noChangeArrowheads="1"/>
        </xdr:cNvSpPr>
      </xdr:nvSpPr>
      <xdr:spPr bwMode="auto">
        <a:xfrm>
          <a:off x="1066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F379D5F8-BA72-4424-882C-15FACEA603A9}"/>
            </a:ext>
          </a:extLst>
        </xdr:cNvPr>
        <xdr:cNvSpPr txBox="1">
          <a:spLocks noChangeArrowheads="1"/>
        </xdr:cNvSpPr>
      </xdr:nvSpPr>
      <xdr:spPr bwMode="auto">
        <a:xfrm>
          <a:off x="1104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C52899DA-2F00-478A-AA45-52B7F7198C10}"/>
            </a:ext>
          </a:extLst>
        </xdr:cNvPr>
        <xdr:cNvSpPr txBox="1">
          <a:spLocks noChangeArrowheads="1"/>
        </xdr:cNvSpPr>
      </xdr:nvSpPr>
      <xdr:spPr bwMode="auto">
        <a:xfrm>
          <a:off x="11439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BC73D6E0-412F-4E0B-999B-A03F1317365B}"/>
            </a:ext>
          </a:extLst>
        </xdr:cNvPr>
        <xdr:cNvSpPr txBox="1">
          <a:spLocks noChangeArrowheads="1"/>
        </xdr:cNvSpPr>
      </xdr:nvSpPr>
      <xdr:spPr bwMode="auto">
        <a:xfrm>
          <a:off x="1181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39A74C3-7D0C-435E-B440-9FDD84F3EAAD}"/>
            </a:ext>
          </a:extLst>
        </xdr:cNvPr>
        <xdr:cNvSpPr txBox="1">
          <a:spLocks noChangeArrowheads="1"/>
        </xdr:cNvSpPr>
      </xdr:nvSpPr>
      <xdr:spPr bwMode="auto">
        <a:xfrm>
          <a:off x="12192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6F83CE62-2CF6-492A-929C-0249E11CA236}"/>
            </a:ext>
          </a:extLst>
        </xdr:cNvPr>
        <xdr:cNvSpPr txBox="1">
          <a:spLocks noChangeArrowheads="1"/>
        </xdr:cNvSpPr>
      </xdr:nvSpPr>
      <xdr:spPr bwMode="auto">
        <a:xfrm>
          <a:off x="1257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995B99CA-9F3B-4714-B691-140083F238AC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5D4913AE-F7DC-4942-8F5B-F296F2D500BE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58F13BA-8237-4C89-9A1A-339EC4349C3C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16E43FD2-03C4-4C43-BF8E-7E3294EC02DC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895692E1-E98C-4D05-B6B1-BD36213A4C29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50ED1D06-2F29-4A5C-9C57-03FB4D43F36F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642EAF25-3E87-4147-82BC-B381FF50B440}"/>
            </a:ext>
          </a:extLst>
        </xdr:cNvPr>
        <xdr:cNvSpPr txBox="1">
          <a:spLocks noChangeArrowheads="1"/>
        </xdr:cNvSpPr>
      </xdr:nvSpPr>
      <xdr:spPr bwMode="auto">
        <a:xfrm>
          <a:off x="4229100" y="55626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10C723A-3B0F-4F5F-878E-BD56D44CAEE3}"/>
            </a:ext>
          </a:extLst>
        </xdr:cNvPr>
        <xdr:cNvSpPr txBox="1">
          <a:spLocks noChangeArrowheads="1"/>
        </xdr:cNvSpPr>
      </xdr:nvSpPr>
      <xdr:spPr bwMode="auto">
        <a:xfrm>
          <a:off x="495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E0F59237-8064-4903-856E-ADEFE2C03368}"/>
            </a:ext>
          </a:extLst>
        </xdr:cNvPr>
        <xdr:cNvSpPr txBox="1">
          <a:spLocks noChangeArrowheads="1"/>
        </xdr:cNvSpPr>
      </xdr:nvSpPr>
      <xdr:spPr bwMode="auto">
        <a:xfrm>
          <a:off x="685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7E975A26-A21F-4A35-9C08-8A686A89A4AA}"/>
            </a:ext>
          </a:extLst>
        </xdr:cNvPr>
        <xdr:cNvSpPr txBox="1">
          <a:spLocks noChangeArrowheads="1"/>
        </xdr:cNvSpPr>
      </xdr:nvSpPr>
      <xdr:spPr bwMode="auto">
        <a:xfrm>
          <a:off x="723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6F572B5D-512B-456B-9345-317DF5AFA33A}"/>
            </a:ext>
          </a:extLst>
        </xdr:cNvPr>
        <xdr:cNvSpPr txBox="1">
          <a:spLocks noChangeArrowheads="1"/>
        </xdr:cNvSpPr>
      </xdr:nvSpPr>
      <xdr:spPr bwMode="auto">
        <a:xfrm>
          <a:off x="7620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E1186797-BD58-4A91-811F-FA1778FA0CDC}"/>
            </a:ext>
          </a:extLst>
        </xdr:cNvPr>
        <xdr:cNvSpPr txBox="1">
          <a:spLocks noChangeArrowheads="1"/>
        </xdr:cNvSpPr>
      </xdr:nvSpPr>
      <xdr:spPr bwMode="auto">
        <a:xfrm>
          <a:off x="800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FCC231D3-ACC7-48B9-8E93-632A72EA7F0C}"/>
            </a:ext>
          </a:extLst>
        </xdr:cNvPr>
        <xdr:cNvSpPr txBox="1">
          <a:spLocks noChangeArrowheads="1"/>
        </xdr:cNvSpPr>
      </xdr:nvSpPr>
      <xdr:spPr bwMode="auto">
        <a:xfrm>
          <a:off x="8391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138D88D1-1EF2-4DAF-89A6-8EA28E75EF93}"/>
            </a:ext>
          </a:extLst>
        </xdr:cNvPr>
        <xdr:cNvSpPr txBox="1">
          <a:spLocks noChangeArrowheads="1"/>
        </xdr:cNvSpPr>
      </xdr:nvSpPr>
      <xdr:spPr bwMode="auto">
        <a:xfrm>
          <a:off x="876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F4269500-E687-4300-BE1E-195A0DF8612A}"/>
            </a:ext>
          </a:extLst>
        </xdr:cNvPr>
        <xdr:cNvSpPr txBox="1">
          <a:spLocks noChangeArrowheads="1"/>
        </xdr:cNvSpPr>
      </xdr:nvSpPr>
      <xdr:spPr bwMode="auto">
        <a:xfrm>
          <a:off x="1066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D9781387-21CB-405A-8BA3-E932C6DDCF24}"/>
            </a:ext>
          </a:extLst>
        </xdr:cNvPr>
        <xdr:cNvSpPr txBox="1">
          <a:spLocks noChangeArrowheads="1"/>
        </xdr:cNvSpPr>
      </xdr:nvSpPr>
      <xdr:spPr bwMode="auto">
        <a:xfrm>
          <a:off x="1104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99A7D9DF-3514-4E56-A77D-312EB062A7F0}"/>
            </a:ext>
          </a:extLst>
        </xdr:cNvPr>
        <xdr:cNvSpPr txBox="1">
          <a:spLocks noChangeArrowheads="1"/>
        </xdr:cNvSpPr>
      </xdr:nvSpPr>
      <xdr:spPr bwMode="auto">
        <a:xfrm>
          <a:off x="11439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AA942967-1B96-49D7-ACE2-CF56BABB519F}"/>
            </a:ext>
          </a:extLst>
        </xdr:cNvPr>
        <xdr:cNvSpPr txBox="1">
          <a:spLocks noChangeArrowheads="1"/>
        </xdr:cNvSpPr>
      </xdr:nvSpPr>
      <xdr:spPr bwMode="auto">
        <a:xfrm>
          <a:off x="1181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F8D513F3-D2BC-4ADF-9B0C-94072AB6E9F9}"/>
            </a:ext>
          </a:extLst>
        </xdr:cNvPr>
        <xdr:cNvSpPr txBox="1">
          <a:spLocks noChangeArrowheads="1"/>
        </xdr:cNvSpPr>
      </xdr:nvSpPr>
      <xdr:spPr bwMode="auto">
        <a:xfrm>
          <a:off x="12192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E1FFA00B-84FD-488F-87DF-CA6BFC707568}"/>
            </a:ext>
          </a:extLst>
        </xdr:cNvPr>
        <xdr:cNvSpPr txBox="1">
          <a:spLocks noChangeArrowheads="1"/>
        </xdr:cNvSpPr>
      </xdr:nvSpPr>
      <xdr:spPr bwMode="auto">
        <a:xfrm>
          <a:off x="1257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CCD8C1F9-F640-454A-8684-86E69AC4BBC2}"/>
            </a:ext>
          </a:extLst>
        </xdr:cNvPr>
        <xdr:cNvSpPr txBox="1">
          <a:spLocks noChangeArrowheads="1"/>
        </xdr:cNvSpPr>
      </xdr:nvSpPr>
      <xdr:spPr bwMode="auto">
        <a:xfrm>
          <a:off x="4619625" y="6143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98916B93-64DD-4996-B6C4-246BAFA2F536}"/>
            </a:ext>
          </a:extLst>
        </xdr:cNvPr>
        <xdr:cNvSpPr txBox="1">
          <a:spLocks noChangeArrowheads="1"/>
        </xdr:cNvSpPr>
      </xdr:nvSpPr>
      <xdr:spPr bwMode="auto">
        <a:xfrm>
          <a:off x="495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4E59BA52-460B-4C58-A69C-5C969E8B57BC}"/>
            </a:ext>
          </a:extLst>
        </xdr:cNvPr>
        <xdr:cNvSpPr txBox="1">
          <a:spLocks noChangeArrowheads="1"/>
        </xdr:cNvSpPr>
      </xdr:nvSpPr>
      <xdr:spPr bwMode="auto">
        <a:xfrm>
          <a:off x="685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4CDED4D-9533-4B6B-903A-1BECDEB290F3}"/>
            </a:ext>
          </a:extLst>
        </xdr:cNvPr>
        <xdr:cNvSpPr txBox="1">
          <a:spLocks noChangeArrowheads="1"/>
        </xdr:cNvSpPr>
      </xdr:nvSpPr>
      <xdr:spPr bwMode="auto">
        <a:xfrm>
          <a:off x="723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A7843E64-B3E0-4FBC-8085-377BF65F70A2}"/>
            </a:ext>
          </a:extLst>
        </xdr:cNvPr>
        <xdr:cNvSpPr txBox="1">
          <a:spLocks noChangeArrowheads="1"/>
        </xdr:cNvSpPr>
      </xdr:nvSpPr>
      <xdr:spPr bwMode="auto">
        <a:xfrm>
          <a:off x="7620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4A5C965E-A170-48FE-99DC-C6B130B2AF55}"/>
            </a:ext>
          </a:extLst>
        </xdr:cNvPr>
        <xdr:cNvSpPr txBox="1">
          <a:spLocks noChangeArrowheads="1"/>
        </xdr:cNvSpPr>
      </xdr:nvSpPr>
      <xdr:spPr bwMode="auto">
        <a:xfrm>
          <a:off x="800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DDD2E522-096D-4797-BE85-A7EC755384C9}"/>
            </a:ext>
          </a:extLst>
        </xdr:cNvPr>
        <xdr:cNvSpPr txBox="1">
          <a:spLocks noChangeArrowheads="1"/>
        </xdr:cNvSpPr>
      </xdr:nvSpPr>
      <xdr:spPr bwMode="auto">
        <a:xfrm>
          <a:off x="8391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AE53CAE2-2120-4EFD-BF30-36B5FE86E7BE}"/>
            </a:ext>
          </a:extLst>
        </xdr:cNvPr>
        <xdr:cNvSpPr txBox="1">
          <a:spLocks noChangeArrowheads="1"/>
        </xdr:cNvSpPr>
      </xdr:nvSpPr>
      <xdr:spPr bwMode="auto">
        <a:xfrm>
          <a:off x="876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2FEF7E32-5C99-4465-A679-14B05A6EB772}"/>
            </a:ext>
          </a:extLst>
        </xdr:cNvPr>
        <xdr:cNvSpPr txBox="1">
          <a:spLocks noChangeArrowheads="1"/>
        </xdr:cNvSpPr>
      </xdr:nvSpPr>
      <xdr:spPr bwMode="auto">
        <a:xfrm>
          <a:off x="1066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4EF6BD6F-CEA6-4D24-9A2F-429A6EACD438}"/>
            </a:ext>
          </a:extLst>
        </xdr:cNvPr>
        <xdr:cNvSpPr txBox="1">
          <a:spLocks noChangeArrowheads="1"/>
        </xdr:cNvSpPr>
      </xdr:nvSpPr>
      <xdr:spPr bwMode="auto">
        <a:xfrm>
          <a:off x="1104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56A2BBF8-3C06-45EF-B70D-A1167D082442}"/>
            </a:ext>
          </a:extLst>
        </xdr:cNvPr>
        <xdr:cNvSpPr txBox="1">
          <a:spLocks noChangeArrowheads="1"/>
        </xdr:cNvSpPr>
      </xdr:nvSpPr>
      <xdr:spPr bwMode="auto">
        <a:xfrm>
          <a:off x="11439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638B060E-88FB-4163-9748-FCA28016A5BD}"/>
            </a:ext>
          </a:extLst>
        </xdr:cNvPr>
        <xdr:cNvSpPr txBox="1">
          <a:spLocks noChangeArrowheads="1"/>
        </xdr:cNvSpPr>
      </xdr:nvSpPr>
      <xdr:spPr bwMode="auto">
        <a:xfrm>
          <a:off x="1181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7A799A35-9260-423A-AFB7-1A309FF21419}"/>
            </a:ext>
          </a:extLst>
        </xdr:cNvPr>
        <xdr:cNvSpPr txBox="1">
          <a:spLocks noChangeArrowheads="1"/>
        </xdr:cNvSpPr>
      </xdr:nvSpPr>
      <xdr:spPr bwMode="auto">
        <a:xfrm>
          <a:off x="12192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EC9BEC0D-378A-4F5E-9704-7C969961ED37}"/>
            </a:ext>
          </a:extLst>
        </xdr:cNvPr>
        <xdr:cNvSpPr txBox="1">
          <a:spLocks noChangeArrowheads="1"/>
        </xdr:cNvSpPr>
      </xdr:nvSpPr>
      <xdr:spPr bwMode="auto">
        <a:xfrm>
          <a:off x="1257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99927549-D53B-4857-BCAC-0BAF6E49C86A}"/>
            </a:ext>
          </a:extLst>
        </xdr:cNvPr>
        <xdr:cNvSpPr txBox="1">
          <a:spLocks noChangeArrowheads="1"/>
        </xdr:cNvSpPr>
      </xdr:nvSpPr>
      <xdr:spPr bwMode="auto">
        <a:xfrm>
          <a:off x="4619625" y="6143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7D4FF072-EFF6-4F2C-969F-A8A8124CEEB8}"/>
            </a:ext>
          </a:extLst>
        </xdr:cNvPr>
        <xdr:cNvSpPr txBox="1">
          <a:spLocks noChangeArrowheads="1"/>
        </xdr:cNvSpPr>
      </xdr:nvSpPr>
      <xdr:spPr bwMode="auto">
        <a:xfrm>
          <a:off x="495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692C344A-24D4-4898-9A0F-F1724A792F83}"/>
            </a:ext>
          </a:extLst>
        </xdr:cNvPr>
        <xdr:cNvSpPr txBox="1">
          <a:spLocks noChangeArrowheads="1"/>
        </xdr:cNvSpPr>
      </xdr:nvSpPr>
      <xdr:spPr bwMode="auto">
        <a:xfrm>
          <a:off x="685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A5849BDA-B57F-4DDA-9ADC-FDCCF4924D4D}"/>
            </a:ext>
          </a:extLst>
        </xdr:cNvPr>
        <xdr:cNvSpPr txBox="1">
          <a:spLocks noChangeArrowheads="1"/>
        </xdr:cNvSpPr>
      </xdr:nvSpPr>
      <xdr:spPr bwMode="auto">
        <a:xfrm>
          <a:off x="723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F0E2EE8F-88DF-4C7D-9CE1-92848524ECA6}"/>
            </a:ext>
          </a:extLst>
        </xdr:cNvPr>
        <xdr:cNvSpPr txBox="1">
          <a:spLocks noChangeArrowheads="1"/>
        </xdr:cNvSpPr>
      </xdr:nvSpPr>
      <xdr:spPr bwMode="auto">
        <a:xfrm>
          <a:off x="7620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3ABFFBC-D252-4B0C-91D9-7071BC9C4CFD}"/>
            </a:ext>
          </a:extLst>
        </xdr:cNvPr>
        <xdr:cNvSpPr txBox="1">
          <a:spLocks noChangeArrowheads="1"/>
        </xdr:cNvSpPr>
      </xdr:nvSpPr>
      <xdr:spPr bwMode="auto">
        <a:xfrm>
          <a:off x="800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F00E832F-B26D-4073-84A2-8E2CB2BCCA66}"/>
            </a:ext>
          </a:extLst>
        </xdr:cNvPr>
        <xdr:cNvSpPr txBox="1">
          <a:spLocks noChangeArrowheads="1"/>
        </xdr:cNvSpPr>
      </xdr:nvSpPr>
      <xdr:spPr bwMode="auto">
        <a:xfrm>
          <a:off x="8391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A6F46C5C-D87C-400F-86D5-DDB1DF3F5778}"/>
            </a:ext>
          </a:extLst>
        </xdr:cNvPr>
        <xdr:cNvSpPr txBox="1">
          <a:spLocks noChangeArrowheads="1"/>
        </xdr:cNvSpPr>
      </xdr:nvSpPr>
      <xdr:spPr bwMode="auto">
        <a:xfrm>
          <a:off x="876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D237CBC6-1B7D-4D39-B798-EE48947AB2C8}"/>
            </a:ext>
          </a:extLst>
        </xdr:cNvPr>
        <xdr:cNvSpPr txBox="1">
          <a:spLocks noChangeArrowheads="1"/>
        </xdr:cNvSpPr>
      </xdr:nvSpPr>
      <xdr:spPr bwMode="auto">
        <a:xfrm>
          <a:off x="1066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D517B2DD-1EBE-47CE-B487-6005DC1F8F5B}"/>
            </a:ext>
          </a:extLst>
        </xdr:cNvPr>
        <xdr:cNvSpPr txBox="1">
          <a:spLocks noChangeArrowheads="1"/>
        </xdr:cNvSpPr>
      </xdr:nvSpPr>
      <xdr:spPr bwMode="auto">
        <a:xfrm>
          <a:off x="1104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5BDE4DB7-E4FD-45F7-8968-8307BD9DB63A}"/>
            </a:ext>
          </a:extLst>
        </xdr:cNvPr>
        <xdr:cNvSpPr txBox="1">
          <a:spLocks noChangeArrowheads="1"/>
        </xdr:cNvSpPr>
      </xdr:nvSpPr>
      <xdr:spPr bwMode="auto">
        <a:xfrm>
          <a:off x="11439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66448172-A2E0-46D4-B299-8EE0BF79CCCE}"/>
            </a:ext>
          </a:extLst>
        </xdr:cNvPr>
        <xdr:cNvSpPr txBox="1">
          <a:spLocks noChangeArrowheads="1"/>
        </xdr:cNvSpPr>
      </xdr:nvSpPr>
      <xdr:spPr bwMode="auto">
        <a:xfrm>
          <a:off x="1181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D00F1D65-37EA-44B7-8F54-A8CEC54E745F}"/>
            </a:ext>
          </a:extLst>
        </xdr:cNvPr>
        <xdr:cNvSpPr txBox="1">
          <a:spLocks noChangeArrowheads="1"/>
        </xdr:cNvSpPr>
      </xdr:nvSpPr>
      <xdr:spPr bwMode="auto">
        <a:xfrm>
          <a:off x="12192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AB63D740-3BD4-4DAB-938F-117599A97EBD}"/>
            </a:ext>
          </a:extLst>
        </xdr:cNvPr>
        <xdr:cNvSpPr txBox="1">
          <a:spLocks noChangeArrowheads="1"/>
        </xdr:cNvSpPr>
      </xdr:nvSpPr>
      <xdr:spPr bwMode="auto">
        <a:xfrm>
          <a:off x="1257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9A51306E-1972-4409-915C-75C9FFA1D098}"/>
            </a:ext>
          </a:extLst>
        </xdr:cNvPr>
        <xdr:cNvSpPr txBox="1">
          <a:spLocks noChangeArrowheads="1"/>
        </xdr:cNvSpPr>
      </xdr:nvSpPr>
      <xdr:spPr bwMode="auto">
        <a:xfrm>
          <a:off x="495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A26B8ED8-C5CB-43DA-8404-074937D66321}"/>
            </a:ext>
          </a:extLst>
        </xdr:cNvPr>
        <xdr:cNvSpPr txBox="1">
          <a:spLocks noChangeArrowheads="1"/>
        </xdr:cNvSpPr>
      </xdr:nvSpPr>
      <xdr:spPr bwMode="auto">
        <a:xfrm>
          <a:off x="685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1E036B14-E154-4959-AF75-5B5E2D45B273}"/>
            </a:ext>
          </a:extLst>
        </xdr:cNvPr>
        <xdr:cNvSpPr txBox="1">
          <a:spLocks noChangeArrowheads="1"/>
        </xdr:cNvSpPr>
      </xdr:nvSpPr>
      <xdr:spPr bwMode="auto">
        <a:xfrm>
          <a:off x="723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(182 )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337E0399-CE72-4154-B3AE-9EE0F9B7EBB7}"/>
            </a:ext>
          </a:extLst>
        </xdr:cNvPr>
        <xdr:cNvSpPr txBox="1">
          <a:spLocks noChangeArrowheads="1"/>
        </xdr:cNvSpPr>
      </xdr:nvSpPr>
      <xdr:spPr bwMode="auto">
        <a:xfrm>
          <a:off x="800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9B1CFE13-3276-4B24-946E-C2A805E9A865}"/>
            </a:ext>
          </a:extLst>
        </xdr:cNvPr>
        <xdr:cNvSpPr txBox="1">
          <a:spLocks noChangeArrowheads="1"/>
        </xdr:cNvSpPr>
      </xdr:nvSpPr>
      <xdr:spPr bwMode="auto">
        <a:xfrm>
          <a:off x="8391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91904307-E10A-49D2-BE56-75A868ED7E09}"/>
            </a:ext>
          </a:extLst>
        </xdr:cNvPr>
        <xdr:cNvSpPr txBox="1">
          <a:spLocks noChangeArrowheads="1"/>
        </xdr:cNvSpPr>
      </xdr:nvSpPr>
      <xdr:spPr bwMode="auto">
        <a:xfrm>
          <a:off x="876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2F72E078-E1AD-47C3-9B79-6A9100135D0D}"/>
            </a:ext>
          </a:extLst>
        </xdr:cNvPr>
        <xdr:cNvSpPr txBox="1">
          <a:spLocks noChangeArrowheads="1"/>
        </xdr:cNvSpPr>
      </xdr:nvSpPr>
      <xdr:spPr bwMode="auto">
        <a:xfrm>
          <a:off x="10668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9B1D1433-78D0-45C1-93BF-8C0E3C4ACD78}"/>
            </a:ext>
          </a:extLst>
        </xdr:cNvPr>
        <xdr:cNvSpPr txBox="1">
          <a:spLocks noChangeArrowheads="1"/>
        </xdr:cNvSpPr>
      </xdr:nvSpPr>
      <xdr:spPr bwMode="auto">
        <a:xfrm>
          <a:off x="11049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77E344EF-BABF-423B-A50C-D6400DD145D0}"/>
            </a:ext>
          </a:extLst>
        </xdr:cNvPr>
        <xdr:cNvSpPr txBox="1">
          <a:spLocks noChangeArrowheads="1"/>
        </xdr:cNvSpPr>
      </xdr:nvSpPr>
      <xdr:spPr bwMode="auto">
        <a:xfrm>
          <a:off x="1143952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7B5204D6-C88C-4FA7-AA75-DE2B92B0096E}"/>
            </a:ext>
          </a:extLst>
        </xdr:cNvPr>
        <xdr:cNvSpPr txBox="1">
          <a:spLocks noChangeArrowheads="1"/>
        </xdr:cNvSpPr>
      </xdr:nvSpPr>
      <xdr:spPr bwMode="auto">
        <a:xfrm>
          <a:off x="11811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7759249F-ECFB-4D59-8682-E3BB710AC52A}"/>
            </a:ext>
          </a:extLst>
        </xdr:cNvPr>
        <xdr:cNvSpPr txBox="1">
          <a:spLocks noChangeArrowheads="1"/>
        </xdr:cNvSpPr>
      </xdr:nvSpPr>
      <xdr:spPr bwMode="auto">
        <a:xfrm>
          <a:off x="12192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5C966ED9-755C-4035-98B5-6EB7CC66568B}"/>
            </a:ext>
          </a:extLst>
        </xdr:cNvPr>
        <xdr:cNvSpPr txBox="1">
          <a:spLocks noChangeArrowheads="1"/>
        </xdr:cNvSpPr>
      </xdr:nvSpPr>
      <xdr:spPr bwMode="auto">
        <a:xfrm>
          <a:off x="12573000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45E3E3B-2EF5-44A5-812A-D22CC75494A6}"/>
            </a:ext>
          </a:extLst>
        </xdr:cNvPr>
        <xdr:cNvSpPr txBox="1">
          <a:spLocks noChangeArrowheads="1"/>
        </xdr:cNvSpPr>
      </xdr:nvSpPr>
      <xdr:spPr bwMode="auto">
        <a:xfrm>
          <a:off x="461962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326EA75F-4AFA-413F-9663-488BC8B3AEAB}"/>
            </a:ext>
          </a:extLst>
        </xdr:cNvPr>
        <xdr:cNvSpPr txBox="1">
          <a:spLocks noChangeArrowheads="1"/>
        </xdr:cNvSpPr>
      </xdr:nvSpPr>
      <xdr:spPr bwMode="auto">
        <a:xfrm>
          <a:off x="461962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6AB71E36-6539-4E0A-A5AB-20A6EA6346F9}"/>
            </a:ext>
          </a:extLst>
        </xdr:cNvPr>
        <xdr:cNvSpPr txBox="1">
          <a:spLocks noChangeArrowheads="1"/>
        </xdr:cNvSpPr>
      </xdr:nvSpPr>
      <xdr:spPr bwMode="auto">
        <a:xfrm>
          <a:off x="461962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AB4EA0B3-31F5-4EBC-919F-3BC45990C495}"/>
            </a:ext>
          </a:extLst>
        </xdr:cNvPr>
        <xdr:cNvSpPr txBox="1">
          <a:spLocks noChangeArrowheads="1"/>
        </xdr:cNvSpPr>
      </xdr:nvSpPr>
      <xdr:spPr bwMode="auto">
        <a:xfrm>
          <a:off x="461962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230603</xdr:colOff>
      <xdr:row>0</xdr:row>
      <xdr:rowOff>1</xdr:rowOff>
    </xdr:from>
    <xdr:to>
      <xdr:col>33</xdr:col>
      <xdr:colOff>1001</xdr:colOff>
      <xdr:row>7</xdr:row>
      <xdr:rowOff>134354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B593A01D-FBFD-4D8B-AC3E-5E5BD318CB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28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10020</xdr:colOff>
      <xdr:row>0</xdr:row>
      <xdr:rowOff>1</xdr:rowOff>
    </xdr:from>
    <xdr:to>
      <xdr:col>1</xdr:col>
      <xdr:colOff>1413705</xdr:colOff>
      <xdr:row>5</xdr:row>
      <xdr:rowOff>80211</xdr:rowOff>
    </xdr:to>
    <xdr:pic>
      <xdr:nvPicPr>
        <xdr:cNvPr id="127" name="Imagen 126" descr="C:\Users\USER\Downloads\IMG-20250403-WA0014.jpg">
          <a:extLst>
            <a:ext uri="{FF2B5EF4-FFF2-40B4-BE49-F238E27FC236}">
              <a16:creationId xmlns:a16="http://schemas.microsoft.com/office/drawing/2014/main" id="{68625E3B-448D-4762-A08D-15CA239D706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5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6D442E9-F092-439D-AD90-3CC55BC90AE3}"/>
            </a:ext>
          </a:extLst>
        </xdr:cNvPr>
        <xdr:cNvSpPr txBox="1">
          <a:spLocks noChangeArrowheads="1"/>
        </xdr:cNvSpPr>
      </xdr:nvSpPr>
      <xdr:spPr bwMode="auto">
        <a:xfrm>
          <a:off x="6819900" y="10925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73AB2727-2F0C-4F74-9416-EE3FB30DD6DD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890EC541-9A7B-487D-B190-B1B966CD33E2}"/>
            </a:ext>
          </a:extLst>
        </xdr:cNvPr>
        <xdr:cNvSpPr txBox="1">
          <a:spLocks noChangeArrowheads="1"/>
        </xdr:cNvSpPr>
      </xdr:nvSpPr>
      <xdr:spPr bwMode="auto">
        <a:xfrm>
          <a:off x="180975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59A5666-19A4-4022-9C9A-F6C8D8891CB2}"/>
            </a:ext>
          </a:extLst>
        </xdr:cNvPr>
        <xdr:cNvSpPr txBox="1">
          <a:spLocks noChangeArrowheads="1"/>
        </xdr:cNvSpPr>
      </xdr:nvSpPr>
      <xdr:spPr bwMode="auto">
        <a:xfrm>
          <a:off x="34671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731218A5-1B2C-4B45-AB42-17AC51DA5B8C}"/>
            </a:ext>
          </a:extLst>
        </xdr:cNvPr>
        <xdr:cNvSpPr txBox="1">
          <a:spLocks noChangeArrowheads="1"/>
        </xdr:cNvSpPr>
      </xdr:nvSpPr>
      <xdr:spPr bwMode="auto">
        <a:xfrm>
          <a:off x="495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D76AEC89-F9F3-4909-A588-0B53F86B17A2}"/>
            </a:ext>
          </a:extLst>
        </xdr:cNvPr>
        <xdr:cNvSpPr txBox="1">
          <a:spLocks noChangeArrowheads="1"/>
        </xdr:cNvSpPr>
      </xdr:nvSpPr>
      <xdr:spPr bwMode="auto">
        <a:xfrm>
          <a:off x="14173200" y="54292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9BA19F72-B369-4CE4-9DC8-DB38D25DF11A}"/>
            </a:ext>
          </a:extLst>
        </xdr:cNvPr>
        <xdr:cNvSpPr txBox="1">
          <a:spLocks noChangeArrowheads="1"/>
        </xdr:cNvSpPr>
      </xdr:nvSpPr>
      <xdr:spPr bwMode="auto">
        <a:xfrm>
          <a:off x="156686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89E6369C-C282-4911-B6C7-B776BDBA4853}"/>
            </a:ext>
          </a:extLst>
        </xdr:cNvPr>
        <xdr:cNvSpPr txBox="1">
          <a:spLocks noChangeArrowheads="1"/>
        </xdr:cNvSpPr>
      </xdr:nvSpPr>
      <xdr:spPr bwMode="auto">
        <a:xfrm>
          <a:off x="685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197C4A31-3ED8-4C7C-8A4C-77A4CEC85A21}"/>
            </a:ext>
          </a:extLst>
        </xdr:cNvPr>
        <xdr:cNvSpPr txBox="1">
          <a:spLocks noChangeArrowheads="1"/>
        </xdr:cNvSpPr>
      </xdr:nvSpPr>
      <xdr:spPr bwMode="auto">
        <a:xfrm>
          <a:off x="723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ED3FF125-2423-4B51-A515-6CF65880BAE8}"/>
            </a:ext>
          </a:extLst>
        </xdr:cNvPr>
        <xdr:cNvSpPr txBox="1">
          <a:spLocks noChangeArrowheads="1"/>
        </xdr:cNvSpPr>
      </xdr:nvSpPr>
      <xdr:spPr bwMode="auto">
        <a:xfrm>
          <a:off x="7620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4F65F2EC-4AE2-455B-9F60-8175A5565079}"/>
            </a:ext>
          </a:extLst>
        </xdr:cNvPr>
        <xdr:cNvSpPr txBox="1">
          <a:spLocks noChangeArrowheads="1"/>
        </xdr:cNvSpPr>
      </xdr:nvSpPr>
      <xdr:spPr bwMode="auto">
        <a:xfrm>
          <a:off x="800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486021F1-4EAB-4C8A-8791-C8C27911B63E}"/>
            </a:ext>
          </a:extLst>
        </xdr:cNvPr>
        <xdr:cNvSpPr txBox="1">
          <a:spLocks noChangeArrowheads="1"/>
        </xdr:cNvSpPr>
      </xdr:nvSpPr>
      <xdr:spPr bwMode="auto">
        <a:xfrm>
          <a:off x="8391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9385EBBC-D5D7-49AA-BDFB-6E5160D03DD8}"/>
            </a:ext>
          </a:extLst>
        </xdr:cNvPr>
        <xdr:cNvSpPr txBox="1">
          <a:spLocks noChangeArrowheads="1"/>
        </xdr:cNvSpPr>
      </xdr:nvSpPr>
      <xdr:spPr bwMode="auto">
        <a:xfrm>
          <a:off x="876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DE4AF45-D25E-4481-BF99-3619F106CE8A}"/>
            </a:ext>
          </a:extLst>
        </xdr:cNvPr>
        <xdr:cNvSpPr txBox="1">
          <a:spLocks noChangeArrowheads="1"/>
        </xdr:cNvSpPr>
      </xdr:nvSpPr>
      <xdr:spPr bwMode="auto">
        <a:xfrm>
          <a:off x="1066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3F373450-2E3E-4153-8C8B-F0546C48BCEC}"/>
            </a:ext>
          </a:extLst>
        </xdr:cNvPr>
        <xdr:cNvSpPr txBox="1">
          <a:spLocks noChangeArrowheads="1"/>
        </xdr:cNvSpPr>
      </xdr:nvSpPr>
      <xdr:spPr bwMode="auto">
        <a:xfrm>
          <a:off x="1104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123CB89A-1CA9-482C-814B-CA50F93E3B06}"/>
            </a:ext>
          </a:extLst>
        </xdr:cNvPr>
        <xdr:cNvSpPr txBox="1">
          <a:spLocks noChangeArrowheads="1"/>
        </xdr:cNvSpPr>
      </xdr:nvSpPr>
      <xdr:spPr bwMode="auto">
        <a:xfrm>
          <a:off x="11439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356751C0-9774-4598-8461-D9867491B194}"/>
            </a:ext>
          </a:extLst>
        </xdr:cNvPr>
        <xdr:cNvSpPr txBox="1">
          <a:spLocks noChangeArrowheads="1"/>
        </xdr:cNvSpPr>
      </xdr:nvSpPr>
      <xdr:spPr bwMode="auto">
        <a:xfrm>
          <a:off x="1181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98EFDD6C-3AE9-4EFE-A942-5F51539CA4BF}"/>
            </a:ext>
          </a:extLst>
        </xdr:cNvPr>
        <xdr:cNvSpPr txBox="1">
          <a:spLocks noChangeArrowheads="1"/>
        </xdr:cNvSpPr>
      </xdr:nvSpPr>
      <xdr:spPr bwMode="auto">
        <a:xfrm>
          <a:off x="12192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2B989365-DF3A-456B-A698-FD66BF1005C3}"/>
            </a:ext>
          </a:extLst>
        </xdr:cNvPr>
        <xdr:cNvSpPr txBox="1">
          <a:spLocks noChangeArrowheads="1"/>
        </xdr:cNvSpPr>
      </xdr:nvSpPr>
      <xdr:spPr bwMode="auto">
        <a:xfrm>
          <a:off x="1257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57249153-8551-4348-A94A-85B8E0C133D8}"/>
            </a:ext>
          </a:extLst>
        </xdr:cNvPr>
        <xdr:cNvSpPr txBox="1">
          <a:spLocks noChangeArrowheads="1"/>
        </xdr:cNvSpPr>
      </xdr:nvSpPr>
      <xdr:spPr bwMode="auto">
        <a:xfrm>
          <a:off x="57150" y="4933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7F31B834-77AC-4709-B02B-F1B2F15C45AF}"/>
            </a:ext>
          </a:extLst>
        </xdr:cNvPr>
        <xdr:cNvSpPr txBox="1">
          <a:spLocks noChangeArrowheads="1"/>
        </xdr:cNvSpPr>
      </xdr:nvSpPr>
      <xdr:spPr bwMode="auto">
        <a:xfrm>
          <a:off x="1809750" y="4933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640827CD-D93E-4396-B15B-668692541321}"/>
            </a:ext>
          </a:extLst>
        </xdr:cNvPr>
        <xdr:cNvSpPr txBox="1">
          <a:spLocks noChangeArrowheads="1"/>
        </xdr:cNvSpPr>
      </xdr:nvSpPr>
      <xdr:spPr bwMode="auto">
        <a:xfrm>
          <a:off x="1809750" y="4933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F698E5EB-4EF9-45E2-8D5A-394A14B6173E}"/>
            </a:ext>
          </a:extLst>
        </xdr:cNvPr>
        <xdr:cNvSpPr txBox="1">
          <a:spLocks noChangeArrowheads="1"/>
        </xdr:cNvSpPr>
      </xdr:nvSpPr>
      <xdr:spPr bwMode="auto">
        <a:xfrm>
          <a:off x="3467100" y="4933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F60D788D-6D04-4D97-B393-4155D5A190A6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F2697AC3-5232-4614-96B4-7927F3760651}"/>
            </a:ext>
          </a:extLst>
        </xdr:cNvPr>
        <xdr:cNvSpPr txBox="1">
          <a:spLocks noChangeArrowheads="1"/>
        </xdr:cNvSpPr>
      </xdr:nvSpPr>
      <xdr:spPr bwMode="auto">
        <a:xfrm>
          <a:off x="3467100" y="4933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2AD90104-DBA8-494B-B37B-7457CF6DEAA5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B0FE2DDF-9ED8-4818-940E-61776656046C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AADD05E1-84BA-44EC-AB5E-89687654F65A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F2AC81C-59F8-4B10-8CA5-3FDEC0120417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6E49532C-F0F1-46BD-8796-0ECDAB1EAAB8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3C1FD0E6-C5CC-46F6-84EC-437C343C8F46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C16866CB-BB02-4D18-A1EE-6859E5F3D1B2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6AA1A6EB-98AE-4217-9CB3-636A465D744E}"/>
            </a:ext>
          </a:extLst>
        </xdr:cNvPr>
        <xdr:cNvSpPr txBox="1">
          <a:spLocks noChangeArrowheads="1"/>
        </xdr:cNvSpPr>
      </xdr:nvSpPr>
      <xdr:spPr bwMode="auto">
        <a:xfrm>
          <a:off x="180975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36A3A59B-B591-40B8-A25B-FC90217D4946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401BDECB-2AC9-4E01-8EA6-8B14263FAFD4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146A906D-F9FA-4940-AA7E-44B51185727F}"/>
            </a:ext>
          </a:extLst>
        </xdr:cNvPr>
        <xdr:cNvSpPr txBox="1">
          <a:spLocks noChangeArrowheads="1"/>
        </xdr:cNvSpPr>
      </xdr:nvSpPr>
      <xdr:spPr bwMode="auto">
        <a:xfrm>
          <a:off x="180975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35872D7A-94FB-4E92-91CF-DAF18E0B77B1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EF2DDC37-3EA9-4FD0-8845-9D63B15D5F95}"/>
            </a:ext>
          </a:extLst>
        </xdr:cNvPr>
        <xdr:cNvSpPr txBox="1">
          <a:spLocks noChangeArrowheads="1"/>
        </xdr:cNvSpPr>
      </xdr:nvSpPr>
      <xdr:spPr bwMode="auto">
        <a:xfrm>
          <a:off x="34671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E95246F1-8E6E-4BB5-9536-339DE4A370CA}"/>
            </a:ext>
          </a:extLst>
        </xdr:cNvPr>
        <xdr:cNvSpPr txBox="1">
          <a:spLocks noChangeArrowheads="1"/>
        </xdr:cNvSpPr>
      </xdr:nvSpPr>
      <xdr:spPr bwMode="auto">
        <a:xfrm>
          <a:off x="57150" y="4933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A51E904B-60A2-4230-A77D-6A6B21A0A5AE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C31FE4CD-6262-49F3-AF47-B6C6ACF79673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D2CDBF51-576C-4202-B6CC-CBC5C8363DF8}"/>
            </a:ext>
          </a:extLst>
        </xdr:cNvPr>
        <xdr:cNvSpPr txBox="1">
          <a:spLocks noChangeArrowheads="1"/>
        </xdr:cNvSpPr>
      </xdr:nvSpPr>
      <xdr:spPr bwMode="auto">
        <a:xfrm>
          <a:off x="57150" y="54292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37DEA078-7C97-4F36-840E-CA30C849B15B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B3B26D73-E4DD-444A-ABD1-D4846F22B540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8B9C570B-E7DB-4DC1-AB26-E9255E66758C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78AE5FF9-40D3-4A32-BEF5-905D8179863D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456C8E88-C610-49F9-87C5-38B366EF485F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47660247-3C80-4DE2-A00F-8F4568D0ECDD}"/>
            </a:ext>
          </a:extLst>
        </xdr:cNvPr>
        <xdr:cNvSpPr txBox="1">
          <a:spLocks noChangeArrowheads="1"/>
        </xdr:cNvSpPr>
      </xdr:nvSpPr>
      <xdr:spPr bwMode="auto">
        <a:xfrm>
          <a:off x="495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147CB323-6D5C-4250-86E9-72C75427630E}"/>
            </a:ext>
          </a:extLst>
        </xdr:cNvPr>
        <xdr:cNvSpPr txBox="1">
          <a:spLocks noChangeArrowheads="1"/>
        </xdr:cNvSpPr>
      </xdr:nvSpPr>
      <xdr:spPr bwMode="auto">
        <a:xfrm>
          <a:off x="685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AAE37FA6-8EDE-4760-B2F7-26C6AAAB3C1E}"/>
            </a:ext>
          </a:extLst>
        </xdr:cNvPr>
        <xdr:cNvSpPr txBox="1">
          <a:spLocks noChangeArrowheads="1"/>
        </xdr:cNvSpPr>
      </xdr:nvSpPr>
      <xdr:spPr bwMode="auto">
        <a:xfrm>
          <a:off x="723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D1B05E75-2B3A-4CC8-98AF-510A28F4AA6F}"/>
            </a:ext>
          </a:extLst>
        </xdr:cNvPr>
        <xdr:cNvSpPr txBox="1">
          <a:spLocks noChangeArrowheads="1"/>
        </xdr:cNvSpPr>
      </xdr:nvSpPr>
      <xdr:spPr bwMode="auto">
        <a:xfrm>
          <a:off x="7620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3032A6B7-6D38-4304-B773-440980BDB506}"/>
            </a:ext>
          </a:extLst>
        </xdr:cNvPr>
        <xdr:cNvSpPr txBox="1">
          <a:spLocks noChangeArrowheads="1"/>
        </xdr:cNvSpPr>
      </xdr:nvSpPr>
      <xdr:spPr bwMode="auto">
        <a:xfrm>
          <a:off x="800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72A7605-9767-4B63-AB97-BCC950D1993C}"/>
            </a:ext>
          </a:extLst>
        </xdr:cNvPr>
        <xdr:cNvSpPr txBox="1">
          <a:spLocks noChangeArrowheads="1"/>
        </xdr:cNvSpPr>
      </xdr:nvSpPr>
      <xdr:spPr bwMode="auto">
        <a:xfrm>
          <a:off x="8391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6E93A5B5-0C33-48E3-964B-B56540697C85}"/>
            </a:ext>
          </a:extLst>
        </xdr:cNvPr>
        <xdr:cNvSpPr txBox="1">
          <a:spLocks noChangeArrowheads="1"/>
        </xdr:cNvSpPr>
      </xdr:nvSpPr>
      <xdr:spPr bwMode="auto">
        <a:xfrm>
          <a:off x="876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D2BAE3-EA7A-471A-BA31-BD67076F907D}"/>
            </a:ext>
          </a:extLst>
        </xdr:cNvPr>
        <xdr:cNvSpPr txBox="1">
          <a:spLocks noChangeArrowheads="1"/>
        </xdr:cNvSpPr>
      </xdr:nvSpPr>
      <xdr:spPr bwMode="auto">
        <a:xfrm>
          <a:off x="1066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1FCADB1-5926-45A1-985D-291BFB3EE628}"/>
            </a:ext>
          </a:extLst>
        </xdr:cNvPr>
        <xdr:cNvSpPr txBox="1">
          <a:spLocks noChangeArrowheads="1"/>
        </xdr:cNvSpPr>
      </xdr:nvSpPr>
      <xdr:spPr bwMode="auto">
        <a:xfrm>
          <a:off x="1104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5E2BF501-C68A-42D4-B91F-70B8B893A3C3}"/>
            </a:ext>
          </a:extLst>
        </xdr:cNvPr>
        <xdr:cNvSpPr txBox="1">
          <a:spLocks noChangeArrowheads="1"/>
        </xdr:cNvSpPr>
      </xdr:nvSpPr>
      <xdr:spPr bwMode="auto">
        <a:xfrm>
          <a:off x="11439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6B24CE7A-4CFB-4140-85E0-D20B22BC1C39}"/>
            </a:ext>
          </a:extLst>
        </xdr:cNvPr>
        <xdr:cNvSpPr txBox="1">
          <a:spLocks noChangeArrowheads="1"/>
        </xdr:cNvSpPr>
      </xdr:nvSpPr>
      <xdr:spPr bwMode="auto">
        <a:xfrm>
          <a:off x="1181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97F4A63C-CEA6-45EB-958D-EDC09731F16D}"/>
            </a:ext>
          </a:extLst>
        </xdr:cNvPr>
        <xdr:cNvSpPr txBox="1">
          <a:spLocks noChangeArrowheads="1"/>
        </xdr:cNvSpPr>
      </xdr:nvSpPr>
      <xdr:spPr bwMode="auto">
        <a:xfrm>
          <a:off x="12192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8B62A94C-9F5C-4D5B-A320-D63640E796C1}"/>
            </a:ext>
          </a:extLst>
        </xdr:cNvPr>
        <xdr:cNvSpPr txBox="1">
          <a:spLocks noChangeArrowheads="1"/>
        </xdr:cNvSpPr>
      </xdr:nvSpPr>
      <xdr:spPr bwMode="auto">
        <a:xfrm>
          <a:off x="1257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E55A0AD-2B35-431A-AC5D-3A54CE4B61A6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BE6872DE-E254-4A94-A746-43D1CAF4BFE7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16583B9B-62E9-46BC-8908-E9CE10C4421E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D002A188-DF56-4463-A229-485CCE069CB4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42D339E4-D2F2-496F-88E9-F7134C18BF62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E1F8063E-5B3F-447A-A525-40C28A150453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E9A50A7-F4F3-4E3A-A5BB-D03FDF2E94A9}"/>
            </a:ext>
          </a:extLst>
        </xdr:cNvPr>
        <xdr:cNvSpPr txBox="1">
          <a:spLocks noChangeArrowheads="1"/>
        </xdr:cNvSpPr>
      </xdr:nvSpPr>
      <xdr:spPr bwMode="auto">
        <a:xfrm>
          <a:off x="4229100" y="4933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E6EE0395-6E12-4E22-9B96-763D6A672888}"/>
            </a:ext>
          </a:extLst>
        </xdr:cNvPr>
        <xdr:cNvSpPr txBox="1">
          <a:spLocks noChangeArrowheads="1"/>
        </xdr:cNvSpPr>
      </xdr:nvSpPr>
      <xdr:spPr bwMode="auto">
        <a:xfrm>
          <a:off x="495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3F06D56-2047-48B0-A4DB-89F78817F578}"/>
            </a:ext>
          </a:extLst>
        </xdr:cNvPr>
        <xdr:cNvSpPr txBox="1">
          <a:spLocks noChangeArrowheads="1"/>
        </xdr:cNvSpPr>
      </xdr:nvSpPr>
      <xdr:spPr bwMode="auto">
        <a:xfrm>
          <a:off x="685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5CD0A8A6-0B24-4CF2-957E-2C9CCEEA2A69}"/>
            </a:ext>
          </a:extLst>
        </xdr:cNvPr>
        <xdr:cNvSpPr txBox="1">
          <a:spLocks noChangeArrowheads="1"/>
        </xdr:cNvSpPr>
      </xdr:nvSpPr>
      <xdr:spPr bwMode="auto">
        <a:xfrm>
          <a:off x="723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685F139D-8C32-4BF5-B04E-5317F25D1850}"/>
            </a:ext>
          </a:extLst>
        </xdr:cNvPr>
        <xdr:cNvSpPr txBox="1">
          <a:spLocks noChangeArrowheads="1"/>
        </xdr:cNvSpPr>
      </xdr:nvSpPr>
      <xdr:spPr bwMode="auto">
        <a:xfrm>
          <a:off x="7620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C9E38453-BF70-48E9-BF60-B73886D5A8CA}"/>
            </a:ext>
          </a:extLst>
        </xdr:cNvPr>
        <xdr:cNvSpPr txBox="1">
          <a:spLocks noChangeArrowheads="1"/>
        </xdr:cNvSpPr>
      </xdr:nvSpPr>
      <xdr:spPr bwMode="auto">
        <a:xfrm>
          <a:off x="800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20875812-BAB5-4321-8A1B-F2F7C70DC70A}"/>
            </a:ext>
          </a:extLst>
        </xdr:cNvPr>
        <xdr:cNvSpPr txBox="1">
          <a:spLocks noChangeArrowheads="1"/>
        </xdr:cNvSpPr>
      </xdr:nvSpPr>
      <xdr:spPr bwMode="auto">
        <a:xfrm>
          <a:off x="8391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E5F27285-2270-457E-A11E-10796404AB9E}"/>
            </a:ext>
          </a:extLst>
        </xdr:cNvPr>
        <xdr:cNvSpPr txBox="1">
          <a:spLocks noChangeArrowheads="1"/>
        </xdr:cNvSpPr>
      </xdr:nvSpPr>
      <xdr:spPr bwMode="auto">
        <a:xfrm>
          <a:off x="876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8E3D3ACC-DCBE-475B-98D7-3C06EA31FCDC}"/>
            </a:ext>
          </a:extLst>
        </xdr:cNvPr>
        <xdr:cNvSpPr txBox="1">
          <a:spLocks noChangeArrowheads="1"/>
        </xdr:cNvSpPr>
      </xdr:nvSpPr>
      <xdr:spPr bwMode="auto">
        <a:xfrm>
          <a:off x="1066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682D60F6-9D33-40C5-B876-280A4AFD1B1C}"/>
            </a:ext>
          </a:extLst>
        </xdr:cNvPr>
        <xdr:cNvSpPr txBox="1">
          <a:spLocks noChangeArrowheads="1"/>
        </xdr:cNvSpPr>
      </xdr:nvSpPr>
      <xdr:spPr bwMode="auto">
        <a:xfrm>
          <a:off x="1104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8A5D0E5F-1659-43F8-8B78-A6D4785073C1}"/>
            </a:ext>
          </a:extLst>
        </xdr:cNvPr>
        <xdr:cNvSpPr txBox="1">
          <a:spLocks noChangeArrowheads="1"/>
        </xdr:cNvSpPr>
      </xdr:nvSpPr>
      <xdr:spPr bwMode="auto">
        <a:xfrm>
          <a:off x="11439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C9D66D8C-7684-433D-BBBE-F2005B48C88A}"/>
            </a:ext>
          </a:extLst>
        </xdr:cNvPr>
        <xdr:cNvSpPr txBox="1">
          <a:spLocks noChangeArrowheads="1"/>
        </xdr:cNvSpPr>
      </xdr:nvSpPr>
      <xdr:spPr bwMode="auto">
        <a:xfrm>
          <a:off x="1181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23A3C05D-23B3-4A96-88D9-065998DFEE71}"/>
            </a:ext>
          </a:extLst>
        </xdr:cNvPr>
        <xdr:cNvSpPr txBox="1">
          <a:spLocks noChangeArrowheads="1"/>
        </xdr:cNvSpPr>
      </xdr:nvSpPr>
      <xdr:spPr bwMode="auto">
        <a:xfrm>
          <a:off x="12192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D3EBFD08-2090-4463-9D6F-E29B0AD63F28}"/>
            </a:ext>
          </a:extLst>
        </xdr:cNvPr>
        <xdr:cNvSpPr txBox="1">
          <a:spLocks noChangeArrowheads="1"/>
        </xdr:cNvSpPr>
      </xdr:nvSpPr>
      <xdr:spPr bwMode="auto">
        <a:xfrm>
          <a:off x="1257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6B61D85C-578B-4906-8583-018CD6B5466A}"/>
            </a:ext>
          </a:extLst>
        </xdr:cNvPr>
        <xdr:cNvSpPr txBox="1">
          <a:spLocks noChangeArrowheads="1"/>
        </xdr:cNvSpPr>
      </xdr:nvSpPr>
      <xdr:spPr bwMode="auto">
        <a:xfrm>
          <a:off x="4619625" y="5429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8B5783D7-E4E2-4064-8697-21A47736A33F}"/>
            </a:ext>
          </a:extLst>
        </xdr:cNvPr>
        <xdr:cNvSpPr txBox="1">
          <a:spLocks noChangeArrowheads="1"/>
        </xdr:cNvSpPr>
      </xdr:nvSpPr>
      <xdr:spPr bwMode="auto">
        <a:xfrm>
          <a:off x="495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A011AB06-51A8-4F87-9D41-2757A2A8CDB1}"/>
            </a:ext>
          </a:extLst>
        </xdr:cNvPr>
        <xdr:cNvSpPr txBox="1">
          <a:spLocks noChangeArrowheads="1"/>
        </xdr:cNvSpPr>
      </xdr:nvSpPr>
      <xdr:spPr bwMode="auto">
        <a:xfrm>
          <a:off x="685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CA51383B-682E-415E-AC61-25AC759A4B77}"/>
            </a:ext>
          </a:extLst>
        </xdr:cNvPr>
        <xdr:cNvSpPr txBox="1">
          <a:spLocks noChangeArrowheads="1"/>
        </xdr:cNvSpPr>
      </xdr:nvSpPr>
      <xdr:spPr bwMode="auto">
        <a:xfrm>
          <a:off x="723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DB5D992A-A432-42BE-BDC5-00C029351F40}"/>
            </a:ext>
          </a:extLst>
        </xdr:cNvPr>
        <xdr:cNvSpPr txBox="1">
          <a:spLocks noChangeArrowheads="1"/>
        </xdr:cNvSpPr>
      </xdr:nvSpPr>
      <xdr:spPr bwMode="auto">
        <a:xfrm>
          <a:off x="7620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EC241210-C12B-48C9-A100-54DAFC465409}"/>
            </a:ext>
          </a:extLst>
        </xdr:cNvPr>
        <xdr:cNvSpPr txBox="1">
          <a:spLocks noChangeArrowheads="1"/>
        </xdr:cNvSpPr>
      </xdr:nvSpPr>
      <xdr:spPr bwMode="auto">
        <a:xfrm>
          <a:off x="800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49C5224F-9BC6-447C-B385-F19DB3CCF165}"/>
            </a:ext>
          </a:extLst>
        </xdr:cNvPr>
        <xdr:cNvSpPr txBox="1">
          <a:spLocks noChangeArrowheads="1"/>
        </xdr:cNvSpPr>
      </xdr:nvSpPr>
      <xdr:spPr bwMode="auto">
        <a:xfrm>
          <a:off x="8391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16238C8C-FCE8-47FC-87A7-3757FD9D6DB8}"/>
            </a:ext>
          </a:extLst>
        </xdr:cNvPr>
        <xdr:cNvSpPr txBox="1">
          <a:spLocks noChangeArrowheads="1"/>
        </xdr:cNvSpPr>
      </xdr:nvSpPr>
      <xdr:spPr bwMode="auto">
        <a:xfrm>
          <a:off x="876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FDE0D5EE-1D04-4C86-A3F8-ED7FF52B6730}"/>
            </a:ext>
          </a:extLst>
        </xdr:cNvPr>
        <xdr:cNvSpPr txBox="1">
          <a:spLocks noChangeArrowheads="1"/>
        </xdr:cNvSpPr>
      </xdr:nvSpPr>
      <xdr:spPr bwMode="auto">
        <a:xfrm>
          <a:off x="1066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177BE7C5-CECA-4BFA-A579-26172DDFECA9}"/>
            </a:ext>
          </a:extLst>
        </xdr:cNvPr>
        <xdr:cNvSpPr txBox="1">
          <a:spLocks noChangeArrowheads="1"/>
        </xdr:cNvSpPr>
      </xdr:nvSpPr>
      <xdr:spPr bwMode="auto">
        <a:xfrm>
          <a:off x="1104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1078E3BB-2CB6-4A4A-A5FC-6F55CE652A0B}"/>
            </a:ext>
          </a:extLst>
        </xdr:cNvPr>
        <xdr:cNvSpPr txBox="1">
          <a:spLocks noChangeArrowheads="1"/>
        </xdr:cNvSpPr>
      </xdr:nvSpPr>
      <xdr:spPr bwMode="auto">
        <a:xfrm>
          <a:off x="11439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FEF248E3-78A5-49D3-8EC9-629261F24143}"/>
            </a:ext>
          </a:extLst>
        </xdr:cNvPr>
        <xdr:cNvSpPr txBox="1">
          <a:spLocks noChangeArrowheads="1"/>
        </xdr:cNvSpPr>
      </xdr:nvSpPr>
      <xdr:spPr bwMode="auto">
        <a:xfrm>
          <a:off x="1181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921729A8-7B2E-4C2D-B523-002837D2C059}"/>
            </a:ext>
          </a:extLst>
        </xdr:cNvPr>
        <xdr:cNvSpPr txBox="1">
          <a:spLocks noChangeArrowheads="1"/>
        </xdr:cNvSpPr>
      </xdr:nvSpPr>
      <xdr:spPr bwMode="auto">
        <a:xfrm>
          <a:off x="12192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328B65FC-5916-4FC2-B4C8-7CA09817D562}"/>
            </a:ext>
          </a:extLst>
        </xdr:cNvPr>
        <xdr:cNvSpPr txBox="1">
          <a:spLocks noChangeArrowheads="1"/>
        </xdr:cNvSpPr>
      </xdr:nvSpPr>
      <xdr:spPr bwMode="auto">
        <a:xfrm>
          <a:off x="1257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D401ADDF-6D42-4189-8E37-388440CE5260}"/>
            </a:ext>
          </a:extLst>
        </xdr:cNvPr>
        <xdr:cNvSpPr txBox="1">
          <a:spLocks noChangeArrowheads="1"/>
        </xdr:cNvSpPr>
      </xdr:nvSpPr>
      <xdr:spPr bwMode="auto">
        <a:xfrm>
          <a:off x="4619625" y="5429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BC914A27-668A-4B98-8284-701D905BBF0D}"/>
            </a:ext>
          </a:extLst>
        </xdr:cNvPr>
        <xdr:cNvSpPr txBox="1">
          <a:spLocks noChangeArrowheads="1"/>
        </xdr:cNvSpPr>
      </xdr:nvSpPr>
      <xdr:spPr bwMode="auto">
        <a:xfrm>
          <a:off x="495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82F07866-CE42-4CEC-A873-3EC28CBA2A63}"/>
            </a:ext>
          </a:extLst>
        </xdr:cNvPr>
        <xdr:cNvSpPr txBox="1">
          <a:spLocks noChangeArrowheads="1"/>
        </xdr:cNvSpPr>
      </xdr:nvSpPr>
      <xdr:spPr bwMode="auto">
        <a:xfrm>
          <a:off x="685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31E29BF7-87B4-44A0-A894-57326395CAB8}"/>
            </a:ext>
          </a:extLst>
        </xdr:cNvPr>
        <xdr:cNvSpPr txBox="1">
          <a:spLocks noChangeArrowheads="1"/>
        </xdr:cNvSpPr>
      </xdr:nvSpPr>
      <xdr:spPr bwMode="auto">
        <a:xfrm>
          <a:off x="723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AC20D639-1D02-45A2-89B8-C7AF54BFE5CC}"/>
            </a:ext>
          </a:extLst>
        </xdr:cNvPr>
        <xdr:cNvSpPr txBox="1">
          <a:spLocks noChangeArrowheads="1"/>
        </xdr:cNvSpPr>
      </xdr:nvSpPr>
      <xdr:spPr bwMode="auto">
        <a:xfrm>
          <a:off x="7620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1FFECDC6-3D97-4322-9899-887632F6CA57}"/>
            </a:ext>
          </a:extLst>
        </xdr:cNvPr>
        <xdr:cNvSpPr txBox="1">
          <a:spLocks noChangeArrowheads="1"/>
        </xdr:cNvSpPr>
      </xdr:nvSpPr>
      <xdr:spPr bwMode="auto">
        <a:xfrm>
          <a:off x="800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4BF64323-C3A5-46E2-86A4-8679CC9BB785}"/>
            </a:ext>
          </a:extLst>
        </xdr:cNvPr>
        <xdr:cNvSpPr txBox="1">
          <a:spLocks noChangeArrowheads="1"/>
        </xdr:cNvSpPr>
      </xdr:nvSpPr>
      <xdr:spPr bwMode="auto">
        <a:xfrm>
          <a:off x="8391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46DAA8A6-84A0-489A-8EAF-C26082210748}"/>
            </a:ext>
          </a:extLst>
        </xdr:cNvPr>
        <xdr:cNvSpPr txBox="1">
          <a:spLocks noChangeArrowheads="1"/>
        </xdr:cNvSpPr>
      </xdr:nvSpPr>
      <xdr:spPr bwMode="auto">
        <a:xfrm>
          <a:off x="876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13A0A8D3-2BF3-4F5D-940F-FA1C0A1BA806}"/>
            </a:ext>
          </a:extLst>
        </xdr:cNvPr>
        <xdr:cNvSpPr txBox="1">
          <a:spLocks noChangeArrowheads="1"/>
        </xdr:cNvSpPr>
      </xdr:nvSpPr>
      <xdr:spPr bwMode="auto">
        <a:xfrm>
          <a:off x="1066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E4ACE3CF-0DAE-4925-91BF-C24EDCC736C3}"/>
            </a:ext>
          </a:extLst>
        </xdr:cNvPr>
        <xdr:cNvSpPr txBox="1">
          <a:spLocks noChangeArrowheads="1"/>
        </xdr:cNvSpPr>
      </xdr:nvSpPr>
      <xdr:spPr bwMode="auto">
        <a:xfrm>
          <a:off x="1104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4D2193A3-80DF-44A6-8F5D-D43CEC24F16B}"/>
            </a:ext>
          </a:extLst>
        </xdr:cNvPr>
        <xdr:cNvSpPr txBox="1">
          <a:spLocks noChangeArrowheads="1"/>
        </xdr:cNvSpPr>
      </xdr:nvSpPr>
      <xdr:spPr bwMode="auto">
        <a:xfrm>
          <a:off x="11439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E5938607-6576-4625-B61D-B09AF7806239}"/>
            </a:ext>
          </a:extLst>
        </xdr:cNvPr>
        <xdr:cNvSpPr txBox="1">
          <a:spLocks noChangeArrowheads="1"/>
        </xdr:cNvSpPr>
      </xdr:nvSpPr>
      <xdr:spPr bwMode="auto">
        <a:xfrm>
          <a:off x="1181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6A509C9-FE0E-45C4-B108-28E1A78CAC44}"/>
            </a:ext>
          </a:extLst>
        </xdr:cNvPr>
        <xdr:cNvSpPr txBox="1">
          <a:spLocks noChangeArrowheads="1"/>
        </xdr:cNvSpPr>
      </xdr:nvSpPr>
      <xdr:spPr bwMode="auto">
        <a:xfrm>
          <a:off x="12192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60B8619D-75C6-4F4D-8756-ED0AF8CC450C}"/>
            </a:ext>
          </a:extLst>
        </xdr:cNvPr>
        <xdr:cNvSpPr txBox="1">
          <a:spLocks noChangeArrowheads="1"/>
        </xdr:cNvSpPr>
      </xdr:nvSpPr>
      <xdr:spPr bwMode="auto">
        <a:xfrm>
          <a:off x="1257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5A412938-8EBF-41B2-B096-0DA1BBF3109A}"/>
            </a:ext>
          </a:extLst>
        </xdr:cNvPr>
        <xdr:cNvSpPr txBox="1">
          <a:spLocks noChangeArrowheads="1"/>
        </xdr:cNvSpPr>
      </xdr:nvSpPr>
      <xdr:spPr bwMode="auto">
        <a:xfrm>
          <a:off x="495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72429F7-4DCB-42ED-8446-EC64D2491D9D}"/>
            </a:ext>
          </a:extLst>
        </xdr:cNvPr>
        <xdr:cNvSpPr txBox="1">
          <a:spLocks noChangeArrowheads="1"/>
        </xdr:cNvSpPr>
      </xdr:nvSpPr>
      <xdr:spPr bwMode="auto">
        <a:xfrm>
          <a:off x="685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104F0549-08E8-40D8-8474-0D35F8A4A3F2}"/>
            </a:ext>
          </a:extLst>
        </xdr:cNvPr>
        <xdr:cNvSpPr txBox="1">
          <a:spLocks noChangeArrowheads="1"/>
        </xdr:cNvSpPr>
      </xdr:nvSpPr>
      <xdr:spPr bwMode="auto">
        <a:xfrm>
          <a:off x="723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F3DC319-4E4F-4B6C-88FD-DEBA15B4026E}"/>
            </a:ext>
          </a:extLst>
        </xdr:cNvPr>
        <xdr:cNvSpPr txBox="1">
          <a:spLocks noChangeArrowheads="1"/>
        </xdr:cNvSpPr>
      </xdr:nvSpPr>
      <xdr:spPr bwMode="auto">
        <a:xfrm>
          <a:off x="800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645E219-31E1-4628-B26C-12BDF6DA6E29}"/>
            </a:ext>
          </a:extLst>
        </xdr:cNvPr>
        <xdr:cNvSpPr txBox="1">
          <a:spLocks noChangeArrowheads="1"/>
        </xdr:cNvSpPr>
      </xdr:nvSpPr>
      <xdr:spPr bwMode="auto">
        <a:xfrm>
          <a:off x="8391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D1CBF629-E9BB-4FD8-817A-44807A3EBC86}"/>
            </a:ext>
          </a:extLst>
        </xdr:cNvPr>
        <xdr:cNvSpPr txBox="1">
          <a:spLocks noChangeArrowheads="1"/>
        </xdr:cNvSpPr>
      </xdr:nvSpPr>
      <xdr:spPr bwMode="auto">
        <a:xfrm>
          <a:off x="876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65BA6C49-EB32-43DB-B31C-5755DBF37AF6}"/>
            </a:ext>
          </a:extLst>
        </xdr:cNvPr>
        <xdr:cNvSpPr txBox="1">
          <a:spLocks noChangeArrowheads="1"/>
        </xdr:cNvSpPr>
      </xdr:nvSpPr>
      <xdr:spPr bwMode="auto">
        <a:xfrm>
          <a:off x="10668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882DFEEF-4274-44A0-B951-C3E2E69045A0}"/>
            </a:ext>
          </a:extLst>
        </xdr:cNvPr>
        <xdr:cNvSpPr txBox="1">
          <a:spLocks noChangeArrowheads="1"/>
        </xdr:cNvSpPr>
      </xdr:nvSpPr>
      <xdr:spPr bwMode="auto">
        <a:xfrm>
          <a:off x="11049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D2524A54-2CE4-4854-8B1E-A5A9F8F161E1}"/>
            </a:ext>
          </a:extLst>
        </xdr:cNvPr>
        <xdr:cNvSpPr txBox="1">
          <a:spLocks noChangeArrowheads="1"/>
        </xdr:cNvSpPr>
      </xdr:nvSpPr>
      <xdr:spPr bwMode="auto">
        <a:xfrm>
          <a:off x="11439525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7CFF193F-D33B-4582-ABF1-BC54C003C5D3}"/>
            </a:ext>
          </a:extLst>
        </xdr:cNvPr>
        <xdr:cNvSpPr txBox="1">
          <a:spLocks noChangeArrowheads="1"/>
        </xdr:cNvSpPr>
      </xdr:nvSpPr>
      <xdr:spPr bwMode="auto">
        <a:xfrm>
          <a:off x="11811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5D723496-19F1-4A11-A4D1-E428C059B698}"/>
            </a:ext>
          </a:extLst>
        </xdr:cNvPr>
        <xdr:cNvSpPr txBox="1">
          <a:spLocks noChangeArrowheads="1"/>
        </xdr:cNvSpPr>
      </xdr:nvSpPr>
      <xdr:spPr bwMode="auto">
        <a:xfrm>
          <a:off x="12192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343CA36F-D50E-4520-A727-825356349A5F}"/>
            </a:ext>
          </a:extLst>
        </xdr:cNvPr>
        <xdr:cNvSpPr txBox="1">
          <a:spLocks noChangeArrowheads="1"/>
        </xdr:cNvSpPr>
      </xdr:nvSpPr>
      <xdr:spPr bwMode="auto">
        <a:xfrm>
          <a:off x="12573000" y="54292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BB17DD9-D4AD-4D34-A6E2-C6964A896319}"/>
            </a:ext>
          </a:extLst>
        </xdr:cNvPr>
        <xdr:cNvSpPr txBox="1">
          <a:spLocks noChangeArrowheads="1"/>
        </xdr:cNvSpPr>
      </xdr:nvSpPr>
      <xdr:spPr bwMode="auto">
        <a:xfrm>
          <a:off x="4619625" y="78486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D356F534-C570-49BE-A489-54FC4416EFA7}"/>
            </a:ext>
          </a:extLst>
        </xdr:cNvPr>
        <xdr:cNvSpPr txBox="1">
          <a:spLocks noChangeArrowheads="1"/>
        </xdr:cNvSpPr>
      </xdr:nvSpPr>
      <xdr:spPr bwMode="auto">
        <a:xfrm>
          <a:off x="4619625" y="78486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4D208D5E-F9DC-421C-B0F9-6E3BA464BF28}"/>
            </a:ext>
          </a:extLst>
        </xdr:cNvPr>
        <xdr:cNvSpPr txBox="1">
          <a:spLocks noChangeArrowheads="1"/>
        </xdr:cNvSpPr>
      </xdr:nvSpPr>
      <xdr:spPr bwMode="auto">
        <a:xfrm>
          <a:off x="4619625" y="78486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94C4D841-7710-4CA7-859A-31CE6B4F7D7D}"/>
            </a:ext>
          </a:extLst>
        </xdr:cNvPr>
        <xdr:cNvSpPr txBox="1">
          <a:spLocks noChangeArrowheads="1"/>
        </xdr:cNvSpPr>
      </xdr:nvSpPr>
      <xdr:spPr bwMode="auto">
        <a:xfrm>
          <a:off x="4619625" y="78486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230610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90C969BA-DC6B-487D-86C1-1503DCAB85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35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7" name="Imagen 126" descr="C:\Users\USER\Downloads\IMG-20250403-WA0014.jpg">
          <a:extLst>
            <a:ext uri="{FF2B5EF4-FFF2-40B4-BE49-F238E27FC236}">
              <a16:creationId xmlns:a16="http://schemas.microsoft.com/office/drawing/2014/main" id="{FC274307-13D1-4E22-831A-127D831468D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BEF04D8-02E0-4F6E-A9FC-7DB888FEA58E}"/>
            </a:ext>
          </a:extLst>
        </xdr:cNvPr>
        <xdr:cNvSpPr txBox="1">
          <a:spLocks noChangeArrowheads="1"/>
        </xdr:cNvSpPr>
      </xdr:nvSpPr>
      <xdr:spPr bwMode="auto">
        <a:xfrm>
          <a:off x="7915275" y="1376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3C3EB7AD-4C8F-4540-BED6-57964CD746FE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4C7C014-94BD-40DE-8E2E-BF0BD9EA9D0C}"/>
            </a:ext>
          </a:extLst>
        </xdr:cNvPr>
        <xdr:cNvSpPr txBox="1">
          <a:spLocks noChangeArrowheads="1"/>
        </xdr:cNvSpPr>
      </xdr:nvSpPr>
      <xdr:spPr bwMode="auto">
        <a:xfrm>
          <a:off x="1524000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3CCCD8A-6744-4819-A759-2992A828D9DD}"/>
            </a:ext>
          </a:extLst>
        </xdr:cNvPr>
        <xdr:cNvSpPr txBox="1">
          <a:spLocks noChangeArrowheads="1"/>
        </xdr:cNvSpPr>
      </xdr:nvSpPr>
      <xdr:spPr bwMode="auto">
        <a:xfrm>
          <a:off x="2343150" y="6800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E909A281-07A9-4C61-93E3-56CA8E7668DD}"/>
            </a:ext>
          </a:extLst>
        </xdr:cNvPr>
        <xdr:cNvSpPr txBox="1">
          <a:spLocks noChangeArrowheads="1"/>
        </xdr:cNvSpPr>
      </xdr:nvSpPr>
      <xdr:spPr bwMode="auto">
        <a:xfrm>
          <a:off x="414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7430BA2-80DD-4656-9DCB-6AFBAF7B383C}"/>
            </a:ext>
          </a:extLst>
        </xdr:cNvPr>
        <xdr:cNvSpPr txBox="1">
          <a:spLocks noChangeArrowheads="1"/>
        </xdr:cNvSpPr>
      </xdr:nvSpPr>
      <xdr:spPr bwMode="auto">
        <a:xfrm>
          <a:off x="22888575" y="68008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44130A21-5102-4DA0-80C1-AF6B4E8AABA0}"/>
            </a:ext>
          </a:extLst>
        </xdr:cNvPr>
        <xdr:cNvSpPr txBox="1">
          <a:spLocks noChangeArrowheads="1"/>
        </xdr:cNvSpPr>
      </xdr:nvSpPr>
      <xdr:spPr bwMode="auto">
        <a:xfrm>
          <a:off x="25307925" y="6800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3BA602DE-BEFC-4DC8-A185-6DDEB276693A}"/>
            </a:ext>
          </a:extLst>
        </xdr:cNvPr>
        <xdr:cNvSpPr txBox="1">
          <a:spLocks noChangeArrowheads="1"/>
        </xdr:cNvSpPr>
      </xdr:nvSpPr>
      <xdr:spPr bwMode="auto">
        <a:xfrm>
          <a:off x="795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A328D5EC-C17A-4D48-9BC3-DC3EE914BF3B}"/>
            </a:ext>
          </a:extLst>
        </xdr:cNvPr>
        <xdr:cNvSpPr txBox="1">
          <a:spLocks noChangeArrowheads="1"/>
        </xdr:cNvSpPr>
      </xdr:nvSpPr>
      <xdr:spPr bwMode="auto">
        <a:xfrm>
          <a:off x="871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F509A330-EC14-4CDF-9A89-A21A0824DA4A}"/>
            </a:ext>
          </a:extLst>
        </xdr:cNvPr>
        <xdr:cNvSpPr txBox="1">
          <a:spLocks noChangeArrowheads="1"/>
        </xdr:cNvSpPr>
      </xdr:nvSpPr>
      <xdr:spPr bwMode="auto">
        <a:xfrm>
          <a:off x="9477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7828DA2C-1DA1-45B8-BD0A-7FDACA1A7D9D}"/>
            </a:ext>
          </a:extLst>
        </xdr:cNvPr>
        <xdr:cNvSpPr txBox="1">
          <a:spLocks noChangeArrowheads="1"/>
        </xdr:cNvSpPr>
      </xdr:nvSpPr>
      <xdr:spPr bwMode="auto">
        <a:xfrm>
          <a:off x="1023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C7E51365-1FDF-49AF-9582-CA470E53DDE8}"/>
            </a:ext>
          </a:extLst>
        </xdr:cNvPr>
        <xdr:cNvSpPr txBox="1">
          <a:spLocks noChangeArrowheads="1"/>
        </xdr:cNvSpPr>
      </xdr:nvSpPr>
      <xdr:spPr bwMode="auto">
        <a:xfrm>
          <a:off x="11010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8FE1466F-3B87-4117-A478-7967A6F4BF54}"/>
            </a:ext>
          </a:extLst>
        </xdr:cNvPr>
        <xdr:cNvSpPr txBox="1">
          <a:spLocks noChangeArrowheads="1"/>
        </xdr:cNvSpPr>
      </xdr:nvSpPr>
      <xdr:spPr bwMode="auto">
        <a:xfrm>
          <a:off x="1176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792AF6B8-E1EF-40E6-BA3F-CE0A5F3A5B34}"/>
            </a:ext>
          </a:extLst>
        </xdr:cNvPr>
        <xdr:cNvSpPr txBox="1">
          <a:spLocks noChangeArrowheads="1"/>
        </xdr:cNvSpPr>
      </xdr:nvSpPr>
      <xdr:spPr bwMode="auto">
        <a:xfrm>
          <a:off x="1557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468D090D-E99B-4A45-B0F4-C85967867E34}"/>
            </a:ext>
          </a:extLst>
        </xdr:cNvPr>
        <xdr:cNvSpPr txBox="1">
          <a:spLocks noChangeArrowheads="1"/>
        </xdr:cNvSpPr>
      </xdr:nvSpPr>
      <xdr:spPr bwMode="auto">
        <a:xfrm>
          <a:off x="1633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E85C5BB6-4B29-4020-81D2-27A140327C9A}"/>
            </a:ext>
          </a:extLst>
        </xdr:cNvPr>
        <xdr:cNvSpPr txBox="1">
          <a:spLocks noChangeArrowheads="1"/>
        </xdr:cNvSpPr>
      </xdr:nvSpPr>
      <xdr:spPr bwMode="auto">
        <a:xfrm>
          <a:off x="17106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645C9EFB-E5FF-450D-9B29-FBCE12BFACE8}"/>
            </a:ext>
          </a:extLst>
        </xdr:cNvPr>
        <xdr:cNvSpPr txBox="1">
          <a:spLocks noChangeArrowheads="1"/>
        </xdr:cNvSpPr>
      </xdr:nvSpPr>
      <xdr:spPr bwMode="auto">
        <a:xfrm>
          <a:off x="1785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5021ED4A-5550-4391-9B70-FB9EFD890239}"/>
            </a:ext>
          </a:extLst>
        </xdr:cNvPr>
        <xdr:cNvSpPr txBox="1">
          <a:spLocks noChangeArrowheads="1"/>
        </xdr:cNvSpPr>
      </xdr:nvSpPr>
      <xdr:spPr bwMode="auto">
        <a:xfrm>
          <a:off x="18621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5FF363A6-C1CC-46B0-BF04-C16F719283EA}"/>
            </a:ext>
          </a:extLst>
        </xdr:cNvPr>
        <xdr:cNvSpPr txBox="1">
          <a:spLocks noChangeArrowheads="1"/>
        </xdr:cNvSpPr>
      </xdr:nvSpPr>
      <xdr:spPr bwMode="auto">
        <a:xfrm>
          <a:off x="1938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D7DC921B-2213-46C8-96AE-B6C922F62635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D862407C-95FD-4BA4-A396-3F51B7510C9B}"/>
            </a:ext>
          </a:extLst>
        </xdr:cNvPr>
        <xdr:cNvSpPr txBox="1">
          <a:spLocks noChangeArrowheads="1"/>
        </xdr:cNvSpPr>
      </xdr:nvSpPr>
      <xdr:spPr bwMode="auto">
        <a:xfrm>
          <a:off x="15240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F1B7B5E7-0E51-468F-B540-316ECF9F9367}"/>
            </a:ext>
          </a:extLst>
        </xdr:cNvPr>
        <xdr:cNvSpPr txBox="1">
          <a:spLocks noChangeArrowheads="1"/>
        </xdr:cNvSpPr>
      </xdr:nvSpPr>
      <xdr:spPr bwMode="auto">
        <a:xfrm>
          <a:off x="1524000" y="582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22CE29D3-F519-496E-AF52-78CBE6E36F5A}"/>
            </a:ext>
          </a:extLst>
        </xdr:cNvPr>
        <xdr:cNvSpPr txBox="1">
          <a:spLocks noChangeArrowheads="1"/>
        </xdr:cNvSpPr>
      </xdr:nvSpPr>
      <xdr:spPr bwMode="auto">
        <a:xfrm>
          <a:off x="2343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5BEFB66D-0910-489A-BB99-E3F2B56D9C75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F9AA252B-882E-4032-B363-658B1568D9F0}"/>
            </a:ext>
          </a:extLst>
        </xdr:cNvPr>
        <xdr:cNvSpPr txBox="1">
          <a:spLocks noChangeArrowheads="1"/>
        </xdr:cNvSpPr>
      </xdr:nvSpPr>
      <xdr:spPr bwMode="auto">
        <a:xfrm>
          <a:off x="2343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31DF05B1-CD6A-417C-B192-96B0A91FB2CC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EADAF8C8-C51E-4E0B-A1F7-EF4CBC5A9247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EDA8260C-2A8E-4C3F-8F2D-3D0B21D8CF72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2E545A99-B83E-4FA1-84D7-71A33A7CE419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42C52FE5-606E-406E-A2D2-1B71910DD020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7DC47BBC-1890-4A92-9E60-6D8D982D495F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CD7C94E-520E-4E5D-AE3C-CC21406D4CE3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A5D3B9C9-5F4D-45B3-8D2F-C411130778A5}"/>
            </a:ext>
          </a:extLst>
        </xdr:cNvPr>
        <xdr:cNvSpPr txBox="1">
          <a:spLocks noChangeArrowheads="1"/>
        </xdr:cNvSpPr>
      </xdr:nvSpPr>
      <xdr:spPr bwMode="auto">
        <a:xfrm>
          <a:off x="1524000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3D4FFEF7-F3A2-4C96-966F-17EA7194D82B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8540FE4D-7483-4BA3-BFCD-354EC207995E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4E9FBCDB-549B-4447-9BB5-ACAC3AE3910D}"/>
            </a:ext>
          </a:extLst>
        </xdr:cNvPr>
        <xdr:cNvSpPr txBox="1">
          <a:spLocks noChangeArrowheads="1"/>
        </xdr:cNvSpPr>
      </xdr:nvSpPr>
      <xdr:spPr bwMode="auto">
        <a:xfrm>
          <a:off x="1524000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802C5243-C3BA-476F-9EF5-B323E72D4F86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B360C86D-7C41-41F6-B634-EFB98A5AC93D}"/>
            </a:ext>
          </a:extLst>
        </xdr:cNvPr>
        <xdr:cNvSpPr txBox="1">
          <a:spLocks noChangeArrowheads="1"/>
        </xdr:cNvSpPr>
      </xdr:nvSpPr>
      <xdr:spPr bwMode="auto">
        <a:xfrm>
          <a:off x="2343150" y="6800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4E3F3AD0-C9E5-4BA2-940B-37F7F2F3290E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286C6836-6354-49B3-B16B-BF93FD953349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1951BAA7-879D-4DF7-81CC-EE7A1D6D5ADB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BBAC562-DF41-45D8-9DE1-04EC345F2CA5}"/>
            </a:ext>
          </a:extLst>
        </xdr:cNvPr>
        <xdr:cNvSpPr txBox="1">
          <a:spLocks noChangeArrowheads="1"/>
        </xdr:cNvSpPr>
      </xdr:nvSpPr>
      <xdr:spPr bwMode="auto">
        <a:xfrm>
          <a:off x="57150" y="6800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3A8E5854-F5C5-454A-B881-B8775FFE0856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8F4E1A77-72BA-4299-8FE5-C3F8D479DEEB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F609583D-102D-43B2-AC1C-3A3B096E796F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25E4E627-18CB-4D99-BBD1-48BB59E22423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42C35EE2-D8A0-4A9F-B79C-CFC11358BC29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C42B9303-96F1-45D4-BC79-267BF9C9974E}"/>
            </a:ext>
          </a:extLst>
        </xdr:cNvPr>
        <xdr:cNvSpPr txBox="1">
          <a:spLocks noChangeArrowheads="1"/>
        </xdr:cNvSpPr>
      </xdr:nvSpPr>
      <xdr:spPr bwMode="auto">
        <a:xfrm>
          <a:off x="414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74A6AF16-929B-47EB-950A-CEB037407AD0}"/>
            </a:ext>
          </a:extLst>
        </xdr:cNvPr>
        <xdr:cNvSpPr txBox="1">
          <a:spLocks noChangeArrowheads="1"/>
        </xdr:cNvSpPr>
      </xdr:nvSpPr>
      <xdr:spPr bwMode="auto">
        <a:xfrm>
          <a:off x="795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5893E77D-EAFD-4354-8C6D-2D057984B165}"/>
            </a:ext>
          </a:extLst>
        </xdr:cNvPr>
        <xdr:cNvSpPr txBox="1">
          <a:spLocks noChangeArrowheads="1"/>
        </xdr:cNvSpPr>
      </xdr:nvSpPr>
      <xdr:spPr bwMode="auto">
        <a:xfrm>
          <a:off x="871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B6366D05-1F81-427C-B7FF-178A60307D55}"/>
            </a:ext>
          </a:extLst>
        </xdr:cNvPr>
        <xdr:cNvSpPr txBox="1">
          <a:spLocks noChangeArrowheads="1"/>
        </xdr:cNvSpPr>
      </xdr:nvSpPr>
      <xdr:spPr bwMode="auto">
        <a:xfrm>
          <a:off x="9477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C9E5BD44-0406-4063-926D-834F1FD02684}"/>
            </a:ext>
          </a:extLst>
        </xdr:cNvPr>
        <xdr:cNvSpPr txBox="1">
          <a:spLocks noChangeArrowheads="1"/>
        </xdr:cNvSpPr>
      </xdr:nvSpPr>
      <xdr:spPr bwMode="auto">
        <a:xfrm>
          <a:off x="1023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3B8B7049-6DA5-40E7-A3D7-EEC6F71CE7AF}"/>
            </a:ext>
          </a:extLst>
        </xdr:cNvPr>
        <xdr:cNvSpPr txBox="1">
          <a:spLocks noChangeArrowheads="1"/>
        </xdr:cNvSpPr>
      </xdr:nvSpPr>
      <xdr:spPr bwMode="auto">
        <a:xfrm>
          <a:off x="11010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B96507D2-7E64-4786-8859-272C833908CC}"/>
            </a:ext>
          </a:extLst>
        </xdr:cNvPr>
        <xdr:cNvSpPr txBox="1">
          <a:spLocks noChangeArrowheads="1"/>
        </xdr:cNvSpPr>
      </xdr:nvSpPr>
      <xdr:spPr bwMode="auto">
        <a:xfrm>
          <a:off x="1176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790EC872-503F-407A-A15E-A8A0428F42BF}"/>
            </a:ext>
          </a:extLst>
        </xdr:cNvPr>
        <xdr:cNvSpPr txBox="1">
          <a:spLocks noChangeArrowheads="1"/>
        </xdr:cNvSpPr>
      </xdr:nvSpPr>
      <xdr:spPr bwMode="auto">
        <a:xfrm>
          <a:off x="1557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90F6B749-F50E-4F8B-9EC8-5CEA3DD4AB98}"/>
            </a:ext>
          </a:extLst>
        </xdr:cNvPr>
        <xdr:cNvSpPr txBox="1">
          <a:spLocks noChangeArrowheads="1"/>
        </xdr:cNvSpPr>
      </xdr:nvSpPr>
      <xdr:spPr bwMode="auto">
        <a:xfrm>
          <a:off x="1633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574276F0-08B2-4EF4-A682-B93EB10DC2C1}"/>
            </a:ext>
          </a:extLst>
        </xdr:cNvPr>
        <xdr:cNvSpPr txBox="1">
          <a:spLocks noChangeArrowheads="1"/>
        </xdr:cNvSpPr>
      </xdr:nvSpPr>
      <xdr:spPr bwMode="auto">
        <a:xfrm>
          <a:off x="17106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BC14950A-029F-4D30-9789-FBE83A9CC5A4}"/>
            </a:ext>
          </a:extLst>
        </xdr:cNvPr>
        <xdr:cNvSpPr txBox="1">
          <a:spLocks noChangeArrowheads="1"/>
        </xdr:cNvSpPr>
      </xdr:nvSpPr>
      <xdr:spPr bwMode="auto">
        <a:xfrm>
          <a:off x="1785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B944EB6-2C89-41B4-9A14-203FFB9E5336}"/>
            </a:ext>
          </a:extLst>
        </xdr:cNvPr>
        <xdr:cNvSpPr txBox="1">
          <a:spLocks noChangeArrowheads="1"/>
        </xdr:cNvSpPr>
      </xdr:nvSpPr>
      <xdr:spPr bwMode="auto">
        <a:xfrm>
          <a:off x="18621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763AD1FE-CFE3-4BD3-9A1B-0C677C582D0D}"/>
            </a:ext>
          </a:extLst>
        </xdr:cNvPr>
        <xdr:cNvSpPr txBox="1">
          <a:spLocks noChangeArrowheads="1"/>
        </xdr:cNvSpPr>
      </xdr:nvSpPr>
      <xdr:spPr bwMode="auto">
        <a:xfrm>
          <a:off x="1938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4CF26F9C-9E5B-4DCC-93B8-585767FB23C8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476EDBCA-ED99-499B-BF6F-06B2E9B23197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1EF4E2C0-39AB-4F0C-AD7C-95C8BCF38D9D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15A23B06-551E-47FE-BE78-5A7576F170C6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B1C9A63E-8191-4BD4-9510-D33B19213028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5D1698DB-8AD2-4E34-BBB1-511F3D8BB4AA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8D1E4C22-3267-4261-9371-7F5909DDEF0C}"/>
            </a:ext>
          </a:extLst>
        </xdr:cNvPr>
        <xdr:cNvSpPr txBox="1">
          <a:spLocks noChangeArrowheads="1"/>
        </xdr:cNvSpPr>
      </xdr:nvSpPr>
      <xdr:spPr bwMode="auto">
        <a:xfrm>
          <a:off x="31051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CE7E6DC8-9957-454A-A0FC-8B99A2E7A331}"/>
            </a:ext>
          </a:extLst>
        </xdr:cNvPr>
        <xdr:cNvSpPr txBox="1">
          <a:spLocks noChangeArrowheads="1"/>
        </xdr:cNvSpPr>
      </xdr:nvSpPr>
      <xdr:spPr bwMode="auto">
        <a:xfrm>
          <a:off x="414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6A9C26F1-F4C8-4BDC-83AB-AEBFAE18E6B8}"/>
            </a:ext>
          </a:extLst>
        </xdr:cNvPr>
        <xdr:cNvSpPr txBox="1">
          <a:spLocks noChangeArrowheads="1"/>
        </xdr:cNvSpPr>
      </xdr:nvSpPr>
      <xdr:spPr bwMode="auto">
        <a:xfrm>
          <a:off x="795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50D71A1-D437-4E15-9708-812DE3AD029F}"/>
            </a:ext>
          </a:extLst>
        </xdr:cNvPr>
        <xdr:cNvSpPr txBox="1">
          <a:spLocks noChangeArrowheads="1"/>
        </xdr:cNvSpPr>
      </xdr:nvSpPr>
      <xdr:spPr bwMode="auto">
        <a:xfrm>
          <a:off x="871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3E5474E8-444D-451A-B42D-AB7C0FDF97D9}"/>
            </a:ext>
          </a:extLst>
        </xdr:cNvPr>
        <xdr:cNvSpPr txBox="1">
          <a:spLocks noChangeArrowheads="1"/>
        </xdr:cNvSpPr>
      </xdr:nvSpPr>
      <xdr:spPr bwMode="auto">
        <a:xfrm>
          <a:off x="9477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5CB9D17A-FAF0-440F-B48B-E49062D2D054}"/>
            </a:ext>
          </a:extLst>
        </xdr:cNvPr>
        <xdr:cNvSpPr txBox="1">
          <a:spLocks noChangeArrowheads="1"/>
        </xdr:cNvSpPr>
      </xdr:nvSpPr>
      <xdr:spPr bwMode="auto">
        <a:xfrm>
          <a:off x="1023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4D6345FD-1808-4FCE-AF07-B3B59077CB19}"/>
            </a:ext>
          </a:extLst>
        </xdr:cNvPr>
        <xdr:cNvSpPr txBox="1">
          <a:spLocks noChangeArrowheads="1"/>
        </xdr:cNvSpPr>
      </xdr:nvSpPr>
      <xdr:spPr bwMode="auto">
        <a:xfrm>
          <a:off x="11010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206CAD41-84CA-413D-93F0-24433C529437}"/>
            </a:ext>
          </a:extLst>
        </xdr:cNvPr>
        <xdr:cNvSpPr txBox="1">
          <a:spLocks noChangeArrowheads="1"/>
        </xdr:cNvSpPr>
      </xdr:nvSpPr>
      <xdr:spPr bwMode="auto">
        <a:xfrm>
          <a:off x="1176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CD2CB83-848D-4474-A67D-223DFA1310A8}"/>
            </a:ext>
          </a:extLst>
        </xdr:cNvPr>
        <xdr:cNvSpPr txBox="1">
          <a:spLocks noChangeArrowheads="1"/>
        </xdr:cNvSpPr>
      </xdr:nvSpPr>
      <xdr:spPr bwMode="auto">
        <a:xfrm>
          <a:off x="1557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539457-BA2C-47A7-9967-4CFF040D8AF2}"/>
            </a:ext>
          </a:extLst>
        </xdr:cNvPr>
        <xdr:cNvSpPr txBox="1">
          <a:spLocks noChangeArrowheads="1"/>
        </xdr:cNvSpPr>
      </xdr:nvSpPr>
      <xdr:spPr bwMode="auto">
        <a:xfrm>
          <a:off x="1633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A89445BC-B0FE-4E92-A36E-9FFD4B9ECF85}"/>
            </a:ext>
          </a:extLst>
        </xdr:cNvPr>
        <xdr:cNvSpPr txBox="1">
          <a:spLocks noChangeArrowheads="1"/>
        </xdr:cNvSpPr>
      </xdr:nvSpPr>
      <xdr:spPr bwMode="auto">
        <a:xfrm>
          <a:off x="17106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1BDA924-6A17-4892-B746-D5DB0BB6D9D4}"/>
            </a:ext>
          </a:extLst>
        </xdr:cNvPr>
        <xdr:cNvSpPr txBox="1">
          <a:spLocks noChangeArrowheads="1"/>
        </xdr:cNvSpPr>
      </xdr:nvSpPr>
      <xdr:spPr bwMode="auto">
        <a:xfrm>
          <a:off x="1785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351076F-9A8F-4531-AD49-F35A3B231BED}"/>
            </a:ext>
          </a:extLst>
        </xdr:cNvPr>
        <xdr:cNvSpPr txBox="1">
          <a:spLocks noChangeArrowheads="1"/>
        </xdr:cNvSpPr>
      </xdr:nvSpPr>
      <xdr:spPr bwMode="auto">
        <a:xfrm>
          <a:off x="18621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67799687-397C-491A-82BB-CE09CAE641C3}"/>
            </a:ext>
          </a:extLst>
        </xdr:cNvPr>
        <xdr:cNvSpPr txBox="1">
          <a:spLocks noChangeArrowheads="1"/>
        </xdr:cNvSpPr>
      </xdr:nvSpPr>
      <xdr:spPr bwMode="auto">
        <a:xfrm>
          <a:off x="1938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2B85677E-6FCA-4C77-BB55-C2B35F90375D}"/>
            </a:ext>
          </a:extLst>
        </xdr:cNvPr>
        <xdr:cNvSpPr txBox="1">
          <a:spLocks noChangeArrowheads="1"/>
        </xdr:cNvSpPr>
      </xdr:nvSpPr>
      <xdr:spPr bwMode="auto">
        <a:xfrm>
          <a:off x="3810000" y="68008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9476E7BB-F9F9-4FA8-8AF2-14046DD2BEEF}"/>
            </a:ext>
          </a:extLst>
        </xdr:cNvPr>
        <xdr:cNvSpPr txBox="1">
          <a:spLocks noChangeArrowheads="1"/>
        </xdr:cNvSpPr>
      </xdr:nvSpPr>
      <xdr:spPr bwMode="auto">
        <a:xfrm>
          <a:off x="414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C3657860-0F86-4902-AD9A-1FAB1DE1CFE4}"/>
            </a:ext>
          </a:extLst>
        </xdr:cNvPr>
        <xdr:cNvSpPr txBox="1">
          <a:spLocks noChangeArrowheads="1"/>
        </xdr:cNvSpPr>
      </xdr:nvSpPr>
      <xdr:spPr bwMode="auto">
        <a:xfrm>
          <a:off x="795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8649CD74-449F-4F00-9551-75E93423615B}"/>
            </a:ext>
          </a:extLst>
        </xdr:cNvPr>
        <xdr:cNvSpPr txBox="1">
          <a:spLocks noChangeArrowheads="1"/>
        </xdr:cNvSpPr>
      </xdr:nvSpPr>
      <xdr:spPr bwMode="auto">
        <a:xfrm>
          <a:off x="871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9D3C6620-AB08-4FEE-AE09-8F0B6B934E19}"/>
            </a:ext>
          </a:extLst>
        </xdr:cNvPr>
        <xdr:cNvSpPr txBox="1">
          <a:spLocks noChangeArrowheads="1"/>
        </xdr:cNvSpPr>
      </xdr:nvSpPr>
      <xdr:spPr bwMode="auto">
        <a:xfrm>
          <a:off x="9477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317E4C73-016F-42D7-9A9F-23BC58C2C4C0}"/>
            </a:ext>
          </a:extLst>
        </xdr:cNvPr>
        <xdr:cNvSpPr txBox="1">
          <a:spLocks noChangeArrowheads="1"/>
        </xdr:cNvSpPr>
      </xdr:nvSpPr>
      <xdr:spPr bwMode="auto">
        <a:xfrm>
          <a:off x="1023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D1A8D763-22FA-462E-A76E-5D62F654B3B2}"/>
            </a:ext>
          </a:extLst>
        </xdr:cNvPr>
        <xdr:cNvSpPr txBox="1">
          <a:spLocks noChangeArrowheads="1"/>
        </xdr:cNvSpPr>
      </xdr:nvSpPr>
      <xdr:spPr bwMode="auto">
        <a:xfrm>
          <a:off x="11010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EBE3C332-98BD-40D9-BCB8-E737BB412F0C}"/>
            </a:ext>
          </a:extLst>
        </xdr:cNvPr>
        <xdr:cNvSpPr txBox="1">
          <a:spLocks noChangeArrowheads="1"/>
        </xdr:cNvSpPr>
      </xdr:nvSpPr>
      <xdr:spPr bwMode="auto">
        <a:xfrm>
          <a:off x="1176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E991F06C-091F-435F-B925-FAEAEA9C5441}"/>
            </a:ext>
          </a:extLst>
        </xdr:cNvPr>
        <xdr:cNvSpPr txBox="1">
          <a:spLocks noChangeArrowheads="1"/>
        </xdr:cNvSpPr>
      </xdr:nvSpPr>
      <xdr:spPr bwMode="auto">
        <a:xfrm>
          <a:off x="1557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E8D81BF2-B9A8-465F-B3B2-601149BF236E}"/>
            </a:ext>
          </a:extLst>
        </xdr:cNvPr>
        <xdr:cNvSpPr txBox="1">
          <a:spLocks noChangeArrowheads="1"/>
        </xdr:cNvSpPr>
      </xdr:nvSpPr>
      <xdr:spPr bwMode="auto">
        <a:xfrm>
          <a:off x="1633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AB8A85C9-842A-4B6A-9627-F286404A241F}"/>
            </a:ext>
          </a:extLst>
        </xdr:cNvPr>
        <xdr:cNvSpPr txBox="1">
          <a:spLocks noChangeArrowheads="1"/>
        </xdr:cNvSpPr>
      </xdr:nvSpPr>
      <xdr:spPr bwMode="auto">
        <a:xfrm>
          <a:off x="17106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DB29D469-8AFF-4D1F-B6E8-6F07E5655C7A}"/>
            </a:ext>
          </a:extLst>
        </xdr:cNvPr>
        <xdr:cNvSpPr txBox="1">
          <a:spLocks noChangeArrowheads="1"/>
        </xdr:cNvSpPr>
      </xdr:nvSpPr>
      <xdr:spPr bwMode="auto">
        <a:xfrm>
          <a:off x="1785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725E20FC-AF9D-4A97-8AB0-B762FCD0CF67}"/>
            </a:ext>
          </a:extLst>
        </xdr:cNvPr>
        <xdr:cNvSpPr txBox="1">
          <a:spLocks noChangeArrowheads="1"/>
        </xdr:cNvSpPr>
      </xdr:nvSpPr>
      <xdr:spPr bwMode="auto">
        <a:xfrm>
          <a:off x="18621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5CD11319-A384-4A62-89F8-FEEE5CBF0B0C}"/>
            </a:ext>
          </a:extLst>
        </xdr:cNvPr>
        <xdr:cNvSpPr txBox="1">
          <a:spLocks noChangeArrowheads="1"/>
        </xdr:cNvSpPr>
      </xdr:nvSpPr>
      <xdr:spPr bwMode="auto">
        <a:xfrm>
          <a:off x="1938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C046C685-9A94-4A2E-BFA2-FF8D4B0A371C}"/>
            </a:ext>
          </a:extLst>
        </xdr:cNvPr>
        <xdr:cNvSpPr txBox="1">
          <a:spLocks noChangeArrowheads="1"/>
        </xdr:cNvSpPr>
      </xdr:nvSpPr>
      <xdr:spPr bwMode="auto">
        <a:xfrm>
          <a:off x="3810000" y="68008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71769F50-2884-4CED-8B3D-F448745750D5}"/>
            </a:ext>
          </a:extLst>
        </xdr:cNvPr>
        <xdr:cNvSpPr txBox="1">
          <a:spLocks noChangeArrowheads="1"/>
        </xdr:cNvSpPr>
      </xdr:nvSpPr>
      <xdr:spPr bwMode="auto">
        <a:xfrm>
          <a:off x="414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BEE403D-EEC5-4777-8031-2476BA6EAD69}"/>
            </a:ext>
          </a:extLst>
        </xdr:cNvPr>
        <xdr:cNvSpPr txBox="1">
          <a:spLocks noChangeArrowheads="1"/>
        </xdr:cNvSpPr>
      </xdr:nvSpPr>
      <xdr:spPr bwMode="auto">
        <a:xfrm>
          <a:off x="795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42B510CD-1ABD-485B-9BBD-4DDF265314FD}"/>
            </a:ext>
          </a:extLst>
        </xdr:cNvPr>
        <xdr:cNvSpPr txBox="1">
          <a:spLocks noChangeArrowheads="1"/>
        </xdr:cNvSpPr>
      </xdr:nvSpPr>
      <xdr:spPr bwMode="auto">
        <a:xfrm>
          <a:off x="871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207B3449-0E23-4029-9596-118794F4FF0D}"/>
            </a:ext>
          </a:extLst>
        </xdr:cNvPr>
        <xdr:cNvSpPr txBox="1">
          <a:spLocks noChangeArrowheads="1"/>
        </xdr:cNvSpPr>
      </xdr:nvSpPr>
      <xdr:spPr bwMode="auto">
        <a:xfrm>
          <a:off x="9477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75375F8-F173-4BE6-833E-FAEC7F443070}"/>
            </a:ext>
          </a:extLst>
        </xdr:cNvPr>
        <xdr:cNvSpPr txBox="1">
          <a:spLocks noChangeArrowheads="1"/>
        </xdr:cNvSpPr>
      </xdr:nvSpPr>
      <xdr:spPr bwMode="auto">
        <a:xfrm>
          <a:off x="1023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7273D571-FE29-477F-9A2A-275C2CA6B43C}"/>
            </a:ext>
          </a:extLst>
        </xdr:cNvPr>
        <xdr:cNvSpPr txBox="1">
          <a:spLocks noChangeArrowheads="1"/>
        </xdr:cNvSpPr>
      </xdr:nvSpPr>
      <xdr:spPr bwMode="auto">
        <a:xfrm>
          <a:off x="11010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F6C86FE6-10EF-443A-91D8-C5639C149AFE}"/>
            </a:ext>
          </a:extLst>
        </xdr:cNvPr>
        <xdr:cNvSpPr txBox="1">
          <a:spLocks noChangeArrowheads="1"/>
        </xdr:cNvSpPr>
      </xdr:nvSpPr>
      <xdr:spPr bwMode="auto">
        <a:xfrm>
          <a:off x="1176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FFDA238D-3372-499A-930B-C26E2ACEE9FC}"/>
            </a:ext>
          </a:extLst>
        </xdr:cNvPr>
        <xdr:cNvSpPr txBox="1">
          <a:spLocks noChangeArrowheads="1"/>
        </xdr:cNvSpPr>
      </xdr:nvSpPr>
      <xdr:spPr bwMode="auto">
        <a:xfrm>
          <a:off x="1557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EFD77234-05B9-4FDC-9F21-320CC3891A74}"/>
            </a:ext>
          </a:extLst>
        </xdr:cNvPr>
        <xdr:cNvSpPr txBox="1">
          <a:spLocks noChangeArrowheads="1"/>
        </xdr:cNvSpPr>
      </xdr:nvSpPr>
      <xdr:spPr bwMode="auto">
        <a:xfrm>
          <a:off x="1633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6D6A5F05-75F4-4480-AAAA-AA413A4D3E68}"/>
            </a:ext>
          </a:extLst>
        </xdr:cNvPr>
        <xdr:cNvSpPr txBox="1">
          <a:spLocks noChangeArrowheads="1"/>
        </xdr:cNvSpPr>
      </xdr:nvSpPr>
      <xdr:spPr bwMode="auto">
        <a:xfrm>
          <a:off x="17106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BD71A78D-B28D-4AFB-A0D2-006C7C24A8AB}"/>
            </a:ext>
          </a:extLst>
        </xdr:cNvPr>
        <xdr:cNvSpPr txBox="1">
          <a:spLocks noChangeArrowheads="1"/>
        </xdr:cNvSpPr>
      </xdr:nvSpPr>
      <xdr:spPr bwMode="auto">
        <a:xfrm>
          <a:off x="1785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D521CEE5-06BC-4951-9DA8-FD87A18B8ACD}"/>
            </a:ext>
          </a:extLst>
        </xdr:cNvPr>
        <xdr:cNvSpPr txBox="1">
          <a:spLocks noChangeArrowheads="1"/>
        </xdr:cNvSpPr>
      </xdr:nvSpPr>
      <xdr:spPr bwMode="auto">
        <a:xfrm>
          <a:off x="18621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62E32648-EB94-4EE3-88CC-C056B30A0B7A}"/>
            </a:ext>
          </a:extLst>
        </xdr:cNvPr>
        <xdr:cNvSpPr txBox="1">
          <a:spLocks noChangeArrowheads="1"/>
        </xdr:cNvSpPr>
      </xdr:nvSpPr>
      <xdr:spPr bwMode="auto">
        <a:xfrm>
          <a:off x="1938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72200415-F62C-4910-9AA2-1F75B13C243C}"/>
            </a:ext>
          </a:extLst>
        </xdr:cNvPr>
        <xdr:cNvSpPr txBox="1">
          <a:spLocks noChangeArrowheads="1"/>
        </xdr:cNvSpPr>
      </xdr:nvSpPr>
      <xdr:spPr bwMode="auto">
        <a:xfrm>
          <a:off x="414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22C5EA1-DA5A-404F-B04C-55764512BF42}"/>
            </a:ext>
          </a:extLst>
        </xdr:cNvPr>
        <xdr:cNvSpPr txBox="1">
          <a:spLocks noChangeArrowheads="1"/>
        </xdr:cNvSpPr>
      </xdr:nvSpPr>
      <xdr:spPr bwMode="auto">
        <a:xfrm>
          <a:off x="795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75F55F3D-9055-4449-ADE1-8410E4AABC82}"/>
            </a:ext>
          </a:extLst>
        </xdr:cNvPr>
        <xdr:cNvSpPr txBox="1">
          <a:spLocks noChangeArrowheads="1"/>
        </xdr:cNvSpPr>
      </xdr:nvSpPr>
      <xdr:spPr bwMode="auto">
        <a:xfrm>
          <a:off x="871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4DCB0DA1-F508-4B5C-A7EE-9A01E760EAF5}"/>
            </a:ext>
          </a:extLst>
        </xdr:cNvPr>
        <xdr:cNvSpPr txBox="1">
          <a:spLocks noChangeArrowheads="1"/>
        </xdr:cNvSpPr>
      </xdr:nvSpPr>
      <xdr:spPr bwMode="auto">
        <a:xfrm>
          <a:off x="1023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EA525E2F-B8C8-4EE7-84B1-E3AA9040C257}"/>
            </a:ext>
          </a:extLst>
        </xdr:cNvPr>
        <xdr:cNvSpPr txBox="1">
          <a:spLocks noChangeArrowheads="1"/>
        </xdr:cNvSpPr>
      </xdr:nvSpPr>
      <xdr:spPr bwMode="auto">
        <a:xfrm>
          <a:off x="11010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32883C54-65A5-4B52-96B5-57E477B3456E}"/>
            </a:ext>
          </a:extLst>
        </xdr:cNvPr>
        <xdr:cNvSpPr txBox="1">
          <a:spLocks noChangeArrowheads="1"/>
        </xdr:cNvSpPr>
      </xdr:nvSpPr>
      <xdr:spPr bwMode="auto">
        <a:xfrm>
          <a:off x="1176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7A705771-FB69-45DE-882B-1A6456F707C9}"/>
            </a:ext>
          </a:extLst>
        </xdr:cNvPr>
        <xdr:cNvSpPr txBox="1">
          <a:spLocks noChangeArrowheads="1"/>
        </xdr:cNvSpPr>
      </xdr:nvSpPr>
      <xdr:spPr bwMode="auto">
        <a:xfrm>
          <a:off x="1557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D8B22845-4447-4C7D-B67C-2A7EB8D3B49E}"/>
            </a:ext>
          </a:extLst>
        </xdr:cNvPr>
        <xdr:cNvSpPr txBox="1">
          <a:spLocks noChangeArrowheads="1"/>
        </xdr:cNvSpPr>
      </xdr:nvSpPr>
      <xdr:spPr bwMode="auto">
        <a:xfrm>
          <a:off x="16335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47164733-76C4-49F6-9AA2-0511A8492542}"/>
            </a:ext>
          </a:extLst>
        </xdr:cNvPr>
        <xdr:cNvSpPr txBox="1">
          <a:spLocks noChangeArrowheads="1"/>
        </xdr:cNvSpPr>
      </xdr:nvSpPr>
      <xdr:spPr bwMode="auto">
        <a:xfrm>
          <a:off x="17106900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A7008FE0-8B41-47B7-87B7-E354AF88B07B}"/>
            </a:ext>
          </a:extLst>
        </xdr:cNvPr>
        <xdr:cNvSpPr txBox="1">
          <a:spLocks noChangeArrowheads="1"/>
        </xdr:cNvSpPr>
      </xdr:nvSpPr>
      <xdr:spPr bwMode="auto">
        <a:xfrm>
          <a:off x="17859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E65DEA9B-D7F5-4354-94DB-C40686E2DC06}"/>
            </a:ext>
          </a:extLst>
        </xdr:cNvPr>
        <xdr:cNvSpPr txBox="1">
          <a:spLocks noChangeArrowheads="1"/>
        </xdr:cNvSpPr>
      </xdr:nvSpPr>
      <xdr:spPr bwMode="auto">
        <a:xfrm>
          <a:off x="18621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6C53FE52-181C-4600-B6D1-DF555840ACA1}"/>
            </a:ext>
          </a:extLst>
        </xdr:cNvPr>
        <xdr:cNvSpPr txBox="1">
          <a:spLocks noChangeArrowheads="1"/>
        </xdr:cNvSpPr>
      </xdr:nvSpPr>
      <xdr:spPr bwMode="auto">
        <a:xfrm>
          <a:off x="19383375" y="680085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A29A1E52-F689-4CE2-8E07-37107AB245C8}"/>
            </a:ext>
          </a:extLst>
        </xdr:cNvPr>
        <xdr:cNvSpPr txBox="1">
          <a:spLocks noChangeArrowheads="1"/>
        </xdr:cNvSpPr>
      </xdr:nvSpPr>
      <xdr:spPr bwMode="auto">
        <a:xfrm>
          <a:off x="3810000" y="105156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11BC55AD-3730-4CCA-B583-AE4E9F868304}"/>
            </a:ext>
          </a:extLst>
        </xdr:cNvPr>
        <xdr:cNvSpPr txBox="1">
          <a:spLocks noChangeArrowheads="1"/>
        </xdr:cNvSpPr>
      </xdr:nvSpPr>
      <xdr:spPr bwMode="auto">
        <a:xfrm>
          <a:off x="3810000" y="10677525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210BAD85-49A3-46BA-AB4A-7291AB75C730}"/>
            </a:ext>
          </a:extLst>
        </xdr:cNvPr>
        <xdr:cNvSpPr txBox="1">
          <a:spLocks noChangeArrowheads="1"/>
        </xdr:cNvSpPr>
      </xdr:nvSpPr>
      <xdr:spPr bwMode="auto">
        <a:xfrm>
          <a:off x="3810000" y="98679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7E4D9F59-67F0-4290-8F7E-60AC5FB73A02}"/>
            </a:ext>
          </a:extLst>
        </xdr:cNvPr>
        <xdr:cNvSpPr txBox="1">
          <a:spLocks noChangeArrowheads="1"/>
        </xdr:cNvSpPr>
      </xdr:nvSpPr>
      <xdr:spPr bwMode="auto">
        <a:xfrm>
          <a:off x="3810000" y="10029825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oneCellAnchor>
    <xdr:from>
      <xdr:col>25</xdr:col>
      <xdr:colOff>230609</xdr:colOff>
      <xdr:row>0</xdr:row>
      <xdr:rowOff>1</xdr:rowOff>
    </xdr:from>
    <xdr:ext cx="3028950" cy="1257300"/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BCB643F3-4BC8-4153-8762-84255869DB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0609" y="1"/>
          <a:ext cx="3028950" cy="1257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20055</xdr:colOff>
      <xdr:row>0</xdr:row>
      <xdr:rowOff>1</xdr:rowOff>
    </xdr:from>
    <xdr:ext cx="1403685" cy="882315"/>
    <xdr:pic>
      <xdr:nvPicPr>
        <xdr:cNvPr id="127" name="Imagen 126" descr="C:\Users\USER\Downloads\IMG-20250403-WA0014.jpg">
          <a:extLst>
            <a:ext uri="{FF2B5EF4-FFF2-40B4-BE49-F238E27FC236}">
              <a16:creationId xmlns:a16="http://schemas.microsoft.com/office/drawing/2014/main" id="{E5692BAC-1A77-466E-98C6-AA83E609390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55" y="1"/>
          <a:ext cx="1403685" cy="8823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37F86BC-063A-4471-85D1-FCD37B3386D2}"/>
            </a:ext>
          </a:extLst>
        </xdr:cNvPr>
        <xdr:cNvSpPr txBox="1">
          <a:spLocks noChangeArrowheads="1"/>
        </xdr:cNvSpPr>
      </xdr:nvSpPr>
      <xdr:spPr bwMode="auto">
        <a:xfrm>
          <a:off x="6810375" y="11830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B49F2254-E3EA-493A-84E5-CB3D97EA47D5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6E12C6E6-3F24-4824-AEF0-8A3EB03FE5A3}"/>
            </a:ext>
          </a:extLst>
        </xdr:cNvPr>
        <xdr:cNvSpPr txBox="1">
          <a:spLocks noChangeArrowheads="1"/>
        </xdr:cNvSpPr>
      </xdr:nvSpPr>
      <xdr:spPr bwMode="auto">
        <a:xfrm>
          <a:off x="1809750" y="6391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DF929BD4-00AD-4A14-8F85-EF7E4B9218CD}"/>
            </a:ext>
          </a:extLst>
        </xdr:cNvPr>
        <xdr:cNvSpPr txBox="1">
          <a:spLocks noChangeArrowheads="1"/>
        </xdr:cNvSpPr>
      </xdr:nvSpPr>
      <xdr:spPr bwMode="auto">
        <a:xfrm>
          <a:off x="3400425" y="6391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D48C2132-C52E-485B-B167-B13AA1C24E2C}"/>
            </a:ext>
          </a:extLst>
        </xdr:cNvPr>
        <xdr:cNvSpPr txBox="1">
          <a:spLocks noChangeArrowheads="1"/>
        </xdr:cNvSpPr>
      </xdr:nvSpPr>
      <xdr:spPr bwMode="auto">
        <a:xfrm>
          <a:off x="4791075" y="63912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951BA803-2A2E-458F-ADDC-1C7A0137A6B9}"/>
            </a:ext>
          </a:extLst>
        </xdr:cNvPr>
        <xdr:cNvSpPr txBox="1">
          <a:spLocks noChangeArrowheads="1"/>
        </xdr:cNvSpPr>
      </xdr:nvSpPr>
      <xdr:spPr bwMode="auto">
        <a:xfrm>
          <a:off x="14620875" y="63912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885A22E3-8BAD-4029-867E-5503B3F5F8E6}"/>
            </a:ext>
          </a:extLst>
        </xdr:cNvPr>
        <xdr:cNvSpPr txBox="1">
          <a:spLocks noChangeArrowheads="1"/>
        </xdr:cNvSpPr>
      </xdr:nvSpPr>
      <xdr:spPr bwMode="auto">
        <a:xfrm>
          <a:off x="16611600" y="6391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38BE41C8-FF4C-44C6-A3A6-8E45A2F2408D}"/>
            </a:ext>
          </a:extLst>
        </xdr:cNvPr>
        <xdr:cNvSpPr txBox="1">
          <a:spLocks noChangeArrowheads="1"/>
        </xdr:cNvSpPr>
      </xdr:nvSpPr>
      <xdr:spPr bwMode="auto">
        <a:xfrm>
          <a:off x="68484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9ADFE14A-FEDA-4976-8962-4C91498102F2}"/>
            </a:ext>
          </a:extLst>
        </xdr:cNvPr>
        <xdr:cNvSpPr txBox="1">
          <a:spLocks noChangeArrowheads="1"/>
        </xdr:cNvSpPr>
      </xdr:nvSpPr>
      <xdr:spPr bwMode="auto">
        <a:xfrm>
          <a:off x="7258050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5E8D6EB6-06D9-4995-B68D-4D8C6097F70A}"/>
            </a:ext>
          </a:extLst>
        </xdr:cNvPr>
        <xdr:cNvSpPr txBox="1">
          <a:spLocks noChangeArrowheads="1"/>
        </xdr:cNvSpPr>
      </xdr:nvSpPr>
      <xdr:spPr bwMode="auto">
        <a:xfrm>
          <a:off x="7667625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112D9E50-056A-4C1A-BCF3-32EDB209F957}"/>
            </a:ext>
          </a:extLst>
        </xdr:cNvPr>
        <xdr:cNvSpPr txBox="1">
          <a:spLocks noChangeArrowheads="1"/>
        </xdr:cNvSpPr>
      </xdr:nvSpPr>
      <xdr:spPr bwMode="auto">
        <a:xfrm>
          <a:off x="81057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7A8D5313-8C9E-4886-997A-2DAAD72E581D}"/>
            </a:ext>
          </a:extLst>
        </xdr:cNvPr>
        <xdr:cNvSpPr txBox="1">
          <a:spLocks noChangeArrowheads="1"/>
        </xdr:cNvSpPr>
      </xdr:nvSpPr>
      <xdr:spPr bwMode="auto">
        <a:xfrm>
          <a:off x="85248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299E10CC-60FC-46A8-BACF-31CE755B055C}"/>
            </a:ext>
          </a:extLst>
        </xdr:cNvPr>
        <xdr:cNvSpPr txBox="1">
          <a:spLocks noChangeArrowheads="1"/>
        </xdr:cNvSpPr>
      </xdr:nvSpPr>
      <xdr:spPr bwMode="auto">
        <a:xfrm>
          <a:off x="8896350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D8B8ADFC-DFD4-4549-BB89-067B283A5206}"/>
            </a:ext>
          </a:extLst>
        </xdr:cNvPr>
        <xdr:cNvSpPr txBox="1">
          <a:spLocks noChangeArrowheads="1"/>
        </xdr:cNvSpPr>
      </xdr:nvSpPr>
      <xdr:spPr bwMode="auto">
        <a:xfrm>
          <a:off x="10887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DA47BF45-0CF5-4381-85C6-2E0EF986B195}"/>
            </a:ext>
          </a:extLst>
        </xdr:cNvPr>
        <xdr:cNvSpPr txBox="1">
          <a:spLocks noChangeArrowheads="1"/>
        </xdr:cNvSpPr>
      </xdr:nvSpPr>
      <xdr:spPr bwMode="auto">
        <a:xfrm>
          <a:off x="11268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7426A4F-CD10-43D2-9443-B24380C013D0}"/>
            </a:ext>
          </a:extLst>
        </xdr:cNvPr>
        <xdr:cNvSpPr txBox="1">
          <a:spLocks noChangeArrowheads="1"/>
        </xdr:cNvSpPr>
      </xdr:nvSpPr>
      <xdr:spPr bwMode="auto">
        <a:xfrm>
          <a:off x="11715750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B23B3964-3D31-4A17-AD31-2C4CF7D4C9DC}"/>
            </a:ext>
          </a:extLst>
        </xdr:cNvPr>
        <xdr:cNvSpPr txBox="1">
          <a:spLocks noChangeArrowheads="1"/>
        </xdr:cNvSpPr>
      </xdr:nvSpPr>
      <xdr:spPr bwMode="auto">
        <a:xfrm>
          <a:off x="12087225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FEA9FA53-BA68-4A66-94D7-CB1D634C0263}"/>
            </a:ext>
          </a:extLst>
        </xdr:cNvPr>
        <xdr:cNvSpPr txBox="1">
          <a:spLocks noChangeArrowheads="1"/>
        </xdr:cNvSpPr>
      </xdr:nvSpPr>
      <xdr:spPr bwMode="auto">
        <a:xfrm>
          <a:off x="12506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9A5DC2A-211E-4DB3-933D-FA22FAE58DDA}"/>
            </a:ext>
          </a:extLst>
        </xdr:cNvPr>
        <xdr:cNvSpPr txBox="1">
          <a:spLocks noChangeArrowheads="1"/>
        </xdr:cNvSpPr>
      </xdr:nvSpPr>
      <xdr:spPr bwMode="auto">
        <a:xfrm>
          <a:off x="12887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7D8F79B7-A465-4B6A-8F49-14AF8230D499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5C34B195-A3E3-40AA-875E-30D65414F41F}"/>
            </a:ext>
          </a:extLst>
        </xdr:cNvPr>
        <xdr:cNvSpPr txBox="1">
          <a:spLocks noChangeArrowheads="1"/>
        </xdr:cNvSpPr>
      </xdr:nvSpPr>
      <xdr:spPr bwMode="auto">
        <a:xfrm>
          <a:off x="1809750" y="575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6E212AD3-71FA-43F5-AE48-F6B5928E4700}"/>
            </a:ext>
          </a:extLst>
        </xdr:cNvPr>
        <xdr:cNvSpPr txBox="1">
          <a:spLocks noChangeArrowheads="1"/>
        </xdr:cNvSpPr>
      </xdr:nvSpPr>
      <xdr:spPr bwMode="auto">
        <a:xfrm>
          <a:off x="1809750" y="575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69F18A9C-13BA-4B46-A0A4-5AE6491C0359}"/>
            </a:ext>
          </a:extLst>
        </xdr:cNvPr>
        <xdr:cNvSpPr txBox="1">
          <a:spLocks noChangeArrowheads="1"/>
        </xdr:cNvSpPr>
      </xdr:nvSpPr>
      <xdr:spPr bwMode="auto">
        <a:xfrm>
          <a:off x="34004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514665CE-1744-4403-8D34-23FA1956DC64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E48A7D7E-2A98-4DB2-9A74-A63A087C994E}"/>
            </a:ext>
          </a:extLst>
        </xdr:cNvPr>
        <xdr:cNvSpPr txBox="1">
          <a:spLocks noChangeArrowheads="1"/>
        </xdr:cNvSpPr>
      </xdr:nvSpPr>
      <xdr:spPr bwMode="auto">
        <a:xfrm>
          <a:off x="34004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7BFAE6B2-680D-4C22-A1F7-A9945C4B7C39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3FE1993-5ACD-4C5F-AC24-6E499B924D22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DFF46427-FDCD-4451-966A-63F3DE41DAB7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1CA1C388-F281-4D19-9F24-79CE32FCE8E5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6A038C93-A82D-40DB-9E32-355C991C579A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2B877C2F-262B-4704-8C31-DEE6408EDD1C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1572392C-2167-454D-8323-59BFE648B1CC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91A21172-B790-4880-89BA-12B2C229C402}"/>
            </a:ext>
          </a:extLst>
        </xdr:cNvPr>
        <xdr:cNvSpPr txBox="1">
          <a:spLocks noChangeArrowheads="1"/>
        </xdr:cNvSpPr>
      </xdr:nvSpPr>
      <xdr:spPr bwMode="auto">
        <a:xfrm>
          <a:off x="1809750" y="6391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6B6BA434-022D-413C-A960-78A9C10EB6E8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761FC892-224B-4434-93D6-39615D5D0137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868A42F3-0C56-45FC-BC6F-513AEFC40066}"/>
            </a:ext>
          </a:extLst>
        </xdr:cNvPr>
        <xdr:cNvSpPr txBox="1">
          <a:spLocks noChangeArrowheads="1"/>
        </xdr:cNvSpPr>
      </xdr:nvSpPr>
      <xdr:spPr bwMode="auto">
        <a:xfrm>
          <a:off x="1809750" y="6391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296E2238-0D73-4975-ADD5-FE74EF0B53F6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FC499939-EE9D-4685-B209-62EC32D27554}"/>
            </a:ext>
          </a:extLst>
        </xdr:cNvPr>
        <xdr:cNvSpPr txBox="1">
          <a:spLocks noChangeArrowheads="1"/>
        </xdr:cNvSpPr>
      </xdr:nvSpPr>
      <xdr:spPr bwMode="auto">
        <a:xfrm>
          <a:off x="3400425" y="6391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A344FA60-5AC4-40AC-B679-3FAFF17D140E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AFB63636-B496-485F-888C-2DE69B16B5E1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B8140645-A414-4E6C-9B64-25D365EFBE8B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DA9E9233-2F66-4C72-B656-870A2F64C21E}"/>
            </a:ext>
          </a:extLst>
        </xdr:cNvPr>
        <xdr:cNvSpPr txBox="1">
          <a:spLocks noChangeArrowheads="1"/>
        </xdr:cNvSpPr>
      </xdr:nvSpPr>
      <xdr:spPr bwMode="auto">
        <a:xfrm>
          <a:off x="57150" y="6391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7110E82-F786-4189-8770-27A81B4ADDD0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AC007073-1AA2-4B2B-BC20-CAD0D7834F21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83D07A5-2C04-4C4C-B020-8863985E3C0B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307D89EF-DAA3-44B3-9068-247E7FB10080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168CADAA-21F9-45FC-8969-484AA3498CB6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A2F3408-126B-4052-BE94-FFE706ED7843}"/>
            </a:ext>
          </a:extLst>
        </xdr:cNvPr>
        <xdr:cNvSpPr txBox="1">
          <a:spLocks noChangeArrowheads="1"/>
        </xdr:cNvSpPr>
      </xdr:nvSpPr>
      <xdr:spPr bwMode="auto">
        <a:xfrm>
          <a:off x="4791075" y="63912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827BB324-10BC-4866-A670-5E1727240CE7}"/>
            </a:ext>
          </a:extLst>
        </xdr:cNvPr>
        <xdr:cNvSpPr txBox="1">
          <a:spLocks noChangeArrowheads="1"/>
        </xdr:cNvSpPr>
      </xdr:nvSpPr>
      <xdr:spPr bwMode="auto">
        <a:xfrm>
          <a:off x="68484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3CC16301-221F-4283-B479-E8B4008FF59C}"/>
            </a:ext>
          </a:extLst>
        </xdr:cNvPr>
        <xdr:cNvSpPr txBox="1">
          <a:spLocks noChangeArrowheads="1"/>
        </xdr:cNvSpPr>
      </xdr:nvSpPr>
      <xdr:spPr bwMode="auto">
        <a:xfrm>
          <a:off x="7258050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FC15C3E5-52A6-4644-AB6C-324A67D50464}"/>
            </a:ext>
          </a:extLst>
        </xdr:cNvPr>
        <xdr:cNvSpPr txBox="1">
          <a:spLocks noChangeArrowheads="1"/>
        </xdr:cNvSpPr>
      </xdr:nvSpPr>
      <xdr:spPr bwMode="auto">
        <a:xfrm>
          <a:off x="7667625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B9D94975-4443-4FD9-8304-0828ADFFEBF1}"/>
            </a:ext>
          </a:extLst>
        </xdr:cNvPr>
        <xdr:cNvSpPr txBox="1">
          <a:spLocks noChangeArrowheads="1"/>
        </xdr:cNvSpPr>
      </xdr:nvSpPr>
      <xdr:spPr bwMode="auto">
        <a:xfrm>
          <a:off x="81057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9B3F59F5-7B0E-4A2F-9E65-ECA81A1EF568}"/>
            </a:ext>
          </a:extLst>
        </xdr:cNvPr>
        <xdr:cNvSpPr txBox="1">
          <a:spLocks noChangeArrowheads="1"/>
        </xdr:cNvSpPr>
      </xdr:nvSpPr>
      <xdr:spPr bwMode="auto">
        <a:xfrm>
          <a:off x="85248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C7F15FD3-36BA-49CC-A567-E3E10834449C}"/>
            </a:ext>
          </a:extLst>
        </xdr:cNvPr>
        <xdr:cNvSpPr txBox="1">
          <a:spLocks noChangeArrowheads="1"/>
        </xdr:cNvSpPr>
      </xdr:nvSpPr>
      <xdr:spPr bwMode="auto">
        <a:xfrm>
          <a:off x="8896350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2DF9ACD3-93FE-40CE-A102-0E8A584401AB}"/>
            </a:ext>
          </a:extLst>
        </xdr:cNvPr>
        <xdr:cNvSpPr txBox="1">
          <a:spLocks noChangeArrowheads="1"/>
        </xdr:cNvSpPr>
      </xdr:nvSpPr>
      <xdr:spPr bwMode="auto">
        <a:xfrm>
          <a:off x="10887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5B584EF2-31A2-4C93-967C-5F9DA39C0EFF}"/>
            </a:ext>
          </a:extLst>
        </xdr:cNvPr>
        <xdr:cNvSpPr txBox="1">
          <a:spLocks noChangeArrowheads="1"/>
        </xdr:cNvSpPr>
      </xdr:nvSpPr>
      <xdr:spPr bwMode="auto">
        <a:xfrm>
          <a:off x="11268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CEA0C74E-0895-411E-9D14-0BFAB7BC7BFB}"/>
            </a:ext>
          </a:extLst>
        </xdr:cNvPr>
        <xdr:cNvSpPr txBox="1">
          <a:spLocks noChangeArrowheads="1"/>
        </xdr:cNvSpPr>
      </xdr:nvSpPr>
      <xdr:spPr bwMode="auto">
        <a:xfrm>
          <a:off x="11715750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7BA25BB9-3950-43A9-BB5C-7ABBB874D584}"/>
            </a:ext>
          </a:extLst>
        </xdr:cNvPr>
        <xdr:cNvSpPr txBox="1">
          <a:spLocks noChangeArrowheads="1"/>
        </xdr:cNvSpPr>
      </xdr:nvSpPr>
      <xdr:spPr bwMode="auto">
        <a:xfrm>
          <a:off x="12087225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2232E534-7329-4D11-8A95-2BF7CB6F7A46}"/>
            </a:ext>
          </a:extLst>
        </xdr:cNvPr>
        <xdr:cNvSpPr txBox="1">
          <a:spLocks noChangeArrowheads="1"/>
        </xdr:cNvSpPr>
      </xdr:nvSpPr>
      <xdr:spPr bwMode="auto">
        <a:xfrm>
          <a:off x="12506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6EEFB92C-718B-4B68-8D04-21718D8897A6}"/>
            </a:ext>
          </a:extLst>
        </xdr:cNvPr>
        <xdr:cNvSpPr txBox="1">
          <a:spLocks noChangeArrowheads="1"/>
        </xdr:cNvSpPr>
      </xdr:nvSpPr>
      <xdr:spPr bwMode="auto">
        <a:xfrm>
          <a:off x="12887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994395F9-BA4A-4FE1-98F6-3D9730F461D9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13D84CC-604A-4645-91CC-84273609E4B3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3AEF8F7E-94D8-4A90-B2A2-216017C5D0BA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644EBBFE-AEB9-46AF-B670-9816847E069E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E75F97E6-7FA5-4501-ACC1-D88F8E328FBA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B8B23797-D822-4F05-9856-FEB48AD14D5B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1809CB96-7F88-420C-9AF1-FFA694E9D68E}"/>
            </a:ext>
          </a:extLst>
        </xdr:cNvPr>
        <xdr:cNvSpPr txBox="1">
          <a:spLocks noChangeArrowheads="1"/>
        </xdr:cNvSpPr>
      </xdr:nvSpPr>
      <xdr:spPr bwMode="auto">
        <a:xfrm>
          <a:off x="4067175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A0065E5E-B4A1-4F4A-BDF4-5F7AC0605796}"/>
            </a:ext>
          </a:extLst>
        </xdr:cNvPr>
        <xdr:cNvSpPr txBox="1">
          <a:spLocks noChangeArrowheads="1"/>
        </xdr:cNvSpPr>
      </xdr:nvSpPr>
      <xdr:spPr bwMode="auto">
        <a:xfrm>
          <a:off x="4791075" y="63912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8514A449-DD34-461F-9D5A-B69C1E0FA510}"/>
            </a:ext>
          </a:extLst>
        </xdr:cNvPr>
        <xdr:cNvSpPr txBox="1">
          <a:spLocks noChangeArrowheads="1"/>
        </xdr:cNvSpPr>
      </xdr:nvSpPr>
      <xdr:spPr bwMode="auto">
        <a:xfrm>
          <a:off x="68484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6BB9E3AA-4D92-4C14-AF88-8F31A11270CD}"/>
            </a:ext>
          </a:extLst>
        </xdr:cNvPr>
        <xdr:cNvSpPr txBox="1">
          <a:spLocks noChangeArrowheads="1"/>
        </xdr:cNvSpPr>
      </xdr:nvSpPr>
      <xdr:spPr bwMode="auto">
        <a:xfrm>
          <a:off x="7258050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84210DC1-D28C-4062-8C13-0259C8804C66}"/>
            </a:ext>
          </a:extLst>
        </xdr:cNvPr>
        <xdr:cNvSpPr txBox="1">
          <a:spLocks noChangeArrowheads="1"/>
        </xdr:cNvSpPr>
      </xdr:nvSpPr>
      <xdr:spPr bwMode="auto">
        <a:xfrm>
          <a:off x="7667625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2C30D26A-052E-40B9-B35A-54F7B2D42B1D}"/>
            </a:ext>
          </a:extLst>
        </xdr:cNvPr>
        <xdr:cNvSpPr txBox="1">
          <a:spLocks noChangeArrowheads="1"/>
        </xdr:cNvSpPr>
      </xdr:nvSpPr>
      <xdr:spPr bwMode="auto">
        <a:xfrm>
          <a:off x="81057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706493AD-45BD-4F62-99A3-F49005E4593D}"/>
            </a:ext>
          </a:extLst>
        </xdr:cNvPr>
        <xdr:cNvSpPr txBox="1">
          <a:spLocks noChangeArrowheads="1"/>
        </xdr:cNvSpPr>
      </xdr:nvSpPr>
      <xdr:spPr bwMode="auto">
        <a:xfrm>
          <a:off x="85248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43B5FCD9-9E96-4684-9B44-C6857402005A}"/>
            </a:ext>
          </a:extLst>
        </xdr:cNvPr>
        <xdr:cNvSpPr txBox="1">
          <a:spLocks noChangeArrowheads="1"/>
        </xdr:cNvSpPr>
      </xdr:nvSpPr>
      <xdr:spPr bwMode="auto">
        <a:xfrm>
          <a:off x="8896350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9B53CCE8-8236-427E-95F4-BE6EFC933AB6}"/>
            </a:ext>
          </a:extLst>
        </xdr:cNvPr>
        <xdr:cNvSpPr txBox="1">
          <a:spLocks noChangeArrowheads="1"/>
        </xdr:cNvSpPr>
      </xdr:nvSpPr>
      <xdr:spPr bwMode="auto">
        <a:xfrm>
          <a:off x="10887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A9FB226F-4101-4058-95FE-8F4D5F3F4536}"/>
            </a:ext>
          </a:extLst>
        </xdr:cNvPr>
        <xdr:cNvSpPr txBox="1">
          <a:spLocks noChangeArrowheads="1"/>
        </xdr:cNvSpPr>
      </xdr:nvSpPr>
      <xdr:spPr bwMode="auto">
        <a:xfrm>
          <a:off x="11268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8D4BE105-21EE-458D-9638-E92E8459B33F}"/>
            </a:ext>
          </a:extLst>
        </xdr:cNvPr>
        <xdr:cNvSpPr txBox="1">
          <a:spLocks noChangeArrowheads="1"/>
        </xdr:cNvSpPr>
      </xdr:nvSpPr>
      <xdr:spPr bwMode="auto">
        <a:xfrm>
          <a:off x="11715750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B062A710-8F88-46CE-9CFD-B66195C609CB}"/>
            </a:ext>
          </a:extLst>
        </xdr:cNvPr>
        <xdr:cNvSpPr txBox="1">
          <a:spLocks noChangeArrowheads="1"/>
        </xdr:cNvSpPr>
      </xdr:nvSpPr>
      <xdr:spPr bwMode="auto">
        <a:xfrm>
          <a:off x="12087225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4360EC09-64AB-47C4-9A49-41DDAED3FE76}"/>
            </a:ext>
          </a:extLst>
        </xdr:cNvPr>
        <xdr:cNvSpPr txBox="1">
          <a:spLocks noChangeArrowheads="1"/>
        </xdr:cNvSpPr>
      </xdr:nvSpPr>
      <xdr:spPr bwMode="auto">
        <a:xfrm>
          <a:off x="12506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F28FA509-93DC-4B9D-87B6-E95B72E70569}"/>
            </a:ext>
          </a:extLst>
        </xdr:cNvPr>
        <xdr:cNvSpPr txBox="1">
          <a:spLocks noChangeArrowheads="1"/>
        </xdr:cNvSpPr>
      </xdr:nvSpPr>
      <xdr:spPr bwMode="auto">
        <a:xfrm>
          <a:off x="12887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47D9BBBB-60D4-4333-91CB-70E994FAFB5D}"/>
            </a:ext>
          </a:extLst>
        </xdr:cNvPr>
        <xdr:cNvSpPr txBox="1">
          <a:spLocks noChangeArrowheads="1"/>
        </xdr:cNvSpPr>
      </xdr:nvSpPr>
      <xdr:spPr bwMode="auto">
        <a:xfrm>
          <a:off x="4457700" y="63912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7162BC39-4821-464C-9E14-DDE9A98E1E7C}"/>
            </a:ext>
          </a:extLst>
        </xdr:cNvPr>
        <xdr:cNvSpPr txBox="1">
          <a:spLocks noChangeArrowheads="1"/>
        </xdr:cNvSpPr>
      </xdr:nvSpPr>
      <xdr:spPr bwMode="auto">
        <a:xfrm>
          <a:off x="4791075" y="63912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2F5C7D95-70D6-46B0-9221-D05536C4A5AB}"/>
            </a:ext>
          </a:extLst>
        </xdr:cNvPr>
        <xdr:cNvSpPr txBox="1">
          <a:spLocks noChangeArrowheads="1"/>
        </xdr:cNvSpPr>
      </xdr:nvSpPr>
      <xdr:spPr bwMode="auto">
        <a:xfrm>
          <a:off x="68484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DF492DEA-C0EA-4535-BFC5-980386EEC7A6}"/>
            </a:ext>
          </a:extLst>
        </xdr:cNvPr>
        <xdr:cNvSpPr txBox="1">
          <a:spLocks noChangeArrowheads="1"/>
        </xdr:cNvSpPr>
      </xdr:nvSpPr>
      <xdr:spPr bwMode="auto">
        <a:xfrm>
          <a:off x="7258050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97B94920-E6D4-4EF4-99FF-4F2BB4566A7A}"/>
            </a:ext>
          </a:extLst>
        </xdr:cNvPr>
        <xdr:cNvSpPr txBox="1">
          <a:spLocks noChangeArrowheads="1"/>
        </xdr:cNvSpPr>
      </xdr:nvSpPr>
      <xdr:spPr bwMode="auto">
        <a:xfrm>
          <a:off x="7667625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62E53652-12BB-49CA-B138-074AF231AEB8}"/>
            </a:ext>
          </a:extLst>
        </xdr:cNvPr>
        <xdr:cNvSpPr txBox="1">
          <a:spLocks noChangeArrowheads="1"/>
        </xdr:cNvSpPr>
      </xdr:nvSpPr>
      <xdr:spPr bwMode="auto">
        <a:xfrm>
          <a:off x="81057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CFDCF2FE-4AE3-4C33-925A-F271EE3EF6A5}"/>
            </a:ext>
          </a:extLst>
        </xdr:cNvPr>
        <xdr:cNvSpPr txBox="1">
          <a:spLocks noChangeArrowheads="1"/>
        </xdr:cNvSpPr>
      </xdr:nvSpPr>
      <xdr:spPr bwMode="auto">
        <a:xfrm>
          <a:off x="85248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58BCFA0B-D38C-4CB2-9AE1-CD6F01DA9817}"/>
            </a:ext>
          </a:extLst>
        </xdr:cNvPr>
        <xdr:cNvSpPr txBox="1">
          <a:spLocks noChangeArrowheads="1"/>
        </xdr:cNvSpPr>
      </xdr:nvSpPr>
      <xdr:spPr bwMode="auto">
        <a:xfrm>
          <a:off x="8896350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EF988ABC-2456-4CC3-B1EF-0B7599BA66CB}"/>
            </a:ext>
          </a:extLst>
        </xdr:cNvPr>
        <xdr:cNvSpPr txBox="1">
          <a:spLocks noChangeArrowheads="1"/>
        </xdr:cNvSpPr>
      </xdr:nvSpPr>
      <xdr:spPr bwMode="auto">
        <a:xfrm>
          <a:off x="10887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FF45E773-336B-4142-812F-D17C23BC7FC4}"/>
            </a:ext>
          </a:extLst>
        </xdr:cNvPr>
        <xdr:cNvSpPr txBox="1">
          <a:spLocks noChangeArrowheads="1"/>
        </xdr:cNvSpPr>
      </xdr:nvSpPr>
      <xdr:spPr bwMode="auto">
        <a:xfrm>
          <a:off x="11268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9DF480D5-E504-41D9-88AD-7D493C9D19A4}"/>
            </a:ext>
          </a:extLst>
        </xdr:cNvPr>
        <xdr:cNvSpPr txBox="1">
          <a:spLocks noChangeArrowheads="1"/>
        </xdr:cNvSpPr>
      </xdr:nvSpPr>
      <xdr:spPr bwMode="auto">
        <a:xfrm>
          <a:off x="11715750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54A3DA37-9B98-47BC-A7E7-AFD4187A03A9}"/>
            </a:ext>
          </a:extLst>
        </xdr:cNvPr>
        <xdr:cNvSpPr txBox="1">
          <a:spLocks noChangeArrowheads="1"/>
        </xdr:cNvSpPr>
      </xdr:nvSpPr>
      <xdr:spPr bwMode="auto">
        <a:xfrm>
          <a:off x="12087225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1B37CD26-B2AD-49F0-81CA-539FEC8CC9AD}"/>
            </a:ext>
          </a:extLst>
        </xdr:cNvPr>
        <xdr:cNvSpPr txBox="1">
          <a:spLocks noChangeArrowheads="1"/>
        </xdr:cNvSpPr>
      </xdr:nvSpPr>
      <xdr:spPr bwMode="auto">
        <a:xfrm>
          <a:off x="12506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9E81E3A9-F53C-4F26-898D-8EB9D36515AC}"/>
            </a:ext>
          </a:extLst>
        </xdr:cNvPr>
        <xdr:cNvSpPr txBox="1">
          <a:spLocks noChangeArrowheads="1"/>
        </xdr:cNvSpPr>
      </xdr:nvSpPr>
      <xdr:spPr bwMode="auto">
        <a:xfrm>
          <a:off x="12887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C9C05611-4E66-4293-BAA9-9C619B9B4523}"/>
            </a:ext>
          </a:extLst>
        </xdr:cNvPr>
        <xdr:cNvSpPr txBox="1">
          <a:spLocks noChangeArrowheads="1"/>
        </xdr:cNvSpPr>
      </xdr:nvSpPr>
      <xdr:spPr bwMode="auto">
        <a:xfrm>
          <a:off x="4457700" y="63912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FC91F0E7-E3FC-4040-A412-B219DFF111C3}"/>
            </a:ext>
          </a:extLst>
        </xdr:cNvPr>
        <xdr:cNvSpPr txBox="1">
          <a:spLocks noChangeArrowheads="1"/>
        </xdr:cNvSpPr>
      </xdr:nvSpPr>
      <xdr:spPr bwMode="auto">
        <a:xfrm>
          <a:off x="4791075" y="63912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B75A17E-86E2-48CC-BD1D-2185F15DBBC9}"/>
            </a:ext>
          </a:extLst>
        </xdr:cNvPr>
        <xdr:cNvSpPr txBox="1">
          <a:spLocks noChangeArrowheads="1"/>
        </xdr:cNvSpPr>
      </xdr:nvSpPr>
      <xdr:spPr bwMode="auto">
        <a:xfrm>
          <a:off x="68484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5E9D3458-1AD9-46C5-A147-854661DB21FA}"/>
            </a:ext>
          </a:extLst>
        </xdr:cNvPr>
        <xdr:cNvSpPr txBox="1">
          <a:spLocks noChangeArrowheads="1"/>
        </xdr:cNvSpPr>
      </xdr:nvSpPr>
      <xdr:spPr bwMode="auto">
        <a:xfrm>
          <a:off x="7258050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F187756B-5266-451C-9BAE-802D3745D330}"/>
            </a:ext>
          </a:extLst>
        </xdr:cNvPr>
        <xdr:cNvSpPr txBox="1">
          <a:spLocks noChangeArrowheads="1"/>
        </xdr:cNvSpPr>
      </xdr:nvSpPr>
      <xdr:spPr bwMode="auto">
        <a:xfrm>
          <a:off x="7667625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6E3816F-7130-4B62-8D7C-367606E6A162}"/>
            </a:ext>
          </a:extLst>
        </xdr:cNvPr>
        <xdr:cNvSpPr txBox="1">
          <a:spLocks noChangeArrowheads="1"/>
        </xdr:cNvSpPr>
      </xdr:nvSpPr>
      <xdr:spPr bwMode="auto">
        <a:xfrm>
          <a:off x="81057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60E682E-7251-4622-9AAB-17D10C406F9C}"/>
            </a:ext>
          </a:extLst>
        </xdr:cNvPr>
        <xdr:cNvSpPr txBox="1">
          <a:spLocks noChangeArrowheads="1"/>
        </xdr:cNvSpPr>
      </xdr:nvSpPr>
      <xdr:spPr bwMode="auto">
        <a:xfrm>
          <a:off x="85248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DAF9A90B-BD10-45B1-91E8-A9A44A3FE687}"/>
            </a:ext>
          </a:extLst>
        </xdr:cNvPr>
        <xdr:cNvSpPr txBox="1">
          <a:spLocks noChangeArrowheads="1"/>
        </xdr:cNvSpPr>
      </xdr:nvSpPr>
      <xdr:spPr bwMode="auto">
        <a:xfrm>
          <a:off x="8896350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F8AFC337-F730-428A-84DE-D3EC1B6AD706}"/>
            </a:ext>
          </a:extLst>
        </xdr:cNvPr>
        <xdr:cNvSpPr txBox="1">
          <a:spLocks noChangeArrowheads="1"/>
        </xdr:cNvSpPr>
      </xdr:nvSpPr>
      <xdr:spPr bwMode="auto">
        <a:xfrm>
          <a:off x="10887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2FAAA83E-4871-48A5-A7C8-FC472CA4C3E0}"/>
            </a:ext>
          </a:extLst>
        </xdr:cNvPr>
        <xdr:cNvSpPr txBox="1">
          <a:spLocks noChangeArrowheads="1"/>
        </xdr:cNvSpPr>
      </xdr:nvSpPr>
      <xdr:spPr bwMode="auto">
        <a:xfrm>
          <a:off x="11268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AE9C1279-68BF-4542-BC61-8D2749275A01}"/>
            </a:ext>
          </a:extLst>
        </xdr:cNvPr>
        <xdr:cNvSpPr txBox="1">
          <a:spLocks noChangeArrowheads="1"/>
        </xdr:cNvSpPr>
      </xdr:nvSpPr>
      <xdr:spPr bwMode="auto">
        <a:xfrm>
          <a:off x="11715750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9860EDE8-F664-4B22-AF58-877A7A69BEF3}"/>
            </a:ext>
          </a:extLst>
        </xdr:cNvPr>
        <xdr:cNvSpPr txBox="1">
          <a:spLocks noChangeArrowheads="1"/>
        </xdr:cNvSpPr>
      </xdr:nvSpPr>
      <xdr:spPr bwMode="auto">
        <a:xfrm>
          <a:off x="12087225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72E74981-6260-4C0E-9422-AFE752E571C4}"/>
            </a:ext>
          </a:extLst>
        </xdr:cNvPr>
        <xdr:cNvSpPr txBox="1">
          <a:spLocks noChangeArrowheads="1"/>
        </xdr:cNvSpPr>
      </xdr:nvSpPr>
      <xdr:spPr bwMode="auto">
        <a:xfrm>
          <a:off x="12506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77D07DD5-60EB-463B-AA6C-43E1F5541E9A}"/>
            </a:ext>
          </a:extLst>
        </xdr:cNvPr>
        <xdr:cNvSpPr txBox="1">
          <a:spLocks noChangeArrowheads="1"/>
        </xdr:cNvSpPr>
      </xdr:nvSpPr>
      <xdr:spPr bwMode="auto">
        <a:xfrm>
          <a:off x="12887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6323DB5B-87E2-4F8A-B3E2-FE87B53A5611}"/>
            </a:ext>
          </a:extLst>
        </xdr:cNvPr>
        <xdr:cNvSpPr txBox="1">
          <a:spLocks noChangeArrowheads="1"/>
        </xdr:cNvSpPr>
      </xdr:nvSpPr>
      <xdr:spPr bwMode="auto">
        <a:xfrm>
          <a:off x="4791075" y="63912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4A218DD7-A062-4FC1-A116-C6A646CBDFC6}"/>
            </a:ext>
          </a:extLst>
        </xdr:cNvPr>
        <xdr:cNvSpPr txBox="1">
          <a:spLocks noChangeArrowheads="1"/>
        </xdr:cNvSpPr>
      </xdr:nvSpPr>
      <xdr:spPr bwMode="auto">
        <a:xfrm>
          <a:off x="68484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A8E36EAD-5699-4308-9C50-D744FA9E3182}"/>
            </a:ext>
          </a:extLst>
        </xdr:cNvPr>
        <xdr:cNvSpPr txBox="1">
          <a:spLocks noChangeArrowheads="1"/>
        </xdr:cNvSpPr>
      </xdr:nvSpPr>
      <xdr:spPr bwMode="auto">
        <a:xfrm>
          <a:off x="7258050" y="6391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69B0915F-92A8-4749-92C1-FA3862022E32}"/>
            </a:ext>
          </a:extLst>
        </xdr:cNvPr>
        <xdr:cNvSpPr txBox="1">
          <a:spLocks noChangeArrowheads="1"/>
        </xdr:cNvSpPr>
      </xdr:nvSpPr>
      <xdr:spPr bwMode="auto">
        <a:xfrm>
          <a:off x="81057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77DAD440-4DEE-43FC-AC56-90D5D00DBEDD}"/>
            </a:ext>
          </a:extLst>
        </xdr:cNvPr>
        <xdr:cNvSpPr txBox="1">
          <a:spLocks noChangeArrowheads="1"/>
        </xdr:cNvSpPr>
      </xdr:nvSpPr>
      <xdr:spPr bwMode="auto">
        <a:xfrm>
          <a:off x="852487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12DBEB32-7428-41F8-9C36-F86D6915AC96}"/>
            </a:ext>
          </a:extLst>
        </xdr:cNvPr>
        <xdr:cNvSpPr txBox="1">
          <a:spLocks noChangeArrowheads="1"/>
        </xdr:cNvSpPr>
      </xdr:nvSpPr>
      <xdr:spPr bwMode="auto">
        <a:xfrm>
          <a:off x="8896350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2EC4D80D-E300-499D-B065-40DF4AA14CA6}"/>
            </a:ext>
          </a:extLst>
        </xdr:cNvPr>
        <xdr:cNvSpPr txBox="1">
          <a:spLocks noChangeArrowheads="1"/>
        </xdr:cNvSpPr>
      </xdr:nvSpPr>
      <xdr:spPr bwMode="auto">
        <a:xfrm>
          <a:off x="10887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2213E610-50D6-4D48-BF53-AAB1DF242D1B}"/>
            </a:ext>
          </a:extLst>
        </xdr:cNvPr>
        <xdr:cNvSpPr txBox="1">
          <a:spLocks noChangeArrowheads="1"/>
        </xdr:cNvSpPr>
      </xdr:nvSpPr>
      <xdr:spPr bwMode="auto">
        <a:xfrm>
          <a:off x="11268075" y="63912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D8DDBEF6-8ECA-40BD-BC5C-D639D50CC948}"/>
            </a:ext>
          </a:extLst>
        </xdr:cNvPr>
        <xdr:cNvSpPr txBox="1">
          <a:spLocks noChangeArrowheads="1"/>
        </xdr:cNvSpPr>
      </xdr:nvSpPr>
      <xdr:spPr bwMode="auto">
        <a:xfrm>
          <a:off x="11715750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8C9FB809-C40D-4DD1-9153-C965E65660BB}"/>
            </a:ext>
          </a:extLst>
        </xdr:cNvPr>
        <xdr:cNvSpPr txBox="1">
          <a:spLocks noChangeArrowheads="1"/>
        </xdr:cNvSpPr>
      </xdr:nvSpPr>
      <xdr:spPr bwMode="auto">
        <a:xfrm>
          <a:off x="12087225" y="63912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8F29E14A-CC81-4A36-B2BB-65B601862B29}"/>
            </a:ext>
          </a:extLst>
        </xdr:cNvPr>
        <xdr:cNvSpPr txBox="1">
          <a:spLocks noChangeArrowheads="1"/>
        </xdr:cNvSpPr>
      </xdr:nvSpPr>
      <xdr:spPr bwMode="auto">
        <a:xfrm>
          <a:off x="12506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F7C8FCE7-0E45-449B-8259-69877AC65FCB}"/>
            </a:ext>
          </a:extLst>
        </xdr:cNvPr>
        <xdr:cNvSpPr txBox="1">
          <a:spLocks noChangeArrowheads="1"/>
        </xdr:cNvSpPr>
      </xdr:nvSpPr>
      <xdr:spPr bwMode="auto">
        <a:xfrm>
          <a:off x="12887325" y="63912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546EDB84-B573-44D9-981F-24528587EFBE}"/>
            </a:ext>
          </a:extLst>
        </xdr:cNvPr>
        <xdr:cNvSpPr txBox="1">
          <a:spLocks noChangeArrowheads="1"/>
        </xdr:cNvSpPr>
      </xdr:nvSpPr>
      <xdr:spPr bwMode="auto">
        <a:xfrm>
          <a:off x="4457700" y="87534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B2CA13B5-7939-4C88-9CCF-CF98ACAF1E09}"/>
            </a:ext>
          </a:extLst>
        </xdr:cNvPr>
        <xdr:cNvSpPr txBox="1">
          <a:spLocks noChangeArrowheads="1"/>
        </xdr:cNvSpPr>
      </xdr:nvSpPr>
      <xdr:spPr bwMode="auto">
        <a:xfrm>
          <a:off x="4457700" y="87534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32EB706-2BC5-437D-83AB-3EA9FBF07556}"/>
            </a:ext>
          </a:extLst>
        </xdr:cNvPr>
        <xdr:cNvSpPr txBox="1">
          <a:spLocks noChangeArrowheads="1"/>
        </xdr:cNvSpPr>
      </xdr:nvSpPr>
      <xdr:spPr bwMode="auto">
        <a:xfrm>
          <a:off x="4457700" y="87534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E45B01CA-5B8B-475A-B8B5-CF1F8125C462}"/>
            </a:ext>
          </a:extLst>
        </xdr:cNvPr>
        <xdr:cNvSpPr txBox="1">
          <a:spLocks noChangeArrowheads="1"/>
        </xdr:cNvSpPr>
      </xdr:nvSpPr>
      <xdr:spPr bwMode="auto">
        <a:xfrm>
          <a:off x="4457700" y="87534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0</xdr:col>
      <xdr:colOff>444499</xdr:colOff>
      <xdr:row>0</xdr:row>
      <xdr:rowOff>1</xdr:rowOff>
    </xdr:from>
    <xdr:to>
      <xdr:col>1</xdr:col>
      <xdr:colOff>1403684</xdr:colOff>
      <xdr:row>5</xdr:row>
      <xdr:rowOff>88566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9B576512-5C4B-4628-85F1-B0B0B40386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99" y="1"/>
          <a:ext cx="1406860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74088</xdr:colOff>
      <xdr:row>0</xdr:row>
      <xdr:rowOff>1</xdr:rowOff>
    </xdr:from>
    <xdr:to>
      <xdr:col>33</xdr:col>
      <xdr:colOff>2121</xdr:colOff>
      <xdr:row>7</xdr:row>
      <xdr:rowOff>146051</xdr:rowOff>
    </xdr:to>
    <xdr:pic>
      <xdr:nvPicPr>
        <xdr:cNvPr id="127" name="Imagen 126" descr="C:\Users\USER\Downloads\IMG-20250403-WA0013.jpg">
          <a:extLst>
            <a:ext uri="{FF2B5EF4-FFF2-40B4-BE49-F238E27FC236}">
              <a16:creationId xmlns:a16="http://schemas.microsoft.com/office/drawing/2014/main" id="{BF5673A1-7ACB-4766-AC6A-782C102ECD6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8613" y="1"/>
          <a:ext cx="3033183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E60FB76-7A69-4D49-9A22-094D5DBDF8AB}"/>
            </a:ext>
          </a:extLst>
        </xdr:cNvPr>
        <xdr:cNvSpPr txBox="1">
          <a:spLocks noChangeArrowheads="1"/>
        </xdr:cNvSpPr>
      </xdr:nvSpPr>
      <xdr:spPr bwMode="auto">
        <a:xfrm>
          <a:off x="7915275" y="1376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55251ABD-E3DF-47E0-8746-8CEB1F40EF66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E87079ED-1641-4B21-8620-C7747E649B58}"/>
            </a:ext>
          </a:extLst>
        </xdr:cNvPr>
        <xdr:cNvSpPr txBox="1">
          <a:spLocks noChangeArrowheads="1"/>
        </xdr:cNvSpPr>
      </xdr:nvSpPr>
      <xdr:spPr bwMode="auto">
        <a:xfrm>
          <a:off x="1524000" y="6638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4410F396-447F-40ED-8C4A-702B361B8CFC}"/>
            </a:ext>
          </a:extLst>
        </xdr:cNvPr>
        <xdr:cNvSpPr txBox="1">
          <a:spLocks noChangeArrowheads="1"/>
        </xdr:cNvSpPr>
      </xdr:nvSpPr>
      <xdr:spPr bwMode="auto">
        <a:xfrm>
          <a:off x="234315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4B06870A-407B-45A7-A3F5-2269AF419425}"/>
            </a:ext>
          </a:extLst>
        </xdr:cNvPr>
        <xdr:cNvSpPr txBox="1">
          <a:spLocks noChangeArrowheads="1"/>
        </xdr:cNvSpPr>
      </xdr:nvSpPr>
      <xdr:spPr bwMode="auto">
        <a:xfrm>
          <a:off x="414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FF00D5A5-8253-4779-978A-7E442F6601E7}"/>
            </a:ext>
          </a:extLst>
        </xdr:cNvPr>
        <xdr:cNvSpPr txBox="1">
          <a:spLocks noChangeArrowheads="1"/>
        </xdr:cNvSpPr>
      </xdr:nvSpPr>
      <xdr:spPr bwMode="auto">
        <a:xfrm>
          <a:off x="22888575" y="66389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9E965AC5-55AF-4FE2-82FB-D3017653F3C2}"/>
            </a:ext>
          </a:extLst>
        </xdr:cNvPr>
        <xdr:cNvSpPr txBox="1">
          <a:spLocks noChangeArrowheads="1"/>
        </xdr:cNvSpPr>
      </xdr:nvSpPr>
      <xdr:spPr bwMode="auto">
        <a:xfrm>
          <a:off x="2530792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C371E10-B5EC-4A85-B26B-6BFBBE4432E3}"/>
            </a:ext>
          </a:extLst>
        </xdr:cNvPr>
        <xdr:cNvSpPr txBox="1">
          <a:spLocks noChangeArrowheads="1"/>
        </xdr:cNvSpPr>
      </xdr:nvSpPr>
      <xdr:spPr bwMode="auto">
        <a:xfrm>
          <a:off x="795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C63C1C23-36C7-4689-A50E-58966BE87DEB}"/>
            </a:ext>
          </a:extLst>
        </xdr:cNvPr>
        <xdr:cNvSpPr txBox="1">
          <a:spLocks noChangeArrowheads="1"/>
        </xdr:cNvSpPr>
      </xdr:nvSpPr>
      <xdr:spPr bwMode="auto">
        <a:xfrm>
          <a:off x="871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F8ECCE0A-EE91-4AEB-AF38-7A5A6089F66A}"/>
            </a:ext>
          </a:extLst>
        </xdr:cNvPr>
        <xdr:cNvSpPr txBox="1">
          <a:spLocks noChangeArrowheads="1"/>
        </xdr:cNvSpPr>
      </xdr:nvSpPr>
      <xdr:spPr bwMode="auto">
        <a:xfrm>
          <a:off x="9477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5947DD93-C156-4571-A9DC-3E8B4A7CA865}"/>
            </a:ext>
          </a:extLst>
        </xdr:cNvPr>
        <xdr:cNvSpPr txBox="1">
          <a:spLocks noChangeArrowheads="1"/>
        </xdr:cNvSpPr>
      </xdr:nvSpPr>
      <xdr:spPr bwMode="auto">
        <a:xfrm>
          <a:off x="1023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EA89CA40-C631-4CF3-B097-9BA05E6CC665}"/>
            </a:ext>
          </a:extLst>
        </xdr:cNvPr>
        <xdr:cNvSpPr txBox="1">
          <a:spLocks noChangeArrowheads="1"/>
        </xdr:cNvSpPr>
      </xdr:nvSpPr>
      <xdr:spPr bwMode="auto">
        <a:xfrm>
          <a:off x="11010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469BBDEA-3FCD-4CC2-A5A2-4AA0E6C18CB2}"/>
            </a:ext>
          </a:extLst>
        </xdr:cNvPr>
        <xdr:cNvSpPr txBox="1">
          <a:spLocks noChangeArrowheads="1"/>
        </xdr:cNvSpPr>
      </xdr:nvSpPr>
      <xdr:spPr bwMode="auto">
        <a:xfrm>
          <a:off x="1176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7824D58-48F0-4D64-997D-46652AF718B8}"/>
            </a:ext>
          </a:extLst>
        </xdr:cNvPr>
        <xdr:cNvSpPr txBox="1">
          <a:spLocks noChangeArrowheads="1"/>
        </xdr:cNvSpPr>
      </xdr:nvSpPr>
      <xdr:spPr bwMode="auto">
        <a:xfrm>
          <a:off x="1557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4CEC3834-7403-4C87-A836-1E9F73927849}"/>
            </a:ext>
          </a:extLst>
        </xdr:cNvPr>
        <xdr:cNvSpPr txBox="1">
          <a:spLocks noChangeArrowheads="1"/>
        </xdr:cNvSpPr>
      </xdr:nvSpPr>
      <xdr:spPr bwMode="auto">
        <a:xfrm>
          <a:off x="1633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AA831B25-508B-4425-8F7E-F103AF2102F1}"/>
            </a:ext>
          </a:extLst>
        </xdr:cNvPr>
        <xdr:cNvSpPr txBox="1">
          <a:spLocks noChangeArrowheads="1"/>
        </xdr:cNvSpPr>
      </xdr:nvSpPr>
      <xdr:spPr bwMode="auto">
        <a:xfrm>
          <a:off x="17106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BD915EA7-2D11-4DDF-98D6-1835D50172F5}"/>
            </a:ext>
          </a:extLst>
        </xdr:cNvPr>
        <xdr:cNvSpPr txBox="1">
          <a:spLocks noChangeArrowheads="1"/>
        </xdr:cNvSpPr>
      </xdr:nvSpPr>
      <xdr:spPr bwMode="auto">
        <a:xfrm>
          <a:off x="1785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65087500-9256-4FA9-AEDB-3D4E087B877D}"/>
            </a:ext>
          </a:extLst>
        </xdr:cNvPr>
        <xdr:cNvSpPr txBox="1">
          <a:spLocks noChangeArrowheads="1"/>
        </xdr:cNvSpPr>
      </xdr:nvSpPr>
      <xdr:spPr bwMode="auto">
        <a:xfrm>
          <a:off x="18621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F750166F-33A5-44E3-BA79-FD866C241D4C}"/>
            </a:ext>
          </a:extLst>
        </xdr:cNvPr>
        <xdr:cNvSpPr txBox="1">
          <a:spLocks noChangeArrowheads="1"/>
        </xdr:cNvSpPr>
      </xdr:nvSpPr>
      <xdr:spPr bwMode="auto">
        <a:xfrm>
          <a:off x="1938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4852A07D-2E4B-47D0-88EF-FAA873163C8E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4FB3C680-8A18-465A-92E0-24165A73E5A5}"/>
            </a:ext>
          </a:extLst>
        </xdr:cNvPr>
        <xdr:cNvSpPr txBox="1">
          <a:spLocks noChangeArrowheads="1"/>
        </xdr:cNvSpPr>
      </xdr:nvSpPr>
      <xdr:spPr bwMode="auto">
        <a:xfrm>
          <a:off x="1524000" y="615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4929981E-1EF0-4882-8972-9FDFD314E398}"/>
            </a:ext>
          </a:extLst>
        </xdr:cNvPr>
        <xdr:cNvSpPr txBox="1">
          <a:spLocks noChangeArrowheads="1"/>
        </xdr:cNvSpPr>
      </xdr:nvSpPr>
      <xdr:spPr bwMode="auto">
        <a:xfrm>
          <a:off x="1524000" y="5667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5C566B2C-D83C-4D4C-8320-84DAC0D981A8}"/>
            </a:ext>
          </a:extLst>
        </xdr:cNvPr>
        <xdr:cNvSpPr txBox="1">
          <a:spLocks noChangeArrowheads="1"/>
        </xdr:cNvSpPr>
      </xdr:nvSpPr>
      <xdr:spPr bwMode="auto">
        <a:xfrm>
          <a:off x="2343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2F908BD8-8616-43C8-B6EF-3A99B316492B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14E882B9-DF7A-450D-BF0F-5A48B7FA2D59}"/>
            </a:ext>
          </a:extLst>
        </xdr:cNvPr>
        <xdr:cNvSpPr txBox="1">
          <a:spLocks noChangeArrowheads="1"/>
        </xdr:cNvSpPr>
      </xdr:nvSpPr>
      <xdr:spPr bwMode="auto">
        <a:xfrm>
          <a:off x="2343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F03BCDD9-51B8-4DA9-A3DC-DB66A3301893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F5F9F23C-FB55-496C-A25F-3EBAA17170F3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8AD2BBA2-89ED-4436-9428-EDF90BE944E5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B0AE23A7-FE7D-4729-9E27-8F252362EB05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E3A6D069-24DE-4270-A642-971629F7D795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9B9340BE-FC15-4E3F-84BB-9E5B86B3D60F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487D801E-5A8D-44EE-8C60-BFB51FCED1C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6FD43C90-45FA-45D6-A69A-5F3D8CEBDD36}"/>
            </a:ext>
          </a:extLst>
        </xdr:cNvPr>
        <xdr:cNvSpPr txBox="1">
          <a:spLocks noChangeArrowheads="1"/>
        </xdr:cNvSpPr>
      </xdr:nvSpPr>
      <xdr:spPr bwMode="auto">
        <a:xfrm>
          <a:off x="1524000" y="6638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C6A4B62C-5AB5-4E61-A451-3ADD43B51C82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3316820B-2184-4EEA-8BC5-4FF94937F081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631730C7-710F-4D90-9C9E-042D6B45F4A5}"/>
            </a:ext>
          </a:extLst>
        </xdr:cNvPr>
        <xdr:cNvSpPr txBox="1">
          <a:spLocks noChangeArrowheads="1"/>
        </xdr:cNvSpPr>
      </xdr:nvSpPr>
      <xdr:spPr bwMode="auto">
        <a:xfrm>
          <a:off x="1524000" y="6638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F6A232C8-D351-43EE-A31F-C067E0BE674C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7400B3B0-585E-41D0-BD9F-91A854C31765}"/>
            </a:ext>
          </a:extLst>
        </xdr:cNvPr>
        <xdr:cNvSpPr txBox="1">
          <a:spLocks noChangeArrowheads="1"/>
        </xdr:cNvSpPr>
      </xdr:nvSpPr>
      <xdr:spPr bwMode="auto">
        <a:xfrm>
          <a:off x="234315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C7D9C814-53AE-4A64-BA99-4E2C3E3922A6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1C57183C-6314-4483-8732-01C86E93313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ECA8E39B-7CB4-425B-921A-AD6814E81AFF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DDCDF29E-C826-473C-ACF2-E16118F632E8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A0FA7423-6214-4925-A61D-86BF9844604E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5BF0DD7A-5B5B-4F6E-9EB5-5F60F56358F6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2322FD5D-5246-440F-B88C-0D032AC04850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52C5F8A4-0658-4789-9502-AB3D9742DBD2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FA8B5350-B3AE-45A1-B713-AFBFC0FEC84A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732F480A-8C3A-477C-A6E3-08C700C4DAC2}"/>
            </a:ext>
          </a:extLst>
        </xdr:cNvPr>
        <xdr:cNvSpPr txBox="1">
          <a:spLocks noChangeArrowheads="1"/>
        </xdr:cNvSpPr>
      </xdr:nvSpPr>
      <xdr:spPr bwMode="auto">
        <a:xfrm>
          <a:off x="414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3128C726-89C2-40A7-93CF-272D7E0963D9}"/>
            </a:ext>
          </a:extLst>
        </xdr:cNvPr>
        <xdr:cNvSpPr txBox="1">
          <a:spLocks noChangeArrowheads="1"/>
        </xdr:cNvSpPr>
      </xdr:nvSpPr>
      <xdr:spPr bwMode="auto">
        <a:xfrm>
          <a:off x="795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544E9FA1-6A5F-4D3F-96FB-E0E5D62034BF}"/>
            </a:ext>
          </a:extLst>
        </xdr:cNvPr>
        <xdr:cNvSpPr txBox="1">
          <a:spLocks noChangeArrowheads="1"/>
        </xdr:cNvSpPr>
      </xdr:nvSpPr>
      <xdr:spPr bwMode="auto">
        <a:xfrm>
          <a:off x="871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6735869F-DCD3-408A-9058-BB0B1330D127}"/>
            </a:ext>
          </a:extLst>
        </xdr:cNvPr>
        <xdr:cNvSpPr txBox="1">
          <a:spLocks noChangeArrowheads="1"/>
        </xdr:cNvSpPr>
      </xdr:nvSpPr>
      <xdr:spPr bwMode="auto">
        <a:xfrm>
          <a:off x="9477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37BCBC9A-F493-4571-8D16-93F02507A4BF}"/>
            </a:ext>
          </a:extLst>
        </xdr:cNvPr>
        <xdr:cNvSpPr txBox="1">
          <a:spLocks noChangeArrowheads="1"/>
        </xdr:cNvSpPr>
      </xdr:nvSpPr>
      <xdr:spPr bwMode="auto">
        <a:xfrm>
          <a:off x="1023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69488EA6-37CB-4D47-8862-A44FAC8D7C5A}"/>
            </a:ext>
          </a:extLst>
        </xdr:cNvPr>
        <xdr:cNvSpPr txBox="1">
          <a:spLocks noChangeArrowheads="1"/>
        </xdr:cNvSpPr>
      </xdr:nvSpPr>
      <xdr:spPr bwMode="auto">
        <a:xfrm>
          <a:off x="11010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6E4B9DFE-8366-4622-A925-09B97498AED5}"/>
            </a:ext>
          </a:extLst>
        </xdr:cNvPr>
        <xdr:cNvSpPr txBox="1">
          <a:spLocks noChangeArrowheads="1"/>
        </xdr:cNvSpPr>
      </xdr:nvSpPr>
      <xdr:spPr bwMode="auto">
        <a:xfrm>
          <a:off x="1176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3FC3EB1E-7D43-448E-B49E-BD1FC69BBDFB}"/>
            </a:ext>
          </a:extLst>
        </xdr:cNvPr>
        <xdr:cNvSpPr txBox="1">
          <a:spLocks noChangeArrowheads="1"/>
        </xdr:cNvSpPr>
      </xdr:nvSpPr>
      <xdr:spPr bwMode="auto">
        <a:xfrm>
          <a:off x="1557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91A55C51-8902-4CDC-90A6-892A6570B23A}"/>
            </a:ext>
          </a:extLst>
        </xdr:cNvPr>
        <xdr:cNvSpPr txBox="1">
          <a:spLocks noChangeArrowheads="1"/>
        </xdr:cNvSpPr>
      </xdr:nvSpPr>
      <xdr:spPr bwMode="auto">
        <a:xfrm>
          <a:off x="1633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DE4705E3-EFA2-4B4F-9704-D9387C057517}"/>
            </a:ext>
          </a:extLst>
        </xdr:cNvPr>
        <xdr:cNvSpPr txBox="1">
          <a:spLocks noChangeArrowheads="1"/>
        </xdr:cNvSpPr>
      </xdr:nvSpPr>
      <xdr:spPr bwMode="auto">
        <a:xfrm>
          <a:off x="17106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E929E7D1-3E63-4BFD-BEE3-EC3967B3B20A}"/>
            </a:ext>
          </a:extLst>
        </xdr:cNvPr>
        <xdr:cNvSpPr txBox="1">
          <a:spLocks noChangeArrowheads="1"/>
        </xdr:cNvSpPr>
      </xdr:nvSpPr>
      <xdr:spPr bwMode="auto">
        <a:xfrm>
          <a:off x="1785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4EC5A179-97B8-4B75-9149-6E2E3461F115}"/>
            </a:ext>
          </a:extLst>
        </xdr:cNvPr>
        <xdr:cNvSpPr txBox="1">
          <a:spLocks noChangeArrowheads="1"/>
        </xdr:cNvSpPr>
      </xdr:nvSpPr>
      <xdr:spPr bwMode="auto">
        <a:xfrm>
          <a:off x="18621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24EE7B5F-8BFF-424A-A6E8-DB7F1237946D}"/>
            </a:ext>
          </a:extLst>
        </xdr:cNvPr>
        <xdr:cNvSpPr txBox="1">
          <a:spLocks noChangeArrowheads="1"/>
        </xdr:cNvSpPr>
      </xdr:nvSpPr>
      <xdr:spPr bwMode="auto">
        <a:xfrm>
          <a:off x="1938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476D88A2-2624-4C25-9891-0931B2D4AD0F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B602ABE4-77A6-476C-AE44-F5840C0B60C4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69D4C47D-EC0E-409F-8CD8-DD2CA170B1B2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F61C0990-D0CB-4CF0-874D-7AB9D6A7501F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A467F1E9-5B66-45C0-BAAA-B89AB547F256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C3D037A3-CE02-467B-9767-DF031AC6C777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B12462B6-EA84-4302-AF92-70B3AE9330B7}"/>
            </a:ext>
          </a:extLst>
        </xdr:cNvPr>
        <xdr:cNvSpPr txBox="1">
          <a:spLocks noChangeArrowheads="1"/>
        </xdr:cNvSpPr>
      </xdr:nvSpPr>
      <xdr:spPr bwMode="auto">
        <a:xfrm>
          <a:off x="31051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665635A-B9E1-492D-BEB8-6C052A57D46A}"/>
            </a:ext>
          </a:extLst>
        </xdr:cNvPr>
        <xdr:cNvSpPr txBox="1">
          <a:spLocks noChangeArrowheads="1"/>
        </xdr:cNvSpPr>
      </xdr:nvSpPr>
      <xdr:spPr bwMode="auto">
        <a:xfrm>
          <a:off x="414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E27D6108-2C55-42CE-816D-DB875EE14BEC}"/>
            </a:ext>
          </a:extLst>
        </xdr:cNvPr>
        <xdr:cNvSpPr txBox="1">
          <a:spLocks noChangeArrowheads="1"/>
        </xdr:cNvSpPr>
      </xdr:nvSpPr>
      <xdr:spPr bwMode="auto">
        <a:xfrm>
          <a:off x="795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4E1A31BC-509D-47B6-9B6F-4C3935ACF0CC}"/>
            </a:ext>
          </a:extLst>
        </xdr:cNvPr>
        <xdr:cNvSpPr txBox="1">
          <a:spLocks noChangeArrowheads="1"/>
        </xdr:cNvSpPr>
      </xdr:nvSpPr>
      <xdr:spPr bwMode="auto">
        <a:xfrm>
          <a:off x="871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47F7F120-0DE2-4232-8CAC-8C8785C1C2A3}"/>
            </a:ext>
          </a:extLst>
        </xdr:cNvPr>
        <xdr:cNvSpPr txBox="1">
          <a:spLocks noChangeArrowheads="1"/>
        </xdr:cNvSpPr>
      </xdr:nvSpPr>
      <xdr:spPr bwMode="auto">
        <a:xfrm>
          <a:off x="9477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CBB13979-5763-4E37-8123-9B3057569A3A}"/>
            </a:ext>
          </a:extLst>
        </xdr:cNvPr>
        <xdr:cNvSpPr txBox="1">
          <a:spLocks noChangeArrowheads="1"/>
        </xdr:cNvSpPr>
      </xdr:nvSpPr>
      <xdr:spPr bwMode="auto">
        <a:xfrm>
          <a:off x="1023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7B57C1A2-ADD8-4926-9793-F5CD6F14E777}"/>
            </a:ext>
          </a:extLst>
        </xdr:cNvPr>
        <xdr:cNvSpPr txBox="1">
          <a:spLocks noChangeArrowheads="1"/>
        </xdr:cNvSpPr>
      </xdr:nvSpPr>
      <xdr:spPr bwMode="auto">
        <a:xfrm>
          <a:off x="11010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7AB2B3F-CE7A-4F21-8AF2-C50F2AEBD348}"/>
            </a:ext>
          </a:extLst>
        </xdr:cNvPr>
        <xdr:cNvSpPr txBox="1">
          <a:spLocks noChangeArrowheads="1"/>
        </xdr:cNvSpPr>
      </xdr:nvSpPr>
      <xdr:spPr bwMode="auto">
        <a:xfrm>
          <a:off x="1176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99044FF5-1E06-489E-AF17-9E2869AE6F8F}"/>
            </a:ext>
          </a:extLst>
        </xdr:cNvPr>
        <xdr:cNvSpPr txBox="1">
          <a:spLocks noChangeArrowheads="1"/>
        </xdr:cNvSpPr>
      </xdr:nvSpPr>
      <xdr:spPr bwMode="auto">
        <a:xfrm>
          <a:off x="1557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2168C19-663A-4A61-9A25-29976377ED33}"/>
            </a:ext>
          </a:extLst>
        </xdr:cNvPr>
        <xdr:cNvSpPr txBox="1">
          <a:spLocks noChangeArrowheads="1"/>
        </xdr:cNvSpPr>
      </xdr:nvSpPr>
      <xdr:spPr bwMode="auto">
        <a:xfrm>
          <a:off x="1633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D525DD85-60E5-45E4-95E1-E6986C869EE7}"/>
            </a:ext>
          </a:extLst>
        </xdr:cNvPr>
        <xdr:cNvSpPr txBox="1">
          <a:spLocks noChangeArrowheads="1"/>
        </xdr:cNvSpPr>
      </xdr:nvSpPr>
      <xdr:spPr bwMode="auto">
        <a:xfrm>
          <a:off x="17106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77E60D7A-95B9-4C77-9D3D-59B3322A6A8F}"/>
            </a:ext>
          </a:extLst>
        </xdr:cNvPr>
        <xdr:cNvSpPr txBox="1">
          <a:spLocks noChangeArrowheads="1"/>
        </xdr:cNvSpPr>
      </xdr:nvSpPr>
      <xdr:spPr bwMode="auto">
        <a:xfrm>
          <a:off x="1785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C416523F-0FF8-42D0-BA30-FFD9F20CE3EA}"/>
            </a:ext>
          </a:extLst>
        </xdr:cNvPr>
        <xdr:cNvSpPr txBox="1">
          <a:spLocks noChangeArrowheads="1"/>
        </xdr:cNvSpPr>
      </xdr:nvSpPr>
      <xdr:spPr bwMode="auto">
        <a:xfrm>
          <a:off x="18621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555AAF92-F1A6-46E9-83F4-B44CD1642FD2}"/>
            </a:ext>
          </a:extLst>
        </xdr:cNvPr>
        <xdr:cNvSpPr txBox="1">
          <a:spLocks noChangeArrowheads="1"/>
        </xdr:cNvSpPr>
      </xdr:nvSpPr>
      <xdr:spPr bwMode="auto">
        <a:xfrm>
          <a:off x="1938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6772EF51-6356-497A-AE84-6D6F70A5B6B3}"/>
            </a:ext>
          </a:extLst>
        </xdr:cNvPr>
        <xdr:cNvSpPr txBox="1">
          <a:spLocks noChangeArrowheads="1"/>
        </xdr:cNvSpPr>
      </xdr:nvSpPr>
      <xdr:spPr bwMode="auto">
        <a:xfrm>
          <a:off x="3810000" y="6638925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1DF5584E-DF42-4CB9-A2CD-DA375ED755A2}"/>
            </a:ext>
          </a:extLst>
        </xdr:cNvPr>
        <xdr:cNvSpPr txBox="1">
          <a:spLocks noChangeArrowheads="1"/>
        </xdr:cNvSpPr>
      </xdr:nvSpPr>
      <xdr:spPr bwMode="auto">
        <a:xfrm>
          <a:off x="414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9A46AF69-0C00-4150-BE9F-95608244B726}"/>
            </a:ext>
          </a:extLst>
        </xdr:cNvPr>
        <xdr:cNvSpPr txBox="1">
          <a:spLocks noChangeArrowheads="1"/>
        </xdr:cNvSpPr>
      </xdr:nvSpPr>
      <xdr:spPr bwMode="auto">
        <a:xfrm>
          <a:off x="795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FD743AA1-9A4D-4D04-94DF-E6DF1E1CF28A}"/>
            </a:ext>
          </a:extLst>
        </xdr:cNvPr>
        <xdr:cNvSpPr txBox="1">
          <a:spLocks noChangeArrowheads="1"/>
        </xdr:cNvSpPr>
      </xdr:nvSpPr>
      <xdr:spPr bwMode="auto">
        <a:xfrm>
          <a:off x="871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986C597D-004F-45B2-B93B-D1126F952C9B}"/>
            </a:ext>
          </a:extLst>
        </xdr:cNvPr>
        <xdr:cNvSpPr txBox="1">
          <a:spLocks noChangeArrowheads="1"/>
        </xdr:cNvSpPr>
      </xdr:nvSpPr>
      <xdr:spPr bwMode="auto">
        <a:xfrm>
          <a:off x="9477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96EC3A5F-A5B3-459E-B308-74CF25B7FE23}"/>
            </a:ext>
          </a:extLst>
        </xdr:cNvPr>
        <xdr:cNvSpPr txBox="1">
          <a:spLocks noChangeArrowheads="1"/>
        </xdr:cNvSpPr>
      </xdr:nvSpPr>
      <xdr:spPr bwMode="auto">
        <a:xfrm>
          <a:off x="1023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98236355-8E8F-4250-ABC7-6BE8D8D76FC0}"/>
            </a:ext>
          </a:extLst>
        </xdr:cNvPr>
        <xdr:cNvSpPr txBox="1">
          <a:spLocks noChangeArrowheads="1"/>
        </xdr:cNvSpPr>
      </xdr:nvSpPr>
      <xdr:spPr bwMode="auto">
        <a:xfrm>
          <a:off x="11010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67112315-4CCF-4FE4-9753-3BB76BB0184C}"/>
            </a:ext>
          </a:extLst>
        </xdr:cNvPr>
        <xdr:cNvSpPr txBox="1">
          <a:spLocks noChangeArrowheads="1"/>
        </xdr:cNvSpPr>
      </xdr:nvSpPr>
      <xdr:spPr bwMode="auto">
        <a:xfrm>
          <a:off x="1176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9513D1BD-C8A8-48E0-9437-6ED93726EC07}"/>
            </a:ext>
          </a:extLst>
        </xdr:cNvPr>
        <xdr:cNvSpPr txBox="1">
          <a:spLocks noChangeArrowheads="1"/>
        </xdr:cNvSpPr>
      </xdr:nvSpPr>
      <xdr:spPr bwMode="auto">
        <a:xfrm>
          <a:off x="1557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9DF537D9-E633-4EF4-9ECD-8793D8D12FE0}"/>
            </a:ext>
          </a:extLst>
        </xdr:cNvPr>
        <xdr:cNvSpPr txBox="1">
          <a:spLocks noChangeArrowheads="1"/>
        </xdr:cNvSpPr>
      </xdr:nvSpPr>
      <xdr:spPr bwMode="auto">
        <a:xfrm>
          <a:off x="1633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DFC27A9C-F0C3-4E8A-9533-5B21F3666640}"/>
            </a:ext>
          </a:extLst>
        </xdr:cNvPr>
        <xdr:cNvSpPr txBox="1">
          <a:spLocks noChangeArrowheads="1"/>
        </xdr:cNvSpPr>
      </xdr:nvSpPr>
      <xdr:spPr bwMode="auto">
        <a:xfrm>
          <a:off x="17106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70605ADF-79D1-41BD-B14B-8B3291169573}"/>
            </a:ext>
          </a:extLst>
        </xdr:cNvPr>
        <xdr:cNvSpPr txBox="1">
          <a:spLocks noChangeArrowheads="1"/>
        </xdr:cNvSpPr>
      </xdr:nvSpPr>
      <xdr:spPr bwMode="auto">
        <a:xfrm>
          <a:off x="1785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711E1314-45C3-4384-9360-F603FA7FC6BA}"/>
            </a:ext>
          </a:extLst>
        </xdr:cNvPr>
        <xdr:cNvSpPr txBox="1">
          <a:spLocks noChangeArrowheads="1"/>
        </xdr:cNvSpPr>
      </xdr:nvSpPr>
      <xdr:spPr bwMode="auto">
        <a:xfrm>
          <a:off x="18621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5C423033-67BD-4980-9FE2-5317CB98D48B}"/>
            </a:ext>
          </a:extLst>
        </xdr:cNvPr>
        <xdr:cNvSpPr txBox="1">
          <a:spLocks noChangeArrowheads="1"/>
        </xdr:cNvSpPr>
      </xdr:nvSpPr>
      <xdr:spPr bwMode="auto">
        <a:xfrm>
          <a:off x="1938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8A981E8C-41E7-4858-B8DB-D42E0B078FEF}"/>
            </a:ext>
          </a:extLst>
        </xdr:cNvPr>
        <xdr:cNvSpPr txBox="1">
          <a:spLocks noChangeArrowheads="1"/>
        </xdr:cNvSpPr>
      </xdr:nvSpPr>
      <xdr:spPr bwMode="auto">
        <a:xfrm>
          <a:off x="3810000" y="6638925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6D898C30-FA4D-48BF-9030-0A92B1F72C8F}"/>
            </a:ext>
          </a:extLst>
        </xdr:cNvPr>
        <xdr:cNvSpPr txBox="1">
          <a:spLocks noChangeArrowheads="1"/>
        </xdr:cNvSpPr>
      </xdr:nvSpPr>
      <xdr:spPr bwMode="auto">
        <a:xfrm>
          <a:off x="414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38D3C9DF-5F48-4FC5-9C20-88BDCC7CC2A7}"/>
            </a:ext>
          </a:extLst>
        </xdr:cNvPr>
        <xdr:cNvSpPr txBox="1">
          <a:spLocks noChangeArrowheads="1"/>
        </xdr:cNvSpPr>
      </xdr:nvSpPr>
      <xdr:spPr bwMode="auto">
        <a:xfrm>
          <a:off x="795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24BE5498-FA20-403E-A300-9AFE8A54193E}"/>
            </a:ext>
          </a:extLst>
        </xdr:cNvPr>
        <xdr:cNvSpPr txBox="1">
          <a:spLocks noChangeArrowheads="1"/>
        </xdr:cNvSpPr>
      </xdr:nvSpPr>
      <xdr:spPr bwMode="auto">
        <a:xfrm>
          <a:off x="871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97564C8-919D-4B81-A35A-5E58B960EEE4}"/>
            </a:ext>
          </a:extLst>
        </xdr:cNvPr>
        <xdr:cNvSpPr txBox="1">
          <a:spLocks noChangeArrowheads="1"/>
        </xdr:cNvSpPr>
      </xdr:nvSpPr>
      <xdr:spPr bwMode="auto">
        <a:xfrm>
          <a:off x="9477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B64F3466-FD09-449F-B8BE-DA63AAC12C1F}"/>
            </a:ext>
          </a:extLst>
        </xdr:cNvPr>
        <xdr:cNvSpPr txBox="1">
          <a:spLocks noChangeArrowheads="1"/>
        </xdr:cNvSpPr>
      </xdr:nvSpPr>
      <xdr:spPr bwMode="auto">
        <a:xfrm>
          <a:off x="1023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5571DD3-1633-4DCC-8A59-9B5CD7FACA61}"/>
            </a:ext>
          </a:extLst>
        </xdr:cNvPr>
        <xdr:cNvSpPr txBox="1">
          <a:spLocks noChangeArrowheads="1"/>
        </xdr:cNvSpPr>
      </xdr:nvSpPr>
      <xdr:spPr bwMode="auto">
        <a:xfrm>
          <a:off x="11010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B283ECC8-9DC0-4ECB-BD2E-A7508321D15F}"/>
            </a:ext>
          </a:extLst>
        </xdr:cNvPr>
        <xdr:cNvSpPr txBox="1">
          <a:spLocks noChangeArrowheads="1"/>
        </xdr:cNvSpPr>
      </xdr:nvSpPr>
      <xdr:spPr bwMode="auto">
        <a:xfrm>
          <a:off x="1176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5CE1BB85-85D3-44FF-92CE-BA6694BA5D6D}"/>
            </a:ext>
          </a:extLst>
        </xdr:cNvPr>
        <xdr:cNvSpPr txBox="1">
          <a:spLocks noChangeArrowheads="1"/>
        </xdr:cNvSpPr>
      </xdr:nvSpPr>
      <xdr:spPr bwMode="auto">
        <a:xfrm>
          <a:off x="1557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DCECDF11-AE94-4D59-BED5-1BFB58B4B1F5}"/>
            </a:ext>
          </a:extLst>
        </xdr:cNvPr>
        <xdr:cNvSpPr txBox="1">
          <a:spLocks noChangeArrowheads="1"/>
        </xdr:cNvSpPr>
      </xdr:nvSpPr>
      <xdr:spPr bwMode="auto">
        <a:xfrm>
          <a:off x="1633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9759281E-B133-4C7B-8246-CCDA267C5BEA}"/>
            </a:ext>
          </a:extLst>
        </xdr:cNvPr>
        <xdr:cNvSpPr txBox="1">
          <a:spLocks noChangeArrowheads="1"/>
        </xdr:cNvSpPr>
      </xdr:nvSpPr>
      <xdr:spPr bwMode="auto">
        <a:xfrm>
          <a:off x="17106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84269E31-1BB5-443C-9B17-BCBE687753D0}"/>
            </a:ext>
          </a:extLst>
        </xdr:cNvPr>
        <xdr:cNvSpPr txBox="1">
          <a:spLocks noChangeArrowheads="1"/>
        </xdr:cNvSpPr>
      </xdr:nvSpPr>
      <xdr:spPr bwMode="auto">
        <a:xfrm>
          <a:off x="1785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31C9415C-8E9F-4949-B77F-0691B9BF24D9}"/>
            </a:ext>
          </a:extLst>
        </xdr:cNvPr>
        <xdr:cNvSpPr txBox="1">
          <a:spLocks noChangeArrowheads="1"/>
        </xdr:cNvSpPr>
      </xdr:nvSpPr>
      <xdr:spPr bwMode="auto">
        <a:xfrm>
          <a:off x="18621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3A5CCBFE-91CE-4210-9675-B4F8409E837C}"/>
            </a:ext>
          </a:extLst>
        </xdr:cNvPr>
        <xdr:cNvSpPr txBox="1">
          <a:spLocks noChangeArrowheads="1"/>
        </xdr:cNvSpPr>
      </xdr:nvSpPr>
      <xdr:spPr bwMode="auto">
        <a:xfrm>
          <a:off x="1938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5BE74127-425C-48B7-A7D7-CB02117B8E37}"/>
            </a:ext>
          </a:extLst>
        </xdr:cNvPr>
        <xdr:cNvSpPr txBox="1">
          <a:spLocks noChangeArrowheads="1"/>
        </xdr:cNvSpPr>
      </xdr:nvSpPr>
      <xdr:spPr bwMode="auto">
        <a:xfrm>
          <a:off x="414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B8B29E53-D35D-4232-A9F3-FA07BEE380DF}"/>
            </a:ext>
          </a:extLst>
        </xdr:cNvPr>
        <xdr:cNvSpPr txBox="1">
          <a:spLocks noChangeArrowheads="1"/>
        </xdr:cNvSpPr>
      </xdr:nvSpPr>
      <xdr:spPr bwMode="auto">
        <a:xfrm>
          <a:off x="795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D40139C0-E619-4F58-A8FF-A2291F5F10ED}"/>
            </a:ext>
          </a:extLst>
        </xdr:cNvPr>
        <xdr:cNvSpPr txBox="1">
          <a:spLocks noChangeArrowheads="1"/>
        </xdr:cNvSpPr>
      </xdr:nvSpPr>
      <xdr:spPr bwMode="auto">
        <a:xfrm>
          <a:off x="1023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2DE4DBEB-28D3-4973-9899-F3FDA56B1305}"/>
            </a:ext>
          </a:extLst>
        </xdr:cNvPr>
        <xdr:cNvSpPr txBox="1">
          <a:spLocks noChangeArrowheads="1"/>
        </xdr:cNvSpPr>
      </xdr:nvSpPr>
      <xdr:spPr bwMode="auto">
        <a:xfrm>
          <a:off x="11010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25DBE5-83FC-4C51-9CB0-53EF9C106C78}"/>
            </a:ext>
          </a:extLst>
        </xdr:cNvPr>
        <xdr:cNvSpPr txBox="1">
          <a:spLocks noChangeArrowheads="1"/>
        </xdr:cNvSpPr>
      </xdr:nvSpPr>
      <xdr:spPr bwMode="auto">
        <a:xfrm>
          <a:off x="1176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70F82A7B-426E-4E45-AFED-CFDAC2F95A29}"/>
            </a:ext>
          </a:extLst>
        </xdr:cNvPr>
        <xdr:cNvSpPr txBox="1">
          <a:spLocks noChangeArrowheads="1"/>
        </xdr:cNvSpPr>
      </xdr:nvSpPr>
      <xdr:spPr bwMode="auto">
        <a:xfrm>
          <a:off x="1557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E2EEF79B-399A-4B7D-8247-EC4EDD803E10}"/>
            </a:ext>
          </a:extLst>
        </xdr:cNvPr>
        <xdr:cNvSpPr txBox="1">
          <a:spLocks noChangeArrowheads="1"/>
        </xdr:cNvSpPr>
      </xdr:nvSpPr>
      <xdr:spPr bwMode="auto">
        <a:xfrm>
          <a:off x="16335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97B5A413-CC13-4EE5-866E-58CE8EC3B1C8}"/>
            </a:ext>
          </a:extLst>
        </xdr:cNvPr>
        <xdr:cNvSpPr txBox="1">
          <a:spLocks noChangeArrowheads="1"/>
        </xdr:cNvSpPr>
      </xdr:nvSpPr>
      <xdr:spPr bwMode="auto">
        <a:xfrm>
          <a:off x="17106900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27A70AC-D3B0-4B2B-A6FD-62FDE56DBFA6}"/>
            </a:ext>
          </a:extLst>
        </xdr:cNvPr>
        <xdr:cNvSpPr txBox="1">
          <a:spLocks noChangeArrowheads="1"/>
        </xdr:cNvSpPr>
      </xdr:nvSpPr>
      <xdr:spPr bwMode="auto">
        <a:xfrm>
          <a:off x="17859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4314A2E4-34D1-4C6A-A9BD-A4992EB72706}"/>
            </a:ext>
          </a:extLst>
        </xdr:cNvPr>
        <xdr:cNvSpPr txBox="1">
          <a:spLocks noChangeArrowheads="1"/>
        </xdr:cNvSpPr>
      </xdr:nvSpPr>
      <xdr:spPr bwMode="auto">
        <a:xfrm>
          <a:off x="18621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BD6DD483-4B27-49E7-9931-2073E7B16EFA}"/>
            </a:ext>
          </a:extLst>
        </xdr:cNvPr>
        <xdr:cNvSpPr txBox="1">
          <a:spLocks noChangeArrowheads="1"/>
        </xdr:cNvSpPr>
      </xdr:nvSpPr>
      <xdr:spPr bwMode="auto">
        <a:xfrm>
          <a:off x="19383375" y="6638925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769B1247-FC6D-4E7D-8EF8-C1D05BE144C6}"/>
            </a:ext>
          </a:extLst>
        </xdr:cNvPr>
        <xdr:cNvSpPr txBox="1">
          <a:spLocks noChangeArrowheads="1"/>
        </xdr:cNvSpPr>
      </xdr:nvSpPr>
      <xdr:spPr bwMode="auto">
        <a:xfrm>
          <a:off x="3810000" y="10353675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A1B4828A-4675-4034-96D4-AB43762E725A}"/>
            </a:ext>
          </a:extLst>
        </xdr:cNvPr>
        <xdr:cNvSpPr txBox="1">
          <a:spLocks noChangeArrowheads="1"/>
        </xdr:cNvSpPr>
      </xdr:nvSpPr>
      <xdr:spPr bwMode="auto">
        <a:xfrm>
          <a:off x="3810000" y="105156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3DA3BFC9-9CAC-45B8-9CBA-5BEF83FABE8C}"/>
            </a:ext>
          </a:extLst>
        </xdr:cNvPr>
        <xdr:cNvSpPr txBox="1">
          <a:spLocks noChangeArrowheads="1"/>
        </xdr:cNvSpPr>
      </xdr:nvSpPr>
      <xdr:spPr bwMode="auto">
        <a:xfrm>
          <a:off x="3810000" y="9705975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858AAF42-479A-4234-9883-1F155C646268}"/>
            </a:ext>
          </a:extLst>
        </xdr:cNvPr>
        <xdr:cNvSpPr txBox="1">
          <a:spLocks noChangeArrowheads="1"/>
        </xdr:cNvSpPr>
      </xdr:nvSpPr>
      <xdr:spPr bwMode="auto">
        <a:xfrm>
          <a:off x="3810000" y="98679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oneCellAnchor>
    <xdr:from>
      <xdr:col>25</xdr:col>
      <xdr:colOff>240637</xdr:colOff>
      <xdr:row>0</xdr:row>
      <xdr:rowOff>1</xdr:rowOff>
    </xdr:from>
    <xdr:ext cx="3028950" cy="1257300"/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EF23DFEE-B27E-44CF-9338-E2F41D612B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0637" y="1"/>
          <a:ext cx="3028950" cy="1257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10019</xdr:colOff>
      <xdr:row>0</xdr:row>
      <xdr:rowOff>1</xdr:rowOff>
    </xdr:from>
    <xdr:ext cx="1403685" cy="882315"/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AEB96A68-40CA-4D72-A8D6-8F7B983FAE1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019" y="1"/>
          <a:ext cx="1403685" cy="8823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E18245F-9E78-4B8B-970B-4024D393765E}"/>
            </a:ext>
          </a:extLst>
        </xdr:cNvPr>
        <xdr:cNvSpPr txBox="1">
          <a:spLocks noChangeArrowheads="1"/>
        </xdr:cNvSpPr>
      </xdr:nvSpPr>
      <xdr:spPr bwMode="auto">
        <a:xfrm>
          <a:off x="6886575" y="1127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46144F0A-188C-4CAD-886E-5971FA24D812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822C5BF2-D395-470D-8CA9-A3F36560C3C2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BC2DE54-C61A-4130-8110-059DBFA98D60}"/>
            </a:ext>
          </a:extLst>
        </xdr:cNvPr>
        <xdr:cNvSpPr txBox="1">
          <a:spLocks noChangeArrowheads="1"/>
        </xdr:cNvSpPr>
      </xdr:nvSpPr>
      <xdr:spPr bwMode="auto">
        <a:xfrm>
          <a:off x="35337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4B964442-D70E-4600-B65A-0ABC53502675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17457C99-0E3B-4700-BDA8-63F8ED160E6E}"/>
            </a:ext>
          </a:extLst>
        </xdr:cNvPr>
        <xdr:cNvSpPr txBox="1">
          <a:spLocks noChangeArrowheads="1"/>
        </xdr:cNvSpPr>
      </xdr:nvSpPr>
      <xdr:spPr bwMode="auto">
        <a:xfrm>
          <a:off x="14239875" y="68484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682B80E6-7757-44E9-81E6-D150EA50A5A5}"/>
            </a:ext>
          </a:extLst>
        </xdr:cNvPr>
        <xdr:cNvSpPr txBox="1">
          <a:spLocks noChangeArrowheads="1"/>
        </xdr:cNvSpPr>
      </xdr:nvSpPr>
      <xdr:spPr bwMode="auto">
        <a:xfrm>
          <a:off x="15735300" y="684847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86A0F203-C6A2-4E96-8AA7-F27400D7519C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C3953457-8E9F-42FA-8234-560CA13CBF26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ABC0A21C-918A-46B9-8F76-FEF766AC96FD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B63D831E-DF19-471A-BD31-B5728CE24522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1F709E5D-19A5-46EA-9197-2F593A81BC2D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68B492D6-F9D8-4F85-932E-CF859D832AD0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43E342BD-D16F-4761-89F8-304AE4F7D822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81A52A19-31CD-487F-B3F2-F18F3D486CE6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9E8B538-3770-425A-B28F-90B3AB51240A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C293FC49-69D2-4B37-94F7-1CAF313073BD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634B2B6A-0A0D-4A2D-89C8-7CBB601F43B5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3E463E98-A750-4DD1-8BBA-BB2FF2674BDE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7CD7529D-0676-4605-8D42-85AA1F8E01B9}"/>
            </a:ext>
          </a:extLst>
        </xdr:cNvPr>
        <xdr:cNvSpPr txBox="1">
          <a:spLocks noChangeArrowheads="1"/>
        </xdr:cNvSpPr>
      </xdr:nvSpPr>
      <xdr:spPr bwMode="auto">
        <a:xfrm>
          <a:off x="57150" y="6353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D9FED6F8-EAAB-4A2C-AFD8-A50DCF5391CE}"/>
            </a:ext>
          </a:extLst>
        </xdr:cNvPr>
        <xdr:cNvSpPr txBox="1">
          <a:spLocks noChangeArrowheads="1"/>
        </xdr:cNvSpPr>
      </xdr:nvSpPr>
      <xdr:spPr bwMode="auto">
        <a:xfrm>
          <a:off x="1809750" y="6353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5690DC-DFF8-41EE-B97B-D5CC64B988C2}"/>
            </a:ext>
          </a:extLst>
        </xdr:cNvPr>
        <xdr:cNvSpPr txBox="1">
          <a:spLocks noChangeArrowheads="1"/>
        </xdr:cNvSpPr>
      </xdr:nvSpPr>
      <xdr:spPr bwMode="auto">
        <a:xfrm>
          <a:off x="1809750" y="6353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65CE8F8A-28EA-4C32-B319-DDB37D9F4744}"/>
            </a:ext>
          </a:extLst>
        </xdr:cNvPr>
        <xdr:cNvSpPr txBox="1">
          <a:spLocks noChangeArrowheads="1"/>
        </xdr:cNvSpPr>
      </xdr:nvSpPr>
      <xdr:spPr bwMode="auto">
        <a:xfrm>
          <a:off x="3533775" y="6353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2F71734A-5903-409A-9145-A5BA25AC6AE1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96E03734-608D-4E9F-BC32-68151C7FECD7}"/>
            </a:ext>
          </a:extLst>
        </xdr:cNvPr>
        <xdr:cNvSpPr txBox="1">
          <a:spLocks noChangeArrowheads="1"/>
        </xdr:cNvSpPr>
      </xdr:nvSpPr>
      <xdr:spPr bwMode="auto">
        <a:xfrm>
          <a:off x="3533775" y="6353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2B7C3C6F-6073-4C0E-BFCB-C2D69CB4A257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86668836-44BB-4450-8910-8E66A6D34AF5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8012E0F1-82CC-4C48-924C-513E8627D3AE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60F80415-3D33-402E-9D6F-8BDE7AE8C0BD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8E295135-6191-4237-864F-50FAC8EC5F1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CBCAF6C1-CEEF-497D-A50D-05BD56CD0A2D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562AF0DE-BD41-407A-B991-0EAAE94A63D1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36644EEE-335B-4B0F-8904-400D355D43A5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A0AE1194-0EE4-4F9F-A001-6710DC55EF12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15B5D51A-D79F-434F-B82A-C7D457761983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6C4DCDA8-CBCA-43E5-BA5A-4FDE420D3618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746D85F8-9240-419F-ADE6-EBF208358F19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A76448DE-E335-4DF6-B7DD-D59F0EAD04A4}"/>
            </a:ext>
          </a:extLst>
        </xdr:cNvPr>
        <xdr:cNvSpPr txBox="1">
          <a:spLocks noChangeArrowheads="1"/>
        </xdr:cNvSpPr>
      </xdr:nvSpPr>
      <xdr:spPr bwMode="auto">
        <a:xfrm>
          <a:off x="35337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1D8B8ED9-56FB-417B-96C1-9C211AB657E5}"/>
            </a:ext>
          </a:extLst>
        </xdr:cNvPr>
        <xdr:cNvSpPr txBox="1">
          <a:spLocks noChangeArrowheads="1"/>
        </xdr:cNvSpPr>
      </xdr:nvSpPr>
      <xdr:spPr bwMode="auto">
        <a:xfrm>
          <a:off x="57150" y="6353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E8EE5236-7FA7-47B6-B5ED-801DB6348927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51E43036-1544-45B1-823B-8B488263BC36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5283B542-BE5A-47F1-ADA9-13736BB283C3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711D9A19-9E7F-4F34-B6B7-950BC957BB46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165FDFD9-C458-4D35-8D2C-E6709037DF9A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D4799D0E-8F51-436B-BEFC-00CC85A1C21A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60447817-0061-4CC8-B8ED-714F990DBBA9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2F37DADC-2A73-4593-BD9D-40FD8B2A5566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8BFFF903-39D6-4A0D-B51A-1DEB327BA0CC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70F4B79C-CE11-496F-A004-1D20631B4E37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9AD0C4D2-8A53-4FAA-AA34-C3D80A7252FB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6B56AB6A-1430-4DBF-997E-88027BF1205A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710DE237-E0F4-4F18-A3DD-73C932F6563C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B7E8AB2B-FCFF-401C-97DE-1CA72EE132C9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7CBC4FE0-FF88-4F02-A864-0C3C8CD0505D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D520E8C6-7DB7-4DFB-99DF-73F1F3286796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8D23DABC-7F25-4DCE-8013-4B4E041167F9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AE2E450-C6D8-4AB3-A272-9652C39168E3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7D2B5818-9C9D-4998-8A45-4983764EB546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DBF3A913-DC13-44FF-9A8F-C3ED352FAE68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E61CA575-A9F4-4169-B09D-EA3B3561C1F6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39ECE55C-DD25-4976-BE2F-C0D8C50558F3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76135EB4-4F51-4950-B50B-6B0167ACADC7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BE9D4C12-080F-4A79-ABF5-8988F9FFC6F5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F25207F2-E224-414B-8E58-2B9D00612A9B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694D41BC-5B69-4A4A-BC5E-0CDC0F298242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CDF326FB-47AF-43B2-93B9-65329B0C0B71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B955B0C4-706A-4CE5-978F-931425559724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6E3BD7CF-254A-432D-B9F3-77BD3BD41212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FCB6B1DD-BABD-4102-98F0-96CA6815D263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9F63F51A-7DFB-49B5-8558-5300DBB73245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2570DCE0-4EF3-472B-AC9F-FA210C7741C3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8BA3C04B-63C6-45AE-99F4-8256D0B1AF32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E062F595-0F7C-4309-9AD7-B1E56D3123DB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C17DF438-068A-4E02-A455-BA6790AE7DE7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19BA9512-1157-4D17-91AA-14FA96B49B43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79296320-4EFA-475E-BE7C-1A4513BA024A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1160A37F-2308-472A-AF91-923C222CDAAE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651E18D4-D469-4A05-A451-C0F7F4B80D54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28037390-1CE2-4D22-85DC-B12B83757AFA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A4262D23-892C-4576-A0E7-5BD3B75BEF85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AD66C26B-69C1-4BCD-8658-2F50B18F774A}"/>
            </a:ext>
          </a:extLst>
        </xdr:cNvPr>
        <xdr:cNvSpPr txBox="1">
          <a:spLocks noChangeArrowheads="1"/>
        </xdr:cNvSpPr>
      </xdr:nvSpPr>
      <xdr:spPr bwMode="auto">
        <a:xfrm>
          <a:off x="4686300" y="6848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C1168D48-3058-449B-A118-F22D6A810381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FD810C86-2A37-40C0-A77A-D39E22721861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5D5A93AD-6D2D-4E16-828B-985CB9CC8E88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868F3EDF-61E7-4B84-80C1-C31752BFE00E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D172AEB0-838F-4C7F-AAC8-9BBC546D6BCD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B54A3CEE-82C1-4943-A27C-1CA44C53FA75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AF941993-ABDC-48BA-91AA-8A16837E8B5C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E02F2C50-7183-4F49-AA68-CB766E1BA06D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A025ADC4-7240-42C6-B9A5-A2A0A1BD3DCF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AA1AF0B9-57B1-43D0-AD9E-3664B6367A59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5A746C4A-7ABD-4D1A-BD15-E8CB62FF94A6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59965E93-8F85-491D-A1A7-62E8F8A78184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216B55A1-3F79-4655-B227-8E4F6CFAAEDF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C7A2B754-EC2C-4565-93EB-E9CB43DE557D}"/>
            </a:ext>
          </a:extLst>
        </xdr:cNvPr>
        <xdr:cNvSpPr txBox="1">
          <a:spLocks noChangeArrowheads="1"/>
        </xdr:cNvSpPr>
      </xdr:nvSpPr>
      <xdr:spPr bwMode="auto">
        <a:xfrm>
          <a:off x="4686300" y="6848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4328994A-E781-422F-95CB-CF015B52060E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219E1FBF-B352-4AD7-A461-FF3EA7EEFF20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FAE56C09-2FC6-4634-BF46-763226C395CC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345155D2-2E7E-4F7B-B170-6D1C388011F7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D3D9826E-15CD-4F0D-B5C4-0D7B411AF32C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B0F2CB3D-53AF-4A10-8E74-7B611AB8FFF6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AFE23C05-D706-4229-9F0B-BB4DB945BF86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FEB8FF6C-D36A-4F5D-BBCD-2FDE475C71CF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8CEC0333-43B0-4634-8090-E9E040BAAAE3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38A4A75C-9FAE-43A7-81BA-938D1357A9E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265A9499-552A-44F2-8BC5-E370FF2BF0FF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BDB20E1E-8475-42DC-A2DA-C50634762313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9B0A430A-FF85-4903-A395-446917D14B65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C762597D-4279-42CD-9F89-6FE459A400A3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E595BED5-F03C-485E-9227-4805AC5A5572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68FFBBD8-87A5-448C-8F02-584481529AA4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28F33C8F-5D6D-4E65-96AA-33D4CC6470FB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F7738A9A-9B49-42B4-A7A6-3237A5F64184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5B5E3BDB-34B6-44F9-9802-731D9AD57AAF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74113AE-07F0-4A22-BB73-9A5F270D5757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EE13BC9-2368-4AFA-993B-F3C1D570DEC4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E0CAE3BF-2BE1-4845-B189-E13D430940B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8D3169E7-E1DE-4B79-A83B-8D4B8AE2DA6E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9017A243-0792-4F70-BDE7-BFF037C52453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6ECA6370-6D8B-4717-9F08-020A2DC85509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463C5DD7-7F2F-4F42-9914-E6EACB900ABD}"/>
            </a:ext>
          </a:extLst>
        </xdr:cNvPr>
        <xdr:cNvSpPr txBox="1">
          <a:spLocks noChangeArrowheads="1"/>
        </xdr:cNvSpPr>
      </xdr:nvSpPr>
      <xdr:spPr bwMode="auto">
        <a:xfrm>
          <a:off x="4686300" y="8201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3386C42A-F81B-43FB-970E-C3D2819E282D}"/>
            </a:ext>
          </a:extLst>
        </xdr:cNvPr>
        <xdr:cNvSpPr txBox="1">
          <a:spLocks noChangeArrowheads="1"/>
        </xdr:cNvSpPr>
      </xdr:nvSpPr>
      <xdr:spPr bwMode="auto">
        <a:xfrm>
          <a:off x="4686300" y="8201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77A7E54-6E0E-4208-AD10-095B977F7877}"/>
            </a:ext>
          </a:extLst>
        </xdr:cNvPr>
        <xdr:cNvSpPr txBox="1">
          <a:spLocks noChangeArrowheads="1"/>
        </xdr:cNvSpPr>
      </xdr:nvSpPr>
      <xdr:spPr bwMode="auto">
        <a:xfrm>
          <a:off x="4686300" y="7953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65BEA861-2266-4811-81FE-9AC5C2B86C55}"/>
            </a:ext>
          </a:extLst>
        </xdr:cNvPr>
        <xdr:cNvSpPr txBox="1">
          <a:spLocks noChangeArrowheads="1"/>
        </xdr:cNvSpPr>
      </xdr:nvSpPr>
      <xdr:spPr bwMode="auto">
        <a:xfrm>
          <a:off x="4686300" y="81057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240627</xdr:colOff>
      <xdr:row>0</xdr:row>
      <xdr:rowOff>0</xdr:rowOff>
    </xdr:from>
    <xdr:to>
      <xdr:col>33</xdr:col>
      <xdr:colOff>11025</xdr:colOff>
      <xdr:row>7</xdr:row>
      <xdr:rowOff>134353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9FE1C84E-FCC2-4F2D-BD8D-FC10F6441F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27" y="0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7" name="Imagen 126" descr="C:\Users\USER\Downloads\IMG-20250403-WA0014.jpg">
          <a:extLst>
            <a:ext uri="{FF2B5EF4-FFF2-40B4-BE49-F238E27FC236}">
              <a16:creationId xmlns:a16="http://schemas.microsoft.com/office/drawing/2014/main" id="{3F448855-67C4-4FF7-A7B2-A8845B52793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20%20POA%202024%20Teacalco%20%20-%20DIF.xlsx" TargetMode="External"/><Relationship Id="rId1" Type="http://schemas.openxmlformats.org/officeDocument/2006/relationships/externalLinkPath" Target="/Users/ATHLON/Downloads/20%20POA%202024%20Teacalco%20%20-%20DI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18%20POA%202024%20Teacalco%20%20-%20Educ.%20Cult.%20y%20Dep..xlsx" TargetMode="External"/><Relationship Id="rId1" Type="http://schemas.openxmlformats.org/officeDocument/2006/relationships/externalLinkPath" Target="/Users/ATHLON/Downloads/18%20POA%202024%20Teacalco%20%20-%20Educ.%20Cult.%20y%20Dep.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8%20POA%202024%20Teacalco%20%20-%20Servicios%20P&#250;blicos.xlsx" TargetMode="External"/><Relationship Id="rId1" Type="http://schemas.openxmlformats.org/officeDocument/2006/relationships/externalLinkPath" Target="/Users/ATHLON/Downloads/08%20POA%202024%20Teacalco%20%20-%20Servicios%20P&#250;blic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7%20POA%202024%20Teacalco%20%20-%20Seguridad%20P&#250;blica.xlsx" TargetMode="External"/><Relationship Id="rId1" Type="http://schemas.openxmlformats.org/officeDocument/2006/relationships/externalLinkPath" Target="/Users/ATHLON/Downloads/07%20POA%202024%20Teacalco%20%20-%20Seguridad%20P&#250;blica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6%20POA%202024%20Teacalco%20%20-%20Obras%20P&#250;blicas.xlsx" TargetMode="External"/><Relationship Id="rId1" Type="http://schemas.openxmlformats.org/officeDocument/2006/relationships/externalLinkPath" Target="/Users/ATHLON/Downloads/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5%20POA%202024%20Teacalco%20%20-%20Secretaria%20del%20Ayuntamiento.xlsx" TargetMode="External"/><Relationship Id="rId1" Type="http://schemas.openxmlformats.org/officeDocument/2006/relationships/externalLinkPath" Target="/Users/ATHLON/Downloads/05%20POA%202024%20Teacalco%20%20-%20Secretaria%20del%20Ayuntamiento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4%20POA%202024%20Teacalco%20%20-%20Tesorer&#237;a.xlsx" TargetMode="External"/><Relationship Id="rId1" Type="http://schemas.openxmlformats.org/officeDocument/2006/relationships/externalLinkPath" Target="/Users/ATHLON/Downloads/04%20POA%202024%20Teacalco%20%20-%20Tesorer&#237;a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2%20POA%202024%20Teacalco%20%20-%20sindicatura.xlsx" TargetMode="External"/><Relationship Id="rId1" Type="http://schemas.openxmlformats.org/officeDocument/2006/relationships/externalLinkPath" Target="/Users/ATHLON/Downloads/02%20POA%202024%20Teacalco%20%20-%20sindicatur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1%20POA%202024%20Teacalco%20%20-%20Presidencia.xlsx" TargetMode="External"/><Relationship Id="rId1" Type="http://schemas.openxmlformats.org/officeDocument/2006/relationships/externalLinkPath" Target="/Users/ATHLON/Downloads/01%20POA%202024%20Teacalco%20%20-%20Presid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15   DESARROLLO INTEGRAL DE LA FAMILIA Y ASISTENCIA SOCIAL</v>
          </cell>
        </row>
        <row r="6">
          <cell r="A6" t="str">
            <v>PROYECTO:</v>
          </cell>
          <cell r="C6" t="str">
            <v>021 DESARROLLO INTEGRAL DE LA FAMILIA</v>
          </cell>
        </row>
        <row r="7">
          <cell r="A7" t="str">
            <v>UNIDAD ADMINISTRATIVA RESPONSABLE:</v>
          </cell>
          <cell r="C7" t="str">
            <v>020 DIF MUNICIPAL</v>
          </cell>
        </row>
        <row r="9">
          <cell r="A9" t="str">
            <v>FIN:</v>
          </cell>
          <cell r="C9" t="str">
            <v>CONTRIBUIR A UNA MEJOR CALIDAD DE VIDA EN LA POBLACION MEDIANTE EL EFICIENTE DESARROLLO INTEGRAL DE LA FAMILIA Y ASISTENCIA SOCIAL EN EL MUNICIPIO</v>
          </cell>
        </row>
        <row r="10">
          <cell r="A10" t="str">
            <v>PROPÓSITO:</v>
          </cell>
          <cell r="C10" t="str">
            <v>EFICIENTAR EL DESARROLLO INTEGRAL DE LA FAMILIA Y ASISTENCIA SOCIAL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BRINDAR ORIENTACION PSICOLOGICA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RELIZAR PLATICAS DE LOS DERECHOS DE LAS MUJERES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GESTIONAR  LA AFILIACIÓN DE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>OTORGAR APOYOS ECONOMICOS  A PERSONAS DE ESCASOS RECURSOS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  <cell r="AB17">
            <v>2</v>
          </cell>
        </row>
        <row r="18">
          <cell r="F18">
            <v>150</v>
          </cell>
          <cell r="G18">
            <v>120</v>
          </cell>
          <cell r="H18">
            <v>150</v>
          </cell>
          <cell r="J18">
            <v>150</v>
          </cell>
          <cell r="L18">
            <v>150</v>
          </cell>
          <cell r="N18">
            <v>150</v>
          </cell>
          <cell r="P18">
            <v>150</v>
          </cell>
          <cell r="R18">
            <v>150</v>
          </cell>
          <cell r="T18">
            <v>150</v>
          </cell>
          <cell r="V18">
            <v>150</v>
          </cell>
          <cell r="X18">
            <v>150</v>
          </cell>
          <cell r="Z18">
            <v>150</v>
          </cell>
          <cell r="AB18">
            <v>150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1</v>
          </cell>
          <cell r="L19">
            <v>1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1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1</v>
          </cell>
          <cell r="AB20">
            <v>0</v>
          </cell>
        </row>
        <row r="21">
          <cell r="F21">
            <v>12</v>
          </cell>
          <cell r="G21">
            <v>12</v>
          </cell>
          <cell r="H21">
            <v>12</v>
          </cell>
          <cell r="J21">
            <v>12</v>
          </cell>
          <cell r="L21">
            <v>12</v>
          </cell>
          <cell r="N21">
            <v>12</v>
          </cell>
          <cell r="P21">
            <v>12</v>
          </cell>
          <cell r="R21">
            <v>12</v>
          </cell>
          <cell r="T21">
            <v>12</v>
          </cell>
          <cell r="V21">
            <v>12</v>
          </cell>
          <cell r="X21">
            <v>12</v>
          </cell>
          <cell r="Z21">
            <v>12</v>
          </cell>
          <cell r="AB21">
            <v>12</v>
          </cell>
        </row>
        <row r="29">
          <cell r="F29">
            <v>1</v>
          </cell>
          <cell r="G29">
            <v>3</v>
          </cell>
          <cell r="H29">
            <v>0</v>
          </cell>
          <cell r="J29">
            <v>1</v>
          </cell>
          <cell r="L29">
            <v>1</v>
          </cell>
          <cell r="N29">
            <v>0</v>
          </cell>
          <cell r="P29">
            <v>0</v>
          </cell>
          <cell r="R29">
            <v>1</v>
          </cell>
          <cell r="T29">
            <v>0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2</v>
          </cell>
          <cell r="H30">
            <v>1</v>
          </cell>
          <cell r="J30">
            <v>0</v>
          </cell>
          <cell r="L30">
            <v>1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1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42">
          <cell r="F42">
            <v>3</v>
          </cell>
          <cell r="G42">
            <v>1</v>
          </cell>
          <cell r="H42">
            <v>0</v>
          </cell>
          <cell r="J42">
            <v>5</v>
          </cell>
          <cell r="L42">
            <v>2</v>
          </cell>
          <cell r="N42">
            <v>6</v>
          </cell>
          <cell r="P42">
            <v>6</v>
          </cell>
          <cell r="R42">
            <v>6</v>
          </cell>
          <cell r="T42">
            <v>6</v>
          </cell>
          <cell r="V42">
            <v>6</v>
          </cell>
          <cell r="X42">
            <v>6</v>
          </cell>
          <cell r="Z42">
            <v>7</v>
          </cell>
          <cell r="AB42">
            <v>7</v>
          </cell>
        </row>
        <row r="43">
          <cell r="F43">
            <v>300</v>
          </cell>
          <cell r="G43">
            <v>300</v>
          </cell>
          <cell r="H43">
            <v>300</v>
          </cell>
          <cell r="J43">
            <v>300</v>
          </cell>
          <cell r="L43">
            <v>300</v>
          </cell>
          <cell r="N43">
            <v>300</v>
          </cell>
          <cell r="P43">
            <v>300</v>
          </cell>
          <cell r="R43">
            <v>300</v>
          </cell>
          <cell r="T43">
            <v>300</v>
          </cell>
          <cell r="V43">
            <v>300</v>
          </cell>
          <cell r="X43">
            <v>300</v>
          </cell>
          <cell r="Z43">
            <v>300</v>
          </cell>
          <cell r="AB43">
            <v>300</v>
          </cell>
        </row>
        <row r="44">
          <cell r="F44">
            <v>1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1</v>
          </cell>
          <cell r="R44">
            <v>0</v>
          </cell>
          <cell r="T44">
            <v>1</v>
          </cell>
          <cell r="V44">
            <v>0</v>
          </cell>
          <cell r="X44">
            <v>0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1</v>
          </cell>
          <cell r="J45">
            <v>1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3</v>
          </cell>
          <cell r="G46">
            <v>3</v>
          </cell>
          <cell r="H46">
            <v>3</v>
          </cell>
          <cell r="J46">
            <v>3</v>
          </cell>
          <cell r="L46">
            <v>3</v>
          </cell>
          <cell r="N46">
            <v>3</v>
          </cell>
          <cell r="P46">
            <v>3</v>
          </cell>
          <cell r="R46">
            <v>3</v>
          </cell>
          <cell r="T46">
            <v>3</v>
          </cell>
          <cell r="V46">
            <v>3</v>
          </cell>
          <cell r="X46">
            <v>3</v>
          </cell>
          <cell r="Z46">
            <v>3</v>
          </cell>
          <cell r="AB46">
            <v>3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3</v>
          </cell>
          <cell r="L47">
            <v>3</v>
          </cell>
          <cell r="N47">
            <v>3</v>
          </cell>
          <cell r="P47">
            <v>3</v>
          </cell>
          <cell r="R47">
            <v>2</v>
          </cell>
          <cell r="T47">
            <v>3</v>
          </cell>
          <cell r="V47">
            <v>3</v>
          </cell>
          <cell r="X47">
            <v>3</v>
          </cell>
          <cell r="Z47">
            <v>3</v>
          </cell>
          <cell r="AB47">
            <v>2</v>
          </cell>
        </row>
        <row r="48">
          <cell r="F48">
            <v>1</v>
          </cell>
          <cell r="G48">
            <v>0</v>
          </cell>
          <cell r="H48">
            <v>1</v>
          </cell>
          <cell r="J48">
            <v>3</v>
          </cell>
          <cell r="L48">
            <v>3</v>
          </cell>
          <cell r="N48">
            <v>3</v>
          </cell>
          <cell r="P48">
            <v>3</v>
          </cell>
          <cell r="R48">
            <v>2</v>
          </cell>
          <cell r="T48">
            <v>3</v>
          </cell>
          <cell r="V48">
            <v>3</v>
          </cell>
          <cell r="X48">
            <v>3</v>
          </cell>
          <cell r="Z48">
            <v>3</v>
          </cell>
          <cell r="AB48">
            <v>2</v>
          </cell>
        </row>
        <row r="49">
          <cell r="F49">
            <v>1</v>
          </cell>
          <cell r="G49">
            <v>3</v>
          </cell>
          <cell r="H49">
            <v>1</v>
          </cell>
          <cell r="J49">
            <v>3</v>
          </cell>
          <cell r="L49">
            <v>3</v>
          </cell>
          <cell r="N49">
            <v>3</v>
          </cell>
          <cell r="P49">
            <v>3</v>
          </cell>
          <cell r="R49">
            <v>2</v>
          </cell>
          <cell r="T49">
            <v>3</v>
          </cell>
          <cell r="V49">
            <v>3</v>
          </cell>
          <cell r="X49">
            <v>3</v>
          </cell>
          <cell r="Z49">
            <v>3</v>
          </cell>
          <cell r="AB49">
            <v>2</v>
          </cell>
        </row>
        <row r="55">
          <cell r="F55">
            <v>2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2</v>
          </cell>
          <cell r="P55">
            <v>0</v>
          </cell>
          <cell r="R55">
            <v>0</v>
          </cell>
          <cell r="T55">
            <v>2</v>
          </cell>
          <cell r="V55">
            <v>0</v>
          </cell>
          <cell r="X55">
            <v>2</v>
          </cell>
          <cell r="Z55">
            <v>2</v>
          </cell>
          <cell r="AB55">
            <v>0</v>
          </cell>
        </row>
        <row r="56">
          <cell r="F56">
            <v>160</v>
          </cell>
          <cell r="G56">
            <v>159</v>
          </cell>
          <cell r="H56">
            <v>160</v>
          </cell>
          <cell r="J56">
            <v>170</v>
          </cell>
          <cell r="L56">
            <v>190</v>
          </cell>
          <cell r="P56">
            <v>170</v>
          </cell>
          <cell r="R56">
            <v>170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  <cell r="AB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P57">
            <v>1</v>
          </cell>
          <cell r="R57">
            <v>0</v>
          </cell>
          <cell r="T57">
            <v>1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182</v>
          </cell>
          <cell r="G58">
            <v>78</v>
          </cell>
          <cell r="H58">
            <v>182</v>
          </cell>
          <cell r="J58">
            <v>182</v>
          </cell>
          <cell r="L58">
            <v>182</v>
          </cell>
          <cell r="N58">
            <v>182</v>
          </cell>
          <cell r="P58">
            <v>182</v>
          </cell>
          <cell r="R58">
            <v>182</v>
          </cell>
          <cell r="T58">
            <v>182</v>
          </cell>
          <cell r="V58">
            <v>182</v>
          </cell>
          <cell r="X58">
            <v>182</v>
          </cell>
          <cell r="Z58">
            <v>182</v>
          </cell>
          <cell r="AB58">
            <v>182</v>
          </cell>
        </row>
        <row r="59">
          <cell r="F59">
            <v>0</v>
          </cell>
          <cell r="G59">
            <v>4</v>
          </cell>
          <cell r="H59">
            <v>0</v>
          </cell>
          <cell r="J59">
            <v>10</v>
          </cell>
          <cell r="L59">
            <v>10</v>
          </cell>
          <cell r="N59">
            <v>2</v>
          </cell>
          <cell r="P59">
            <v>2</v>
          </cell>
          <cell r="R59">
            <v>2</v>
          </cell>
          <cell r="T59">
            <v>1</v>
          </cell>
          <cell r="V59">
            <v>0</v>
          </cell>
          <cell r="X59">
            <v>0</v>
          </cell>
          <cell r="Z59">
            <v>2</v>
          </cell>
          <cell r="AB59">
            <v>1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5</v>
          </cell>
          <cell r="L60">
            <v>8</v>
          </cell>
          <cell r="N60">
            <v>5</v>
          </cell>
          <cell r="P60">
            <v>5</v>
          </cell>
          <cell r="R60">
            <v>2</v>
          </cell>
          <cell r="T60">
            <v>5</v>
          </cell>
          <cell r="V60">
            <v>5</v>
          </cell>
          <cell r="X60">
            <v>5</v>
          </cell>
          <cell r="Z60">
            <v>5</v>
          </cell>
          <cell r="AB60">
            <v>5</v>
          </cell>
        </row>
        <row r="61">
          <cell r="F61">
            <v>4</v>
          </cell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  <cell r="AB61">
            <v>4</v>
          </cell>
        </row>
        <row r="62">
          <cell r="F62">
            <v>0</v>
          </cell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120</v>
          </cell>
        </row>
        <row r="19">
          <cell r="I19">
            <v>1</v>
          </cell>
        </row>
        <row r="20">
          <cell r="I20">
            <v>0</v>
          </cell>
        </row>
        <row r="21">
          <cell r="I21">
            <v>12</v>
          </cell>
        </row>
        <row r="29">
          <cell r="I29">
            <v>4</v>
          </cell>
        </row>
        <row r="30">
          <cell r="I30">
            <v>1</v>
          </cell>
        </row>
        <row r="31">
          <cell r="I31">
            <v>0</v>
          </cell>
        </row>
        <row r="32">
          <cell r="I32">
            <v>0</v>
          </cell>
        </row>
        <row r="42">
          <cell r="I42">
            <v>0</v>
          </cell>
        </row>
        <row r="43">
          <cell r="I43">
            <v>300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3</v>
          </cell>
        </row>
        <row r="47">
          <cell r="I47">
            <v>1</v>
          </cell>
        </row>
        <row r="48">
          <cell r="I48">
            <v>0</v>
          </cell>
        </row>
        <row r="49">
          <cell r="I49">
            <v>3</v>
          </cell>
        </row>
        <row r="55">
          <cell r="I55">
            <v>0</v>
          </cell>
        </row>
        <row r="56">
          <cell r="I56">
            <v>159</v>
          </cell>
        </row>
        <row r="57">
          <cell r="I57">
            <v>4</v>
          </cell>
        </row>
        <row r="58">
          <cell r="I58">
            <v>78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120</v>
          </cell>
        </row>
        <row r="19">
          <cell r="K19">
            <v>1</v>
          </cell>
        </row>
        <row r="20">
          <cell r="K20">
            <v>0</v>
          </cell>
        </row>
        <row r="21">
          <cell r="K21">
            <v>12</v>
          </cell>
        </row>
        <row r="29">
          <cell r="K29">
            <v>2</v>
          </cell>
        </row>
        <row r="30">
          <cell r="K30">
            <v>3</v>
          </cell>
        </row>
        <row r="31">
          <cell r="K31">
            <v>1</v>
          </cell>
        </row>
        <row r="32">
          <cell r="K32">
            <v>0</v>
          </cell>
        </row>
        <row r="42">
          <cell r="K42">
            <v>1</v>
          </cell>
        </row>
        <row r="43">
          <cell r="K43">
            <v>300</v>
          </cell>
        </row>
        <row r="44">
          <cell r="K44">
            <v>0</v>
          </cell>
        </row>
        <row r="45">
          <cell r="K45">
            <v>1</v>
          </cell>
        </row>
        <row r="46">
          <cell r="K46">
            <v>3</v>
          </cell>
        </row>
        <row r="47">
          <cell r="K47">
            <v>1</v>
          </cell>
        </row>
        <row r="48">
          <cell r="K48">
            <v>0</v>
          </cell>
        </row>
        <row r="49">
          <cell r="K49">
            <v>3</v>
          </cell>
        </row>
        <row r="55">
          <cell r="K55">
            <v>0</v>
          </cell>
        </row>
        <row r="56">
          <cell r="K56">
            <v>159</v>
          </cell>
        </row>
        <row r="57">
          <cell r="K57">
            <v>4</v>
          </cell>
        </row>
        <row r="58">
          <cell r="K58">
            <v>78</v>
          </cell>
        </row>
        <row r="59">
          <cell r="K59">
            <v>4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13   Fortalecimiento a la Calidad Educativa, Cultural y Deportiva</v>
          </cell>
        </row>
        <row r="6">
          <cell r="A6" t="str">
            <v>PROYECTO:</v>
          </cell>
          <cell r="C6" t="str">
            <v>018 Fortalecimiento a la Calidad Educativa, Cultural y Deportiva</v>
          </cell>
        </row>
        <row r="7">
          <cell r="A7" t="str">
            <v>UNIDAD ADMINISTRATIVA RESPONSABLE:</v>
          </cell>
          <cell r="C7" t="str">
            <v>011 Cultura, 010 Deporte, 003 Regiduria, 126 Juventud</v>
          </cell>
        </row>
        <row r="9">
          <cell r="A9" t="str">
            <v>FIN:</v>
          </cell>
          <cell r="C9" t="str">
            <v>Contribuir a mejorar el nivel de vida de la población municipal mediante el fomento al desarrollo integral del individuo en el Municipio de San José Teacalco, Tlax.</v>
          </cell>
        </row>
        <row r="10">
          <cell r="A10" t="str">
            <v>PROPÓSITO:</v>
          </cell>
          <cell r="C10" t="str">
            <v>La promoción de la educación, la cultura y el deporte en el Municipio de San José Teacalco, Tlax.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IMPLEMENTAR TALLERES CULTURALES A LA POBLACION</v>
          </cell>
          <cell r="E38" t="str">
            <v>TALLERES</v>
          </cell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12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0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0</v>
          </cell>
          <cell r="V17">
            <v>1</v>
          </cell>
          <cell r="X17">
            <v>1</v>
          </cell>
          <cell r="Z17">
            <v>1</v>
          </cell>
          <cell r="AB17">
            <v>0</v>
          </cell>
        </row>
        <row r="18">
          <cell r="F18">
            <v>2</v>
          </cell>
          <cell r="G18">
            <v>0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2</v>
          </cell>
          <cell r="G19">
            <v>16</v>
          </cell>
          <cell r="H19">
            <v>2</v>
          </cell>
          <cell r="J19">
            <v>2</v>
          </cell>
          <cell r="L19">
            <v>2</v>
          </cell>
          <cell r="N19">
            <v>2</v>
          </cell>
          <cell r="P19">
            <v>2</v>
          </cell>
          <cell r="R19">
            <v>2</v>
          </cell>
          <cell r="T19">
            <v>2</v>
          </cell>
          <cell r="V19">
            <v>2</v>
          </cell>
          <cell r="X19">
            <v>2</v>
          </cell>
          <cell r="Z19">
            <v>2</v>
          </cell>
          <cell r="AB19">
            <v>2</v>
          </cell>
        </row>
        <row r="20">
          <cell r="F20">
            <v>1</v>
          </cell>
          <cell r="G20">
            <v>4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7">
          <cell r="F27">
            <v>0</v>
          </cell>
          <cell r="G27">
            <v>1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1</v>
          </cell>
          <cell r="G28">
            <v>0</v>
          </cell>
          <cell r="H28">
            <v>0</v>
          </cell>
          <cell r="J28">
            <v>1</v>
          </cell>
          <cell r="L28">
            <v>0</v>
          </cell>
          <cell r="N28">
            <v>1</v>
          </cell>
          <cell r="P28">
            <v>0</v>
          </cell>
          <cell r="R28">
            <v>1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0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1</v>
          </cell>
          <cell r="G41">
            <v>0</v>
          </cell>
          <cell r="H41">
            <v>0</v>
          </cell>
          <cell r="J41">
            <v>0</v>
          </cell>
          <cell r="L41">
            <v>1</v>
          </cell>
          <cell r="N41">
            <v>0</v>
          </cell>
          <cell r="P41">
            <v>0</v>
          </cell>
          <cell r="R41">
            <v>1</v>
          </cell>
          <cell r="T41">
            <v>0</v>
          </cell>
          <cell r="V41">
            <v>1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1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1</v>
          </cell>
          <cell r="H53">
            <v>0</v>
          </cell>
          <cell r="J53">
            <v>1</v>
          </cell>
          <cell r="L53">
            <v>1</v>
          </cell>
          <cell r="N53">
            <v>1</v>
          </cell>
          <cell r="P53">
            <v>1</v>
          </cell>
          <cell r="R53">
            <v>1</v>
          </cell>
          <cell r="T53">
            <v>1</v>
          </cell>
          <cell r="V53">
            <v>1</v>
          </cell>
          <cell r="X53">
            <v>1</v>
          </cell>
          <cell r="Z53">
            <v>1</v>
          </cell>
          <cell r="AB53">
            <v>1</v>
          </cell>
        </row>
        <row r="54">
          <cell r="F54">
            <v>2</v>
          </cell>
          <cell r="G54">
            <v>0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</sheetData>
      <sheetData sheetId="2">
        <row r="16">
          <cell r="I16">
            <v>13</v>
          </cell>
        </row>
        <row r="17">
          <cell r="I17">
            <v>1</v>
          </cell>
        </row>
        <row r="18">
          <cell r="I18">
            <v>2</v>
          </cell>
        </row>
        <row r="19">
          <cell r="I19">
            <v>16</v>
          </cell>
        </row>
        <row r="20">
          <cell r="I20">
            <v>4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0</v>
          </cell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16</v>
          </cell>
        </row>
        <row r="17">
          <cell r="K17">
            <v>1</v>
          </cell>
        </row>
        <row r="18">
          <cell r="K18">
            <v>2</v>
          </cell>
        </row>
        <row r="19">
          <cell r="K19">
            <v>16</v>
          </cell>
        </row>
        <row r="20">
          <cell r="K20">
            <v>4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41">
          <cell r="K41">
            <v>1</v>
          </cell>
        </row>
        <row r="42">
          <cell r="K42">
            <v>1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1</v>
          </cell>
        </row>
        <row r="55">
          <cell r="K55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23   PROTECCIÓN DEL AMBIENTE</v>
          </cell>
        </row>
        <row r="6">
          <cell r="A6" t="str">
            <v>PROYECTO:</v>
          </cell>
          <cell r="C6" t="str">
            <v>032 PROTECCIÓN DEL AMBIENTE</v>
          </cell>
        </row>
        <row r="7">
          <cell r="A7" t="str">
            <v>UNIDAD ADMINISTRATIVA RESPONSABLE:</v>
          </cell>
          <cell r="C7" t="str">
            <v>008 SERVICIOS PUBLICOS MUNICIPALES</v>
          </cell>
        </row>
        <row r="9">
          <cell r="A9" t="str">
            <v>FIN:</v>
          </cell>
          <cell r="C9" t="str">
            <v>CONTRIBUIR A UNA MAYOR CALIDAD DE VIDA DE LA POBLACION ATRAVES DE LA EFICIENTE PROTECCION AL AMBIENTE EN EL MUNICIPIO</v>
          </cell>
        </row>
        <row r="10">
          <cell r="A10" t="str">
            <v>PROPÓSITO:</v>
          </cell>
          <cell r="C10" t="str">
            <v>EFICIENTAR LA PROTECCION  AL AMBIENTE EN EL MUNICPIO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IMPLEMENTAR TALLERES DE RECICLADO EN 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AUMENTAR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>DAR MANTENIMIENTO A LAS REDES DE AGUA POTABLE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E45" t="str">
            <v>BRIGADA</v>
          </cell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  <cell r="AB17">
            <v>500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  <cell r="AB31">
            <v>24</v>
          </cell>
        </row>
        <row r="32">
          <cell r="F32">
            <v>0</v>
          </cell>
          <cell r="G32">
            <v>3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  <cell r="AB32">
            <v>3</v>
          </cell>
        </row>
        <row r="33">
          <cell r="F33">
            <v>24</v>
          </cell>
          <cell r="G33">
            <v>2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  <cell r="AB33">
            <v>24</v>
          </cell>
        </row>
        <row r="34">
          <cell r="F34">
            <v>4</v>
          </cell>
          <cell r="G34">
            <v>4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42">
          <cell r="F42">
            <v>10</v>
          </cell>
          <cell r="G42">
            <v>12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  <cell r="AB42">
            <v>10</v>
          </cell>
        </row>
        <row r="43">
          <cell r="F43">
            <v>31</v>
          </cell>
          <cell r="G43">
            <v>31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  <cell r="AB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55">
          <cell r="F55">
            <v>13</v>
          </cell>
          <cell r="G55">
            <v>20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  <cell r="AB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  <cell r="AB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2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</v>
          </cell>
        </row>
        <row r="33">
          <cell r="I33">
            <v>3</v>
          </cell>
        </row>
        <row r="34">
          <cell r="I34">
            <v>4</v>
          </cell>
        </row>
        <row r="35">
          <cell r="I35">
            <v>0</v>
          </cell>
        </row>
        <row r="42">
          <cell r="I42">
            <v>6</v>
          </cell>
        </row>
        <row r="43">
          <cell r="I43">
            <v>28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2</v>
          </cell>
        </row>
        <row r="19">
          <cell r="K19">
            <v>1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3</v>
          </cell>
        </row>
        <row r="33">
          <cell r="K33">
            <v>3</v>
          </cell>
        </row>
        <row r="34">
          <cell r="K34">
            <v>4</v>
          </cell>
        </row>
        <row r="35">
          <cell r="K35">
            <v>0</v>
          </cell>
        </row>
        <row r="42">
          <cell r="K42">
            <v>15</v>
          </cell>
        </row>
        <row r="43">
          <cell r="K43">
            <v>31</v>
          </cell>
        </row>
        <row r="44">
          <cell r="K44">
            <v>1</v>
          </cell>
        </row>
        <row r="45">
          <cell r="K45">
            <v>0</v>
          </cell>
        </row>
        <row r="55">
          <cell r="K55">
            <v>20</v>
          </cell>
        </row>
        <row r="56">
          <cell r="K56">
            <v>0</v>
          </cell>
        </row>
        <row r="57">
          <cell r="K5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05   SEGURIDAD PÚBLICA Y TRÁNSITO VIAL</v>
          </cell>
        </row>
        <row r="6">
          <cell r="A6" t="str">
            <v>PROYECTO:</v>
          </cell>
          <cell r="C6" t="str">
            <v>005  SEGURIDAD PÚBLICA Y TRÁNSITO VIAL</v>
          </cell>
        </row>
        <row r="7">
          <cell r="A7" t="str">
            <v>UNIDAD ADMINISTRATIVA RESPONSABLE:</v>
          </cell>
          <cell r="C7" t="str">
            <v>007  SEGURIDAD PÚBLICA</v>
          </cell>
        </row>
        <row r="9">
          <cell r="A9" t="str">
            <v>FIN:</v>
          </cell>
          <cell r="C9" t="str">
            <v>CONTRIBUIR A UNA MEJOR CALIDAD DE VIDA DE LA POBLACION MEDIANTE EL BAJO INDICE DE INSEGURIDAD EN EL MUNICIPIO</v>
          </cell>
        </row>
        <row r="10">
          <cell r="A10" t="str">
            <v>PROPÓSITO:</v>
          </cell>
          <cell r="C10" t="str">
            <v>BAJO INDICE DE INSEGURIDAD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>REALIZAR OPERATIVOS POLICIACOS EN EL MUNICIPIO</v>
          </cell>
          <cell r="E16" t="str">
            <v>NORMATIVIDAD</v>
          </cell>
        </row>
        <row r="17">
          <cell r="A17" t="str">
            <v>C1A2</v>
          </cell>
          <cell r="B17" t="str">
            <v>REALIZAR RECORRIDOS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 xml:space="preserve">REALIZAR CAMPAÑAS SOBRE LA PREVENCION DEL DELITO </v>
          </cell>
          <cell r="E20" t="str">
            <v>CAMPAÑAS</v>
          </cell>
        </row>
        <row r="21">
          <cell r="A21" t="str">
            <v>C1A6</v>
          </cell>
          <cell r="B21" t="str">
            <v>SALVAGUARADAR LOS INTERESES Y MANTENER EL ORDEN DE LA POBLACION</v>
          </cell>
          <cell r="E21" t="str">
            <v>PERSONAS</v>
          </cell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</v>
          </cell>
          <cell r="E42" t="str">
            <v>CAPACITACIONES</v>
          </cell>
        </row>
        <row r="43">
          <cell r="A43" t="str">
            <v>C3A2</v>
          </cell>
          <cell r="B43" t="str">
            <v>APROBAR LAS PRUEBAS Y EXAMENES DE CONTROL DE CONFIANZA QUE SE LE APLIQUEN A LOS ELEMENTOS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  <cell r="AB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  <cell r="AB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  <cell r="AB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  <cell r="AB32">
            <v>1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  <cell r="AB43">
            <v>0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  <cell r="AB45">
            <v>31</v>
          </cell>
        </row>
        <row r="46">
          <cell r="F46">
            <v>31</v>
          </cell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  <cell r="AB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  <cell r="AB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  <cell r="AB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  <cell r="AB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  <cell r="AB60">
            <v>31</v>
          </cell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</sheetData>
      <sheetData sheetId="3">
        <row r="16">
          <cell r="K16">
            <v>3</v>
          </cell>
        </row>
        <row r="17">
          <cell r="K17">
            <v>500</v>
          </cell>
        </row>
        <row r="18">
          <cell r="K18">
            <v>2</v>
          </cell>
        </row>
        <row r="19">
          <cell r="K19">
            <v>320</v>
          </cell>
        </row>
        <row r="20">
          <cell r="K20">
            <v>0</v>
          </cell>
        </row>
        <row r="21">
          <cell r="K21">
            <v>1</v>
          </cell>
        </row>
        <row r="29">
          <cell r="K29">
            <v>0</v>
          </cell>
        </row>
        <row r="30">
          <cell r="K30">
            <v>1</v>
          </cell>
        </row>
        <row r="31">
          <cell r="K31">
            <v>0</v>
          </cell>
        </row>
        <row r="32">
          <cell r="K32">
            <v>1</v>
          </cell>
        </row>
        <row r="33">
          <cell r="K33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3</v>
          </cell>
        </row>
        <row r="45">
          <cell r="K45">
            <v>31</v>
          </cell>
        </row>
        <row r="46">
          <cell r="K46">
            <v>31</v>
          </cell>
        </row>
        <row r="47">
          <cell r="K47">
            <v>0</v>
          </cell>
        </row>
        <row r="55">
          <cell r="K55">
            <v>0</v>
          </cell>
        </row>
        <row r="56">
          <cell r="K56">
            <v>2</v>
          </cell>
        </row>
        <row r="57">
          <cell r="K57">
            <v>192</v>
          </cell>
        </row>
        <row r="58">
          <cell r="K58">
            <v>31</v>
          </cell>
        </row>
        <row r="59">
          <cell r="K59">
            <v>2</v>
          </cell>
        </row>
        <row r="60">
          <cell r="K60">
            <v>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16   DESARROLLO URBANO SUSTENTABLE</v>
          </cell>
        </row>
        <row r="6">
          <cell r="A6" t="str">
            <v>PROYECTO:</v>
          </cell>
          <cell r="C6" t="str">
            <v>024 INFRAESTRUCTURA Y EQUIPAMIENTO PARA EL DESARROLLO URBANO</v>
          </cell>
        </row>
        <row r="7">
          <cell r="A7" t="str">
            <v>UNIDAD ADMINISTRATIVA RESPONSABLE:</v>
          </cell>
          <cell r="C7" t="str">
            <v>006 OBRAS PÚBLICAS</v>
          </cell>
        </row>
        <row r="9">
          <cell r="A9" t="str">
            <v>FIN:</v>
          </cell>
          <cell r="C9" t="str">
            <v>CONTRIBUIR A MEJORAR LA CALIDAD DE VIDA DE LA POBLACION MEDIANTE LA SUFICIENTE INFRAESTRUCTURA, EQUIPAMIENTO Y DESARROLLO URBANO</v>
          </cell>
        </row>
        <row r="10">
          <cell r="A10" t="str">
            <v>PROPÓSITO:</v>
          </cell>
          <cell r="C10" t="str">
            <v>CONTAR CON SUFICIENTE INFRAESTRUCTURA, EQUIPAMIENTO Y DESARROLLO URBANO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>GESTIONAR ANTE LAS DEPENDENCIAS FEDERALES Y ESTATALES PROYECTOS PARA EL TRATAMIENTO DE AGUAS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 t="str">
            <v>C3A8</v>
          </cell>
        </row>
        <row r="50">
          <cell r="A50" t="str">
            <v>C3A9</v>
          </cell>
        </row>
        <row r="51">
          <cell r="A51" t="str">
            <v>C3A10</v>
          </cell>
        </row>
        <row r="52">
          <cell r="A52" t="str">
            <v>C3A11</v>
          </cell>
        </row>
        <row r="53">
          <cell r="A53" t="str">
            <v>C3A12</v>
          </cell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250</v>
          </cell>
          <cell r="X17">
            <v>250</v>
          </cell>
          <cell r="Z17">
            <v>250</v>
          </cell>
          <cell r="AB17">
            <v>250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  <cell r="AB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  <cell r="AB23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0.3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50</v>
          </cell>
          <cell r="AB30">
            <v>50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200</v>
          </cell>
          <cell r="N31">
            <v>150</v>
          </cell>
          <cell r="P31">
            <v>150</v>
          </cell>
          <cell r="R31">
            <v>0</v>
          </cell>
          <cell r="T31">
            <v>100</v>
          </cell>
          <cell r="V31">
            <v>100</v>
          </cell>
          <cell r="X31">
            <v>100</v>
          </cell>
          <cell r="Z31">
            <v>100</v>
          </cell>
          <cell r="AB31">
            <v>100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  <cell r="AB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  <cell r="AB36">
            <v>1200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  <cell r="AB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  <cell r="AB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  <cell r="AB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1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500</v>
          </cell>
          <cell r="P42">
            <v>1000</v>
          </cell>
          <cell r="R42">
            <v>500</v>
          </cell>
          <cell r="T42">
            <v>790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200</v>
          </cell>
          <cell r="R43">
            <v>100</v>
          </cell>
          <cell r="T43">
            <v>200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0</v>
          </cell>
          <cell r="G44">
            <v>0</v>
          </cell>
          <cell r="H44">
            <v>1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  <cell r="AB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1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1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10</v>
          </cell>
          <cell r="T56">
            <v>3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>
            <v>10</v>
          </cell>
          <cell r="G58">
            <v>10</v>
          </cell>
          <cell r="H58">
            <v>10</v>
          </cell>
          <cell r="J58">
            <v>10</v>
          </cell>
          <cell r="L58">
            <v>10</v>
          </cell>
          <cell r="N58">
            <v>10</v>
          </cell>
          <cell r="P58">
            <v>10</v>
          </cell>
          <cell r="R58">
            <v>10</v>
          </cell>
          <cell r="T58">
            <v>10</v>
          </cell>
          <cell r="V58">
            <v>10</v>
          </cell>
          <cell r="X58">
            <v>10</v>
          </cell>
          <cell r="Z58">
            <v>10</v>
          </cell>
          <cell r="AB58">
            <v>10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  <cell r="AB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</sheetData>
      <sheetData sheetId="3">
        <row r="18">
          <cell r="K18">
            <v>0</v>
          </cell>
        </row>
        <row r="19">
          <cell r="K19">
            <v>0</v>
          </cell>
        </row>
        <row r="23">
          <cell r="K23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40">
          <cell r="K40">
            <v>0</v>
          </cell>
        </row>
        <row r="45">
          <cell r="K45">
            <v>1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5">
          <cell r="K55">
            <v>3</v>
          </cell>
        </row>
        <row r="56">
          <cell r="K56">
            <v>2</v>
          </cell>
        </row>
        <row r="57">
          <cell r="K57">
            <v>0</v>
          </cell>
        </row>
        <row r="58">
          <cell r="K58">
            <v>10</v>
          </cell>
        </row>
        <row r="59">
          <cell r="K59">
            <v>0</v>
          </cell>
        </row>
        <row r="60">
          <cell r="K60">
            <v>1</v>
          </cell>
        </row>
        <row r="61">
          <cell r="K6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25 Desarrollo y Administración de la Función Pública</v>
          </cell>
        </row>
        <row r="6">
          <cell r="A6" t="str">
            <v>PROYECTO:</v>
          </cell>
          <cell r="C6" t="str">
            <v>34 Desarrollo y Administración de la Función Pública</v>
          </cell>
        </row>
        <row r="7">
          <cell r="A7" t="str">
            <v>UNIDAD ADMINISTRATIVA RESPONSABLE:</v>
          </cell>
          <cell r="C7" t="str">
            <v>05 Secretaria del Ayuntamiento</v>
          </cell>
        </row>
        <row r="9">
          <cell r="A9" t="str">
            <v>FIN:</v>
          </cell>
          <cell r="C9" t="str">
            <v>Contribuir a una Mayor Calidad de Vida de la Población Mediante el Eficiente Desarrollo y Administración de la Función Pública</v>
          </cell>
        </row>
        <row r="10">
          <cell r="A10" t="str">
            <v>PROPÓSITO:</v>
          </cell>
          <cell r="C10" t="str">
            <v>Eficientar el Desarrollo de la Administración Pública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ADECUAR EL CONTROL EN LA ADMINISTRACION PUBLICA</v>
          </cell>
        </row>
        <row r="16">
          <cell r="A16" t="str">
            <v>C1A1</v>
          </cell>
          <cell r="B16" t="str">
            <v>SOLICITAR A LOS RESPONSABLES DE LAS UNIDADES ADMINISTRATIVAS  REPORTES DE ACTIVIDADES</v>
          </cell>
          <cell r="E16" t="str">
            <v>REPORTES</v>
          </cell>
        </row>
        <row r="17">
          <cell r="A17" t="str">
            <v>C1A2</v>
          </cell>
          <cell r="B17" t="str">
            <v xml:space="preserve">VILGILAR EL DESEMPEÑO DEL PERSONAL </v>
          </cell>
          <cell r="E17" t="str">
            <v>CIRCULARES</v>
          </cell>
        </row>
        <row r="18">
          <cell r="A18" t="str">
            <v>C1A3</v>
          </cell>
          <cell r="B18" t="str">
            <v>SOLICITAR CAPACITACION  CONTINUA DEL PERSONAL ADMINISTRATIVO</v>
          </cell>
          <cell r="E18" t="str">
            <v>CAPACITACIONES</v>
          </cell>
        </row>
        <row r="19">
          <cell r="A19" t="str">
            <v>C1A4</v>
          </cell>
          <cell r="B19" t="str">
            <v>EVALUAR EL DESEMPEÑO DEL PERSONAL</v>
          </cell>
          <cell r="E19" t="str">
            <v>EVALUACION</v>
          </cell>
        </row>
        <row r="20">
          <cell r="A20" t="str">
            <v>C1A5</v>
          </cell>
          <cell r="B20" t="str">
            <v>INTEGRAR DEBIDAMENTE LA DOCUMENTACION DE LOS EXPEDIENTES DEL PERSONAL</v>
          </cell>
          <cell r="E20" t="str">
            <v>ACTUALIZACIONES</v>
          </cell>
        </row>
        <row r="21">
          <cell r="A21" t="str">
            <v>C1A6</v>
          </cell>
          <cell r="B21" t="str">
            <v xml:space="preserve">ELABORAR Y EXPEDIR COPIAS CERTIFICADAS POR LOS TRAMITES SOLICITADOS POR LA POBLACION </v>
          </cell>
          <cell r="E21" t="str">
            <v>OFICIOS</v>
          </cell>
        </row>
        <row r="22">
          <cell r="A22" t="str">
            <v>C1A7</v>
          </cell>
          <cell r="B22" t="str">
            <v xml:space="preserve">CONSERVAR Y ORGANIZAR ARCHIVO MUNICIPAL </v>
          </cell>
          <cell r="E22" t="str">
            <v>ACTAS ADMINISTRATIVAS</v>
          </cell>
        </row>
        <row r="23">
          <cell r="A23" t="str">
            <v>C1A8</v>
          </cell>
          <cell r="B23" t="str">
            <v>EXPEDIR CARTILLAS DEL SERVICIO MILITAR NACIONAL</v>
          </cell>
          <cell r="E23" t="str">
            <v>INVESTIGACIONES</v>
          </cell>
        </row>
        <row r="24">
          <cell r="A24" t="str">
            <v>C1A9</v>
          </cell>
          <cell r="B24" t="str">
            <v>SOLVENTAR PLIEGOS DE OBSERVACIONES DE LA CUENTA PUBLICA</v>
          </cell>
          <cell r="E24" t="str">
            <v>PLIEGOS</v>
          </cell>
        </row>
        <row r="28">
          <cell r="A28" t="str">
            <v>C 2</v>
          </cell>
          <cell r="B28" t="str">
            <v>CONTROLAR CORRECTAMENTE LOS INVENTARIOS FISICOS</v>
          </cell>
        </row>
        <row r="29">
          <cell r="A29" t="str">
            <v>C2A1</v>
          </cell>
          <cell r="B29" t="str">
            <v xml:space="preserve"> INTEGRAR DEBIDAMENTE EL ARCHIVO QUE ACREDITE LA PROPIEDAD DE LOS BIENES DEL MUNICIPIO DEBIDAME</v>
          </cell>
          <cell r="E29" t="str">
            <v>BIENES</v>
          </cell>
        </row>
        <row r="30">
          <cell r="A30" t="str">
            <v>C2A2</v>
          </cell>
          <cell r="B30" t="str">
            <v>ACTUALIZAR LOS MOVIMIENTOS DEL PATRIMONIO MUNICIPAL</v>
          </cell>
          <cell r="E30" t="str">
            <v>REVISIONES</v>
          </cell>
        </row>
        <row r="31">
          <cell r="A31" t="str">
            <v>C2A3</v>
          </cell>
          <cell r="B31" t="str">
            <v>REALIZAR RESGUARDOS A LOS RESPONSABLES DE LOS BIENES</v>
          </cell>
          <cell r="E31" t="str">
            <v>RESGUARDOS</v>
          </cell>
        </row>
        <row r="32">
          <cell r="A32" t="str">
            <v>C2A4</v>
          </cell>
          <cell r="B32" t="str">
            <v>ACTUALIZAR LOS MIVIMIENTOS DEL PATRIMONIO MUNICIPAL</v>
          </cell>
          <cell r="E32" t="str">
            <v>ACTUALIZACIONES</v>
          </cell>
        </row>
        <row r="33">
          <cell r="A33" t="str">
            <v>C2A5</v>
          </cell>
          <cell r="B33" t="str">
            <v>PROMOCIONAR LOS PRODUCTOS, BIENES Y SERVICIOS QUE SE ELABORAN EN EL MPIO.</v>
          </cell>
          <cell r="E33" t="str">
            <v>EVENTO</v>
          </cell>
        </row>
        <row r="34">
          <cell r="A34" t="str">
            <v>C2A6</v>
          </cell>
          <cell r="B34" t="str">
            <v>PROMOVER ASESORÍAS, CAPACITACIÓN, ASISTENCIA TÉCNICA Y TALLERES PARA LA PRODUCION AGROPECUARIA.</v>
          </cell>
          <cell r="E34" t="str">
            <v>TALLER</v>
          </cell>
        </row>
        <row r="41">
          <cell r="A41" t="str">
            <v>C 3</v>
          </cell>
          <cell r="B41" t="str">
            <v>SEGUIR LOS ACUERDOS DE CABILDO</v>
          </cell>
        </row>
        <row r="42">
          <cell r="A42" t="str">
            <v>C3A1</v>
          </cell>
          <cell r="B42" t="str">
            <v>CONVOCAR A SESIONES DE CABILDO</v>
          </cell>
          <cell r="E42" t="str">
            <v>COMPROMISOS CABILDO</v>
          </cell>
        </row>
        <row r="43">
          <cell r="A43" t="str">
            <v>C3A2</v>
          </cell>
          <cell r="B43" t="str">
            <v>ELABORAR ACTAS DE CABILDO</v>
          </cell>
          <cell r="E43" t="str">
            <v>ACTAS</v>
          </cell>
        </row>
        <row r="44">
          <cell r="A44" t="str">
            <v>C3A3</v>
          </cell>
          <cell r="B44" t="str">
            <v>ELABORAR ACTAS DE ACUERDOS</v>
          </cell>
          <cell r="E44" t="str">
            <v>APOYOS</v>
          </cell>
        </row>
        <row r="45">
          <cell r="A45" t="str">
            <v>C3A4</v>
          </cell>
          <cell r="B45" t="str">
            <v>ELABORAR ACTAS DE CABILDO</v>
          </cell>
          <cell r="E45" t="str">
            <v xml:space="preserve">ACTAS </v>
          </cell>
        </row>
        <row r="46">
          <cell r="A46" t="str">
            <v>C3A5</v>
          </cell>
          <cell r="B46" t="str">
            <v>CONVOCAR A SESIONES DE CABILDO</v>
          </cell>
          <cell r="E46" t="str">
            <v>SESION</v>
          </cell>
        </row>
        <row r="47">
          <cell r="A47" t="str">
            <v>C3A6</v>
          </cell>
          <cell r="B47" t="str">
            <v>REGISTRAR SUCESOS NOTABLES ACONTECIDOS DEL MUNICIPIO</v>
          </cell>
          <cell r="E47" t="str">
            <v>SUCESOS</v>
          </cell>
        </row>
        <row r="54">
          <cell r="A54" t="str">
            <v>C 4</v>
          </cell>
          <cell r="B54" t="str">
            <v xml:space="preserve">REGISTRAR LOS ACTOS Y HECHOS DEL ESTADO CIVIL DE LAS PERSONAS </v>
          </cell>
        </row>
        <row r="55">
          <cell r="A55" t="str">
            <v>C4A1</v>
          </cell>
          <cell r="B55" t="str">
            <v>REALIZAR ACTOS REGISTRALES DE LAS PERSONAS (NACIMIENTOS, MATRIMONIOS Y DEFUNCIONES)</v>
          </cell>
          <cell r="E55" t="str">
            <v>VERIFICACIONES</v>
          </cell>
        </row>
        <row r="56">
          <cell r="A56" t="str">
            <v>C4A2</v>
          </cell>
          <cell r="B56" t="str">
            <v xml:space="preserve">EXPEDIR COPIAS CERTIFICADAS DE NACIMIENTO DEFUNCIONES, MATRIMONIOS </v>
          </cell>
          <cell r="E56" t="str">
            <v>ACTAS</v>
          </cell>
        </row>
        <row r="57">
          <cell r="A57" t="str">
            <v>C4A3</v>
          </cell>
          <cell r="B57" t="str">
            <v>EXPEDIR CONSTANCIAS DEL ESTADO CIVIL DE LAS PERSONAS</v>
          </cell>
          <cell r="E57" t="str">
            <v>CONSTANCIAS</v>
          </cell>
        </row>
        <row r="58">
          <cell r="A58" t="str">
            <v>C4A4</v>
          </cell>
          <cell r="B58" t="str">
            <v>DIFUNDIR CAMPAÑAS DE REGISTROS EXTEMPORANEOS</v>
          </cell>
          <cell r="E58" t="str">
            <v xml:space="preserve">CAMPAÑAS </v>
          </cell>
        </row>
        <row r="59">
          <cell r="A59" t="str">
            <v>C4A5</v>
          </cell>
          <cell r="B59" t="str">
            <v>PROPORCIONAR ASESORIA PARA LA LA CORRECCION EN SUS ACTOS REGISTRALES</v>
          </cell>
          <cell r="E59" t="str">
            <v>ASESORIA</v>
          </cell>
        </row>
        <row r="60">
          <cell r="A60" t="str">
            <v>C4A6</v>
          </cell>
          <cell r="B60" t="str">
            <v>PROPORCIONAR ASESORIA PARA LA LA CORRECCION EN SUS ACTOS REGISTRALES</v>
          </cell>
          <cell r="E60" t="str">
            <v>SOLICITUDES</v>
          </cell>
        </row>
        <row r="61">
          <cell r="A61" t="str">
            <v>C4A7</v>
          </cell>
          <cell r="B61" t="str">
            <v>IMPLEMENTAR UN BUZON DE QUEJAS Y SUGERENCIAS</v>
          </cell>
          <cell r="E61" t="str">
            <v>ATENCIONES</v>
          </cell>
        </row>
        <row r="74">
          <cell r="A74" t="str">
            <v>Elaboró</v>
          </cell>
          <cell r="D74" t="str">
            <v>Reviso</v>
          </cell>
          <cell r="G74" t="str">
            <v>Aprobó</v>
          </cell>
        </row>
        <row r="77">
          <cell r="A77" t="str">
            <v>C. VIRIDIANA CORONA NERIA</v>
          </cell>
          <cell r="D77" t="str">
            <v>C. VIRIDIANA CORONA NERIA</v>
          </cell>
          <cell r="G77" t="str">
            <v>C. GRISELDA AGUILAR MACIAS</v>
          </cell>
        </row>
        <row r="78">
          <cell r="A78" t="str">
            <v>SECRETARIA DEL H. AYUNTAMIENTO</v>
          </cell>
          <cell r="D78" t="str">
            <v>SECRETARIA DEL H. AYUNTAMIENTO</v>
          </cell>
          <cell r="G78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2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4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42">
          <cell r="F42">
            <v>2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1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55">
          <cell r="F55">
            <v>0</v>
          </cell>
          <cell r="G55">
            <v>9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47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X61">
            <v>2</v>
          </cell>
          <cell r="Z61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11</v>
          </cell>
        </row>
        <row r="24">
          <cell r="I24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2</v>
          </cell>
        </row>
        <row r="46">
          <cell r="I46">
            <v>2</v>
          </cell>
        </row>
        <row r="47">
          <cell r="I47">
            <v>0</v>
          </cell>
        </row>
        <row r="55">
          <cell r="I55">
            <v>9</v>
          </cell>
        </row>
        <row r="56">
          <cell r="I56">
            <v>68</v>
          </cell>
        </row>
        <row r="57">
          <cell r="I57">
            <v>1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27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8</v>
          </cell>
        </row>
        <row r="24">
          <cell r="K24">
            <v>0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0</v>
          </cell>
        </row>
        <row r="45">
          <cell r="K45">
            <v>2</v>
          </cell>
        </row>
        <row r="46">
          <cell r="K46">
            <v>2</v>
          </cell>
        </row>
        <row r="47">
          <cell r="K47">
            <v>0</v>
          </cell>
        </row>
        <row r="55">
          <cell r="K55">
            <v>12</v>
          </cell>
        </row>
        <row r="56">
          <cell r="K56">
            <v>14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27</v>
          </cell>
        </row>
        <row r="61">
          <cell r="K6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27   FORTALECIMIENTO DE LA HACIENDA PÚBLICA</v>
          </cell>
        </row>
        <row r="6">
          <cell r="A6" t="str">
            <v>PROYECTO:</v>
          </cell>
          <cell r="C6" t="str">
            <v>036 FORTALECIMIENTO DE LA HACIENDA PÚBLICA</v>
          </cell>
        </row>
        <row r="7">
          <cell r="A7" t="str">
            <v>UNIDAD ADMINISTRATIVA RESPONSABLE:</v>
          </cell>
          <cell r="C7" t="str">
            <v>004 TESORERÍA MUNICIPAL</v>
          </cell>
        </row>
        <row r="9">
          <cell r="A9" t="str">
            <v>FIN:</v>
          </cell>
          <cell r="C9" t="str">
            <v>CONTRIBUIR A MEJORAR CALIDAD DE VIDA DE LOS HABITANTES POR EL AUMENTO DEL DESARROLLO SOCIAL Y ECONOMICO MEDIANTE LA EFICIENTE ADMINISTRACION EN LA HACIENDA PUBLICA MUNICIPAL</v>
          </cell>
        </row>
        <row r="10">
          <cell r="A10" t="str">
            <v>PROPÓSITO:</v>
          </cell>
          <cell r="C10" t="str">
            <v>EFICIENTAR ADMINISTRACION EN LA HACIENDA PUBLICA MUNICIPAL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INFORMES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D79" t="str">
            <v>C. VIRIDIANA CORONA NERIA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  <cell r="AB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4465913.5199999996</v>
          </cell>
          <cell r="G30">
            <v>1483681.7</v>
          </cell>
          <cell r="H30">
            <v>3478185.87</v>
          </cell>
          <cell r="J30">
            <v>3478185.87</v>
          </cell>
          <cell r="N30">
            <v>3478185.87</v>
          </cell>
          <cell r="P30">
            <v>3478185.87</v>
          </cell>
          <cell r="R30">
            <v>3478185.87</v>
          </cell>
          <cell r="T30">
            <v>3478185.87</v>
          </cell>
          <cell r="V30">
            <v>3478185.87</v>
          </cell>
          <cell r="X30">
            <v>3478185.87</v>
          </cell>
          <cell r="Z30">
            <v>3478185.87</v>
          </cell>
          <cell r="AB30">
            <v>3478185.87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  <cell r="AB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42">
          <cell r="F42">
            <v>4</v>
          </cell>
          <cell r="G42">
            <v>2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  <cell r="AB42">
            <v>4</v>
          </cell>
        </row>
        <row r="43">
          <cell r="F43">
            <v>3</v>
          </cell>
          <cell r="G43">
            <v>1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  <cell r="AB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1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9">
          <cell r="I29">
            <v>1</v>
          </cell>
        </row>
        <row r="30">
          <cell r="I30">
            <v>4083316.96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15</v>
          </cell>
        </row>
        <row r="42">
          <cell r="I42">
            <v>4</v>
          </cell>
        </row>
        <row r="43">
          <cell r="I43">
            <v>3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9">
          <cell r="K29">
            <v>1</v>
          </cell>
        </row>
        <row r="30">
          <cell r="K30">
            <v>7580441.71</v>
          </cell>
        </row>
        <row r="31">
          <cell r="K31">
            <v>2</v>
          </cell>
        </row>
        <row r="32">
          <cell r="K32">
            <v>2</v>
          </cell>
        </row>
        <row r="33">
          <cell r="K33">
            <v>2</v>
          </cell>
        </row>
        <row r="34">
          <cell r="K34">
            <v>1</v>
          </cell>
        </row>
        <row r="35">
          <cell r="K35">
            <v>61</v>
          </cell>
        </row>
        <row r="42">
          <cell r="K42">
            <v>2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55">
          <cell r="K55">
            <v>0</v>
          </cell>
        </row>
        <row r="56">
          <cell r="K56">
            <v>1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03 ADMINISTRACION Y PROCURACION DE JUSTICIA</v>
          </cell>
        </row>
        <row r="6">
          <cell r="A6" t="str">
            <v>PROYECTO:</v>
          </cell>
          <cell r="C6" t="str">
            <v>003 PROCURACION Y DEFENSA DE LOS INTERESES MUNICIPALES</v>
          </cell>
        </row>
        <row r="7">
          <cell r="A7" t="str">
            <v>UNIDAD ADMINISTRATIVA RESPONSABLE:</v>
          </cell>
          <cell r="C7" t="str">
            <v>02 SINDICATURA</v>
          </cell>
        </row>
        <row r="9">
          <cell r="A9" t="str">
            <v>FIN:</v>
          </cell>
          <cell r="C9" t="str">
            <v>CONTRIBUIR A MEJORAR LA ADMINISTRACION, INNOVACION GUBERNAMENTAL Y ESTADO DE DERECHO MEDIANTE LA PROCURACION Y DEFENSA DELOS INTERESES MUNICIPALES</v>
          </cell>
        </row>
        <row r="10">
          <cell r="A10" t="str">
            <v>PROPÓSITO:</v>
          </cell>
          <cell r="C10" t="str">
            <v>EFICIENTAR LA PROCURACION Y DEFENSA DE LOS INTERESES MUNICIPALES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PUBLICA.</v>
          </cell>
          <cell r="E16" t="str">
            <v>CUENTA PUBLICA</v>
          </cell>
        </row>
        <row r="17">
          <cell r="A17" t="str">
            <v>C1A2</v>
          </cell>
          <cell r="B17" t="str">
            <v xml:space="preserve">DETECTAR IRREGULARIDADES EN EL MANEJO DE LA HACIENDA PUBLICA MUNICIPAL </v>
          </cell>
          <cell r="E17" t="str">
            <v>REVISIONES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D72" t="str">
            <v>C. VIRIDIANA CORONA NERIA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1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7">
          <cell r="F27">
            <v>2</v>
          </cell>
          <cell r="G27">
            <v>1</v>
          </cell>
          <cell r="H27">
            <v>2</v>
          </cell>
          <cell r="J27">
            <v>2</v>
          </cell>
          <cell r="L27">
            <v>2</v>
          </cell>
          <cell r="N27">
            <v>2</v>
          </cell>
          <cell r="P27">
            <v>2</v>
          </cell>
          <cell r="R27">
            <v>2</v>
          </cell>
          <cell r="T27">
            <v>2</v>
          </cell>
          <cell r="V27">
            <v>2</v>
          </cell>
          <cell r="X27">
            <v>2</v>
          </cell>
          <cell r="Z27">
            <v>2</v>
          </cell>
          <cell r="AB27">
            <v>2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2">
          <cell r="F32">
            <v>0</v>
          </cell>
          <cell r="G32">
            <v>0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40">
          <cell r="F40">
            <v>0</v>
          </cell>
          <cell r="G40">
            <v>2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2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0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  <cell r="AB54">
            <v>0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41">
          <cell r="I41">
            <v>2</v>
          </cell>
        </row>
        <row r="42">
          <cell r="I42">
            <v>2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2</v>
          </cell>
        </row>
        <row r="34">
          <cell r="K34">
            <v>0</v>
          </cell>
        </row>
        <row r="35">
          <cell r="K35">
            <v>0</v>
          </cell>
        </row>
        <row r="41">
          <cell r="K41">
            <v>2</v>
          </cell>
        </row>
        <row r="42">
          <cell r="K42">
            <v>2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0</v>
          </cell>
        </row>
        <row r="55">
          <cell r="K55">
            <v>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24   EFICIENCIA EN LA GESTION DE POLÍTICAS GUBERNAMENTALES</v>
          </cell>
        </row>
        <row r="6">
          <cell r="A6" t="str">
            <v>PROYECTO:</v>
          </cell>
          <cell r="C6" t="str">
            <v>033 APOYO A LAS POLÍTICAS GUBERNAMENTALES</v>
          </cell>
        </row>
        <row r="7">
          <cell r="A7" t="str">
            <v>UNIDAD ADMINISTRATIVA RESPONSABLE:</v>
          </cell>
          <cell r="C7" t="str">
            <v>001 PRESIDENCIA</v>
          </cell>
        </row>
        <row r="9">
          <cell r="A9" t="str">
            <v>FIN:</v>
          </cell>
          <cell r="C9" t="str">
            <v>CONTRIBUIR A MEJORAR LA CALIDAD DE VIDA DE LA POBLACIÓN MEDIANTE LA EFICIENTE GESTIÓN DE LAS POLÍTICAS GUBERNAMENTALES DEL MUNICIPIO DE SAN JOSE TEACALCO, TLAX.</v>
          </cell>
        </row>
        <row r="10">
          <cell r="A10" t="str">
            <v>PROPÓSITO:</v>
          </cell>
          <cell r="C10" t="str">
            <v>LA POBLACIÓN DEL MUNICIPIO DE SAN JOSE TEACALCO, TLAX., OBTIENE MAYORES BENEFICIOS SOCIALES DE LOS PROGRAMAS, PROYECTOS Y POLÍTICAS APLICADAS.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CUMPLIR CON LA ENTREGA Y PUBLICACION DEL PLAN DE DESARROLLO MUNICIPAL</v>
          </cell>
          <cell r="E17" t="str">
            <v>PLAN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>CUMPLIR LAS CONVOCATORIAS PARA SESIONAR EN CABILDO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DE INVERSION PUBLICA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C4A2</v>
          </cell>
          <cell r="B56" t="str">
            <v xml:space="preserve">IMPLEMENTAR CURSOS DE CAPACITACION AL PERSONAL </v>
          </cell>
          <cell r="E56" t="str">
            <v>CAPACITACION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</row>
        <row r="61">
          <cell r="A61" t="str">
            <v>C4A7</v>
          </cell>
        </row>
        <row r="62">
          <cell r="A62" t="str">
            <v>C4A8</v>
          </cell>
          <cell r="B62" t="str">
            <v>INVESTIGAR Y PROMOVER LA HISTORIA Y CULTURA DEL MUNICIPIO</v>
          </cell>
          <cell r="E62" t="str">
            <v>INVESTIGACION</v>
          </cell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2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2</v>
          </cell>
          <cell r="G20">
            <v>1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P20">
            <v>2</v>
          </cell>
          <cell r="R20">
            <v>2</v>
          </cell>
          <cell r="T20">
            <v>2</v>
          </cell>
          <cell r="V20">
            <v>2</v>
          </cell>
          <cell r="X20">
            <v>2</v>
          </cell>
          <cell r="Z20">
            <v>2</v>
          </cell>
          <cell r="AB20">
            <v>2</v>
          </cell>
        </row>
        <row r="21">
          <cell r="F21">
            <v>2</v>
          </cell>
          <cell r="G21">
            <v>0</v>
          </cell>
          <cell r="H21">
            <v>2</v>
          </cell>
          <cell r="J21">
            <v>2</v>
          </cell>
          <cell r="L21">
            <v>2</v>
          </cell>
          <cell r="N21">
            <v>2</v>
          </cell>
          <cell r="P21">
            <v>2</v>
          </cell>
          <cell r="R21">
            <v>2</v>
          </cell>
          <cell r="T21">
            <v>2</v>
          </cell>
          <cell r="V21">
            <v>2</v>
          </cell>
          <cell r="X21">
            <v>2</v>
          </cell>
          <cell r="Z21">
            <v>2</v>
          </cell>
          <cell r="AB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3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</v>
          </cell>
          <cell r="G23">
            <v>2</v>
          </cell>
          <cell r="H23">
            <v>1</v>
          </cell>
          <cell r="J23">
            <v>1</v>
          </cell>
          <cell r="L23">
            <v>2</v>
          </cell>
          <cell r="N23">
            <v>1</v>
          </cell>
          <cell r="P23">
            <v>2</v>
          </cell>
          <cell r="R23">
            <v>2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9">
          <cell r="F29">
            <v>0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1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6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15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0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4</v>
          </cell>
          <cell r="L43">
            <v>0</v>
          </cell>
          <cell r="N43">
            <v>0</v>
          </cell>
          <cell r="P43">
            <v>4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4</v>
          </cell>
          <cell r="AB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0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55">
          <cell r="F55">
            <v>0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0</v>
          </cell>
          <cell r="H56">
            <v>4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4</v>
          </cell>
          <cell r="Z56">
            <v>3</v>
          </cell>
          <cell r="AB56">
            <v>3</v>
          </cell>
        </row>
        <row r="57">
          <cell r="F57">
            <v>0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J62">
            <v>1</v>
          </cell>
          <cell r="L62">
            <v>0</v>
          </cell>
          <cell r="N62">
            <v>0</v>
          </cell>
          <cell r="P62">
            <v>1</v>
          </cell>
          <cell r="R62">
            <v>0</v>
          </cell>
          <cell r="T62">
            <v>0</v>
          </cell>
          <cell r="V62">
            <v>1</v>
          </cell>
          <cell r="X62">
            <v>0</v>
          </cell>
          <cell r="Z62">
            <v>0</v>
          </cell>
          <cell r="AB62">
            <v>0</v>
          </cell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2</v>
          </cell>
        </row>
        <row r="29">
          <cell r="I29">
            <v>1</v>
          </cell>
        </row>
        <row r="30">
          <cell r="I30">
            <v>2</v>
          </cell>
        </row>
        <row r="31">
          <cell r="I31">
            <v>4</v>
          </cell>
        </row>
        <row r="32">
          <cell r="I32">
            <v>12</v>
          </cell>
        </row>
        <row r="33">
          <cell r="I33">
            <v>10</v>
          </cell>
        </row>
        <row r="34">
          <cell r="I34">
            <v>0</v>
          </cell>
        </row>
        <row r="42">
          <cell r="I42">
            <v>2</v>
          </cell>
        </row>
        <row r="43">
          <cell r="I43">
            <v>2</v>
          </cell>
        </row>
        <row r="44">
          <cell r="I44">
            <v>2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2">
          <cell r="I62">
            <v>0</v>
          </cell>
        </row>
      </sheetData>
      <sheetData sheetId="3">
        <row r="16">
          <cell r="K16">
            <v>3</v>
          </cell>
        </row>
        <row r="17">
          <cell r="K17">
            <v>1</v>
          </cell>
        </row>
        <row r="18">
          <cell r="K18">
            <v>1</v>
          </cell>
        </row>
        <row r="19">
          <cell r="K19">
            <v>1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1</v>
          </cell>
        </row>
        <row r="23">
          <cell r="K23">
            <v>2</v>
          </cell>
        </row>
        <row r="24">
          <cell r="K24">
            <v>1</v>
          </cell>
        </row>
        <row r="25">
          <cell r="K25">
            <v>2</v>
          </cell>
        </row>
        <row r="29">
          <cell r="K29">
            <v>1</v>
          </cell>
        </row>
        <row r="30">
          <cell r="K30">
            <v>2</v>
          </cell>
        </row>
        <row r="31">
          <cell r="K31">
            <v>2</v>
          </cell>
        </row>
        <row r="32">
          <cell r="K32">
            <v>16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16C1-6872-400C-9D4C-A5FDC4FFA365}">
  <sheetPr>
    <tabColor theme="6" tint="-0.249977111117893"/>
  </sheetPr>
  <dimension ref="A1:AI85"/>
  <sheetViews>
    <sheetView showRuler="0" topLeftCell="A3" zoomScale="95" zoomScaleNormal="95" zoomScaleSheetLayoutView="80" zoomScalePageLayoutView="81" workbookViewId="0">
      <selection activeCell="E19" sqref="E19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'[1]Ficha Anual 2025'!A5:B5</f>
        <v>PROGRAMA:</v>
      </c>
      <c r="B5" s="5"/>
      <c r="C5" s="6" t="str">
        <f>'[1]Ficha Anual 2025'!C5:I5</f>
        <v>15   DESARROLLO INTEGRAL DE LA FAMILIA Y ASISTENCIA SOCIAL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'[1]Ficha Anual 2025'!A6:B6</f>
        <v>PROYECTO:</v>
      </c>
      <c r="B6" s="10"/>
      <c r="C6" s="11" t="str">
        <f>'[1]Ficha Anual 2025'!C6:I6</f>
        <v>021 DESARROLLO INTEGRAL DE LA FAMILIA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'[1]Ficha Anual 2025'!A7:B7</f>
        <v>UNIDAD ADMINISTRATIVA RESPONSABLE:</v>
      </c>
      <c r="B7" s="10"/>
      <c r="C7" s="14" t="str">
        <f>'[1]Ficha Anual 2025'!C7:I7</f>
        <v>020 DIF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'[1]Ficha Anual 2025'!A9:B9</f>
        <v>FIN:</v>
      </c>
      <c r="B9" s="10"/>
      <c r="C9" s="14" t="str">
        <f>'[1]Ficha Anual 2025'!C9:I9</f>
        <v>CONTRIBUIR A UNA MEJOR CALIDAD DE VIDA EN LA POBLACION MEDIANTE EL EFICIENTE DESARROLLO INTEGRAL DE LA FAMILIA Y ASISTENCIA SOCIAL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'[1]Ficha Anual 2025'!A10:B10</f>
        <v>PROPÓSITO:</v>
      </c>
      <c r="B10" s="16"/>
      <c r="C10" s="17" t="str">
        <f>'[1]Ficha Anual 2025'!C10:I10</f>
        <v>EFICIENTAR EL DESARROLLO INTEGRAL DE LA FAMILIA Y ASISTENCIA SOCIAL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'[1]Ficha Anual 2025'!A12:A14</f>
        <v>N0.</v>
      </c>
      <c r="B12" s="22" t="str">
        <f>'[1]Ficha Anual 2025'!B12:D14</f>
        <v>COMPONENTE - ACTIVIDAD</v>
      </c>
      <c r="C12" s="23"/>
      <c r="D12" s="21" t="str">
        <f>'[1]Ficha Anual 2025'!E14</f>
        <v>U. DE MEDIDA</v>
      </c>
      <c r="E12" s="21" t="str">
        <f>'[1]Ficha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'[1]Ficha Anual 2025'!A15</f>
        <v>C 1</v>
      </c>
      <c r="B15" s="39" t="str">
        <f>'[1]Ficha Anual 2025'!B15</f>
        <v>INCREMENTAR LA ATENCION A LA INTEGRACION FAMILIAR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'[1]Ficha Anual 2025'!A16</f>
        <v>C1A1</v>
      </c>
      <c r="B16" s="46" t="str">
        <f>'[1]Ficha Anual 2025'!B16</f>
        <v>REALIZAR TALLERES PARA LA INTEGRACION FAMILIAR</v>
      </c>
      <c r="C16" s="46"/>
      <c r="D16" s="47" t="str">
        <f>'[1]Ficha Anual 2025'!E16</f>
        <v>TALLERES</v>
      </c>
      <c r="E16" s="48">
        <f>F16+H16+J16+L16+N16+P16++R16+T16+V16+X16+Z16+AB16</f>
        <v>5</v>
      </c>
      <c r="F16" s="49">
        <f>[1]Ene!F16</f>
        <v>0</v>
      </c>
      <c r="G16" s="50">
        <f>[1]Ene!G16</f>
        <v>0</v>
      </c>
      <c r="H16" s="49">
        <f>[1]Ene!H16</f>
        <v>0</v>
      </c>
      <c r="I16" s="50">
        <f>[1]Feb!I16</f>
        <v>0</v>
      </c>
      <c r="J16" s="49">
        <f>[1]Ene!J16</f>
        <v>1</v>
      </c>
      <c r="K16" s="50">
        <f>[1]Mar!K16</f>
        <v>0</v>
      </c>
      <c r="L16" s="49">
        <f>[1]Ene!L16</f>
        <v>1</v>
      </c>
      <c r="M16" s="50">
        <v>0</v>
      </c>
      <c r="N16" s="49">
        <f>[1]Ene!N16</f>
        <v>1</v>
      </c>
      <c r="O16" s="51"/>
      <c r="P16" s="49">
        <f>[1]Ene!P16</f>
        <v>0</v>
      </c>
      <c r="Q16" s="51"/>
      <c r="R16" s="49">
        <f>[1]Ene!R16</f>
        <v>0</v>
      </c>
      <c r="S16" s="51"/>
      <c r="T16" s="49">
        <f>[1]Ene!T16</f>
        <v>1</v>
      </c>
      <c r="U16" s="51"/>
      <c r="V16" s="49">
        <f>[1]Ene!V16</f>
        <v>0</v>
      </c>
      <c r="W16" s="51"/>
      <c r="X16" s="49">
        <f>[1]Ene!X16</f>
        <v>0</v>
      </c>
      <c r="Y16" s="51"/>
      <c r="Z16" s="49">
        <f>[1]Ene!Z16</f>
        <v>1</v>
      </c>
      <c r="AA16" s="51"/>
      <c r="AB16" s="49">
        <f>[1]Ene!AB16</f>
        <v>0</v>
      </c>
      <c r="AC16" s="51"/>
      <c r="AD16" s="52">
        <f t="shared" ref="AD16:AE66" si="0">F16+H16+J16+L16+N16+P16+R16+T16+V16+X16+Z16+AB16</f>
        <v>5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'[1]Ficha Anual 2025'!A17</f>
        <v>C1A2</v>
      </c>
      <c r="B17" s="46" t="str">
        <f>'[1]Ficha Anual 2025'!B17</f>
        <v>IMPLEMENTAR PLATICAS DE ADICCIONES A JÓVENES</v>
      </c>
      <c r="C17" s="46"/>
      <c r="D17" s="47" t="str">
        <f>'[1]Ficha Anual 2025'!E17</f>
        <v>PLATICAS</v>
      </c>
      <c r="E17" s="48">
        <f t="shared" ref="E17:E53" si="3">F17+H17+J17+L17+N17+P17++R17+T17+V17+X17+Z17+AB17</f>
        <v>12</v>
      </c>
      <c r="F17" s="49">
        <f>[1]Ene!F17</f>
        <v>0</v>
      </c>
      <c r="G17" s="50">
        <f>[1]Ene!G17</f>
        <v>0</v>
      </c>
      <c r="H17" s="49">
        <f>[1]Ene!H17</f>
        <v>1</v>
      </c>
      <c r="I17" s="50">
        <f>[1]Feb!I17</f>
        <v>0</v>
      </c>
      <c r="J17" s="49">
        <f>[1]Ene!J17</f>
        <v>0</v>
      </c>
      <c r="K17" s="50">
        <f>[1]Mar!K17</f>
        <v>0</v>
      </c>
      <c r="L17" s="49">
        <f>[1]Ene!L17</f>
        <v>1</v>
      </c>
      <c r="M17" s="50">
        <v>0</v>
      </c>
      <c r="N17" s="49">
        <f>[1]Ene!N17</f>
        <v>1</v>
      </c>
      <c r="O17" s="51"/>
      <c r="P17" s="49">
        <f>[1]Ene!P17</f>
        <v>1</v>
      </c>
      <c r="Q17" s="51"/>
      <c r="R17" s="49">
        <f>[1]Ene!R17</f>
        <v>1</v>
      </c>
      <c r="S17" s="51"/>
      <c r="T17" s="49">
        <f>[1]Ene!T17</f>
        <v>1</v>
      </c>
      <c r="U17" s="51"/>
      <c r="V17" s="49">
        <f>[1]Ene!V17</f>
        <v>1</v>
      </c>
      <c r="W17" s="51"/>
      <c r="X17" s="49">
        <f>[1]Ene!X17</f>
        <v>2</v>
      </c>
      <c r="Y17" s="51"/>
      <c r="Z17" s="49">
        <f>[1]Ene!Z17</f>
        <v>1</v>
      </c>
      <c r="AA17" s="51"/>
      <c r="AB17" s="49">
        <f>[1]Ene!AB17</f>
        <v>2</v>
      </c>
      <c r="AC17" s="51"/>
      <c r="AD17" s="52">
        <f t="shared" si="0"/>
        <v>12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0.100000000000001" customHeight="1" x14ac:dyDescent="0.2">
      <c r="A18" s="45" t="str">
        <f>'[1]Ficha Anual 2025'!A18</f>
        <v>C1A3</v>
      </c>
      <c r="B18" s="46" t="str">
        <f>'[1]Ficha Anual 2025'!B18</f>
        <v>BRINDAR ORIENTACION PSICOLOGICA</v>
      </c>
      <c r="C18" s="46"/>
      <c r="D18" s="47" t="str">
        <f>'[1]Ficha Anual 2025'!E18</f>
        <v>ASESORIAS</v>
      </c>
      <c r="E18" s="48">
        <f t="shared" si="3"/>
        <v>1800</v>
      </c>
      <c r="F18" s="49">
        <f>[1]Ene!F18</f>
        <v>150</v>
      </c>
      <c r="G18" s="50">
        <f>[1]Ene!G18</f>
        <v>120</v>
      </c>
      <c r="H18" s="49">
        <f>[1]Ene!H18</f>
        <v>150</v>
      </c>
      <c r="I18" s="50">
        <f>[1]Feb!I18</f>
        <v>120</v>
      </c>
      <c r="J18" s="49">
        <f>[1]Ene!J18</f>
        <v>150</v>
      </c>
      <c r="K18" s="50">
        <f>[1]Mar!K18</f>
        <v>120</v>
      </c>
      <c r="L18" s="49">
        <f>[1]Ene!L18</f>
        <v>150</v>
      </c>
      <c r="M18" s="50">
        <v>120</v>
      </c>
      <c r="N18" s="49">
        <f>[1]Ene!N18</f>
        <v>150</v>
      </c>
      <c r="O18" s="51"/>
      <c r="P18" s="49">
        <f>[1]Ene!P18</f>
        <v>150</v>
      </c>
      <c r="Q18" s="51"/>
      <c r="R18" s="49">
        <f>[1]Ene!R18</f>
        <v>150</v>
      </c>
      <c r="S18" s="51"/>
      <c r="T18" s="49">
        <f>[1]Ene!T18</f>
        <v>150</v>
      </c>
      <c r="U18" s="51"/>
      <c r="V18" s="49">
        <f>[1]Ene!V18</f>
        <v>150</v>
      </c>
      <c r="W18" s="51"/>
      <c r="X18" s="49">
        <f>[1]Ene!X18</f>
        <v>150</v>
      </c>
      <c r="Y18" s="51"/>
      <c r="Z18" s="49">
        <f>[1]Ene!Z18</f>
        <v>150</v>
      </c>
      <c r="AA18" s="51"/>
      <c r="AB18" s="49">
        <f>[1]Ene!AB18</f>
        <v>150</v>
      </c>
      <c r="AC18" s="51"/>
      <c r="AD18" s="52">
        <f t="shared" si="0"/>
        <v>1800</v>
      </c>
      <c r="AE18" s="52">
        <f t="shared" si="0"/>
        <v>480</v>
      </c>
      <c r="AF18" s="53">
        <f t="shared" si="1"/>
        <v>0.26666666666666666</v>
      </c>
      <c r="AG18" s="53">
        <f t="shared" si="2"/>
        <v>0.73333333333333339</v>
      </c>
      <c r="AH18" s="57"/>
      <c r="AI18" s="58"/>
    </row>
    <row r="19" spans="1:35" s="56" customFormat="1" ht="20.100000000000001" customHeight="1" x14ac:dyDescent="0.2">
      <c r="A19" s="45" t="str">
        <f>'[1]Ficha Anual 2025'!A19</f>
        <v>C1A4</v>
      </c>
      <c r="B19" s="46" t="str">
        <f>'[1]Ficha Anual 2025'!B19</f>
        <v>FESTEJAR FECHAS ALUSIVAS</v>
      </c>
      <c r="C19" s="46"/>
      <c r="D19" s="47" t="str">
        <f>'[1]Ficha Anual 2025'!E19</f>
        <v>EVENTOS</v>
      </c>
      <c r="E19" s="48">
        <f t="shared" si="3"/>
        <v>7</v>
      </c>
      <c r="F19" s="49">
        <f>[1]Ene!F19</f>
        <v>1</v>
      </c>
      <c r="G19" s="50">
        <f>[1]Ene!G19</f>
        <v>1</v>
      </c>
      <c r="H19" s="49">
        <f>[1]Ene!H19</f>
        <v>0</v>
      </c>
      <c r="I19" s="50">
        <f>[1]Feb!I19</f>
        <v>1</v>
      </c>
      <c r="J19" s="49">
        <f>[1]Ene!J19</f>
        <v>1</v>
      </c>
      <c r="K19" s="50">
        <f>[1]Mar!K19</f>
        <v>1</v>
      </c>
      <c r="L19" s="49">
        <f>[1]Ene!L19</f>
        <v>1</v>
      </c>
      <c r="M19" s="50">
        <v>1</v>
      </c>
      <c r="N19" s="49">
        <f>[1]Ene!N19</f>
        <v>1</v>
      </c>
      <c r="O19" s="51"/>
      <c r="P19" s="49">
        <f>[1]Ene!P19</f>
        <v>0</v>
      </c>
      <c r="Q19" s="51"/>
      <c r="R19" s="49">
        <f>[1]Ene!R19</f>
        <v>0</v>
      </c>
      <c r="S19" s="51"/>
      <c r="T19" s="49">
        <f>[1]Ene!T19</f>
        <v>1</v>
      </c>
      <c r="U19" s="51"/>
      <c r="V19" s="49">
        <f>[1]Ene!V19</f>
        <v>0</v>
      </c>
      <c r="W19" s="51"/>
      <c r="X19" s="49">
        <f>[1]Ene!X19</f>
        <v>1</v>
      </c>
      <c r="Y19" s="51"/>
      <c r="Z19" s="49">
        <f>[1]Ene!Z19</f>
        <v>1</v>
      </c>
      <c r="AA19" s="51"/>
      <c r="AB19" s="49">
        <f>[1]Ene!AB19</f>
        <v>0</v>
      </c>
      <c r="AC19" s="51"/>
      <c r="AD19" s="52">
        <f t="shared" si="0"/>
        <v>7</v>
      </c>
      <c r="AE19" s="52">
        <f t="shared" si="0"/>
        <v>4</v>
      </c>
      <c r="AF19" s="53">
        <f t="shared" si="1"/>
        <v>0.5714285714285714</v>
      </c>
      <c r="AG19" s="53">
        <f t="shared" si="2"/>
        <v>0.4285714285714286</v>
      </c>
      <c r="AH19" s="57"/>
      <c r="AI19" s="58"/>
    </row>
    <row r="20" spans="1:35" s="56" customFormat="1" ht="20.100000000000001" customHeight="1" x14ac:dyDescent="0.2">
      <c r="A20" s="45" t="str">
        <f>'[1]Ficha Anual 2025'!A20</f>
        <v>C1A5</v>
      </c>
      <c r="B20" s="46" t="str">
        <f>'[1]Ficha Anual 2025'!B20</f>
        <v>REALIZAR VIAJES  CULTURALES</v>
      </c>
      <c r="C20" s="46"/>
      <c r="D20" s="47" t="str">
        <f>'[1]Ficha Anual 2025'!E20</f>
        <v>VIAJES</v>
      </c>
      <c r="E20" s="48">
        <f t="shared" si="3"/>
        <v>3</v>
      </c>
      <c r="F20" s="49">
        <f>[1]Ene!F20</f>
        <v>0</v>
      </c>
      <c r="G20" s="50">
        <f>[1]Ene!G20</f>
        <v>0</v>
      </c>
      <c r="H20" s="49">
        <f>[1]Ene!H20</f>
        <v>0</v>
      </c>
      <c r="I20" s="50">
        <f>[1]Feb!I20</f>
        <v>0</v>
      </c>
      <c r="J20" s="49">
        <f>[1]Ene!J20</f>
        <v>0</v>
      </c>
      <c r="K20" s="50">
        <f>[1]Mar!K20</f>
        <v>0</v>
      </c>
      <c r="L20" s="49">
        <f>[1]Ene!L20</f>
        <v>0</v>
      </c>
      <c r="M20" s="50">
        <v>1</v>
      </c>
      <c r="N20" s="49">
        <f>[1]Ene!N20</f>
        <v>1</v>
      </c>
      <c r="O20" s="51"/>
      <c r="P20" s="49">
        <f>[1]Ene!P20</f>
        <v>0</v>
      </c>
      <c r="Q20" s="51"/>
      <c r="R20" s="49">
        <f>[1]Ene!R20</f>
        <v>1</v>
      </c>
      <c r="S20" s="51"/>
      <c r="T20" s="49">
        <f>[1]Ene!T20</f>
        <v>0</v>
      </c>
      <c r="U20" s="51"/>
      <c r="V20" s="49">
        <f>[1]Ene!V20</f>
        <v>0</v>
      </c>
      <c r="W20" s="51"/>
      <c r="X20" s="49">
        <f>[1]Ene!X20</f>
        <v>0</v>
      </c>
      <c r="Y20" s="51"/>
      <c r="Z20" s="49">
        <f>[1]Ene!Z20</f>
        <v>1</v>
      </c>
      <c r="AA20" s="51"/>
      <c r="AB20" s="49">
        <f>[1]Ene!AB20</f>
        <v>0</v>
      </c>
      <c r="AC20" s="51"/>
      <c r="AD20" s="52">
        <f t="shared" si="0"/>
        <v>3</v>
      </c>
      <c r="AE20" s="52">
        <f t="shared" si="0"/>
        <v>1</v>
      </c>
      <c r="AF20" s="53">
        <f t="shared" si="1"/>
        <v>0.33333333333333331</v>
      </c>
      <c r="AG20" s="53">
        <f t="shared" si="2"/>
        <v>0.66666666666666674</v>
      </c>
      <c r="AH20" s="57"/>
      <c r="AI20" s="58"/>
    </row>
    <row r="21" spans="1:35" s="56" customFormat="1" ht="20.100000000000001" customHeight="1" x14ac:dyDescent="0.2">
      <c r="A21" s="45" t="str">
        <f>'[1]Ficha Anual 2025'!A21</f>
        <v>C1A6</v>
      </c>
      <c r="B21" s="46" t="str">
        <f>'[1]Ficha Anual 2025'!B21</f>
        <v>IMPARTIR ACTIVACION FISICA A LA POBLACION</v>
      </c>
      <c r="C21" s="46"/>
      <c r="D21" s="47" t="str">
        <f>'[1]Ficha Anual 2025'!E21</f>
        <v>CLASES</v>
      </c>
      <c r="E21" s="48">
        <f t="shared" si="3"/>
        <v>144</v>
      </c>
      <c r="F21" s="49">
        <f>[1]Ene!F21</f>
        <v>12</v>
      </c>
      <c r="G21" s="50">
        <f>[1]Ene!G21</f>
        <v>12</v>
      </c>
      <c r="H21" s="49">
        <f>[1]Ene!H21</f>
        <v>12</v>
      </c>
      <c r="I21" s="50">
        <f>[1]Feb!I21</f>
        <v>12</v>
      </c>
      <c r="J21" s="49">
        <f>[1]Ene!J21</f>
        <v>12</v>
      </c>
      <c r="K21" s="50">
        <f>[1]Mar!K21</f>
        <v>12</v>
      </c>
      <c r="L21" s="49">
        <f>[1]Ene!L21</f>
        <v>12</v>
      </c>
      <c r="M21" s="50">
        <v>12</v>
      </c>
      <c r="N21" s="49">
        <f>[1]Ene!N21</f>
        <v>12</v>
      </c>
      <c r="O21" s="51"/>
      <c r="P21" s="49">
        <f>[1]Ene!P21</f>
        <v>12</v>
      </c>
      <c r="Q21" s="51"/>
      <c r="R21" s="49">
        <f>[1]Ene!R21</f>
        <v>12</v>
      </c>
      <c r="S21" s="51"/>
      <c r="T21" s="49">
        <f>[1]Ene!T21</f>
        <v>12</v>
      </c>
      <c r="U21" s="51"/>
      <c r="V21" s="49">
        <f>[1]Ene!V21</f>
        <v>12</v>
      </c>
      <c r="W21" s="51"/>
      <c r="X21" s="49">
        <f>[1]Ene!X21</f>
        <v>12</v>
      </c>
      <c r="Y21" s="51"/>
      <c r="Z21" s="49">
        <f>[1]Ene!Z21</f>
        <v>12</v>
      </c>
      <c r="AA21" s="51"/>
      <c r="AB21" s="49">
        <f>[1]Ene!AB21</f>
        <v>12</v>
      </c>
      <c r="AC21" s="51"/>
      <c r="AD21" s="52">
        <f t="shared" si="0"/>
        <v>144</v>
      </c>
      <c r="AE21" s="52">
        <f t="shared" si="0"/>
        <v>48</v>
      </c>
      <c r="AF21" s="53">
        <f t="shared" si="1"/>
        <v>0.33333333333333331</v>
      </c>
      <c r="AG21" s="53">
        <f t="shared" si="2"/>
        <v>0.66666666666666674</v>
      </c>
      <c r="AH21" s="57"/>
      <c r="AI21" s="58"/>
    </row>
    <row r="22" spans="1:35" s="56" customFormat="1" ht="20.100000000000001" hidden="1" customHeight="1" x14ac:dyDescent="0.2">
      <c r="A22" s="45" t="str">
        <f>'[1]Ficha Anual 2025'!A22</f>
        <v>C1A7</v>
      </c>
      <c r="B22" s="59" t="str">
        <f>'[1]Ficha Anual 2025'!B22</f>
        <v>DESPANSA GRATUITA</v>
      </c>
      <c r="C22" s="59"/>
      <c r="D22" s="47" t="str">
        <f>'[1]Ficha Anual 2025'!E22</f>
        <v>DESPENSA</v>
      </c>
      <c r="E22" s="48">
        <f t="shared" si="3"/>
        <v>0</v>
      </c>
      <c r="F22" s="51">
        <f>[1]Ene!F22</f>
        <v>0</v>
      </c>
      <c r="G22" s="48">
        <f>[1]Ene!G22</f>
        <v>0</v>
      </c>
      <c r="H22" s="51">
        <f>[1]Ene!H22</f>
        <v>0</v>
      </c>
      <c r="I22" s="48">
        <f>[1]Feb!I22</f>
        <v>0</v>
      </c>
      <c r="J22" s="51">
        <f>[1]Ene!J22</f>
        <v>0</v>
      </c>
      <c r="K22" s="48">
        <f>[1]Mar!K22</f>
        <v>0</v>
      </c>
      <c r="L22" s="51">
        <f>[1]Ene!L22</f>
        <v>0</v>
      </c>
      <c r="M22" s="50"/>
      <c r="N22" s="51">
        <f>[1]Ene!N22</f>
        <v>0</v>
      </c>
      <c r="O22" s="51"/>
      <c r="P22" s="51">
        <f>[1]Ene!P22</f>
        <v>0</v>
      </c>
      <c r="Q22" s="51"/>
      <c r="R22" s="51">
        <f>[1]Ene!R22</f>
        <v>0</v>
      </c>
      <c r="S22" s="51"/>
      <c r="T22" s="51">
        <f>[1]Ene!T22</f>
        <v>0</v>
      </c>
      <c r="U22" s="51"/>
      <c r="V22" s="51">
        <f>[1]Ene!V22</f>
        <v>0</v>
      </c>
      <c r="W22" s="51"/>
      <c r="X22" s="51">
        <f>[1]Ene!X22</f>
        <v>0</v>
      </c>
      <c r="Y22" s="51"/>
      <c r="Z22" s="51">
        <f>[1]Ene!Z22</f>
        <v>0</v>
      </c>
      <c r="AA22" s="51"/>
      <c r="AB22" s="51">
        <f>[1]Ene!AB22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'[1]Ficha Anual 2025'!A23</f>
        <v>0</v>
      </c>
      <c r="B23" s="59">
        <f>'[1]Ficha Anual 2025'!B23</f>
        <v>0</v>
      </c>
      <c r="C23" s="59"/>
      <c r="D23" s="47">
        <f>'[1]Ficha Anual 2025'!E23</f>
        <v>0</v>
      </c>
      <c r="E23" s="48">
        <f t="shared" si="3"/>
        <v>0</v>
      </c>
      <c r="F23" s="51">
        <f>[1]Ene!F23</f>
        <v>0</v>
      </c>
      <c r="G23" s="48">
        <f>[1]Ene!G23</f>
        <v>0</v>
      </c>
      <c r="H23" s="51">
        <f>[1]Ene!H23</f>
        <v>0</v>
      </c>
      <c r="I23" s="48">
        <f>[1]Feb!I23</f>
        <v>0</v>
      </c>
      <c r="J23" s="51">
        <f>[1]Ene!J23</f>
        <v>0</v>
      </c>
      <c r="K23" s="48">
        <f>[1]Mar!K23</f>
        <v>0</v>
      </c>
      <c r="L23" s="51">
        <f>[1]Ene!L23</f>
        <v>0</v>
      </c>
      <c r="M23" s="50"/>
      <c r="N23" s="51">
        <f>[1]Ene!N23</f>
        <v>0</v>
      </c>
      <c r="O23" s="51"/>
      <c r="P23" s="51">
        <f>[1]Ene!P23</f>
        <v>0</v>
      </c>
      <c r="Q23" s="51"/>
      <c r="R23" s="51">
        <f>[1]Ene!R23</f>
        <v>0</v>
      </c>
      <c r="S23" s="51"/>
      <c r="T23" s="51">
        <f>[1]Ene!T23</f>
        <v>0</v>
      </c>
      <c r="U23" s="51"/>
      <c r="V23" s="51">
        <f>[1]Ene!V23</f>
        <v>0</v>
      </c>
      <c r="W23" s="51"/>
      <c r="X23" s="51">
        <f>[1]Ene!X23</f>
        <v>0</v>
      </c>
      <c r="Y23" s="51"/>
      <c r="Z23" s="51">
        <f>[1]Ene!Z23</f>
        <v>0</v>
      </c>
      <c r="AA23" s="51"/>
      <c r="AB23" s="51">
        <f>[1]Ene!AB23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'[1]Ficha Anual 2025'!A24</f>
        <v>0</v>
      </c>
      <c r="B24" s="59">
        <f>'[1]Ficha Anual 2025'!B24</f>
        <v>0</v>
      </c>
      <c r="C24" s="59"/>
      <c r="D24" s="47">
        <f>'[1]Ficha Anual 2025'!E24</f>
        <v>0</v>
      </c>
      <c r="E24" s="48">
        <f t="shared" si="3"/>
        <v>0</v>
      </c>
      <c r="F24" s="51">
        <f>[1]Ene!F24</f>
        <v>0</v>
      </c>
      <c r="G24" s="48">
        <f>[1]Ene!G24</f>
        <v>0</v>
      </c>
      <c r="H24" s="51">
        <f>[1]Ene!H24</f>
        <v>0</v>
      </c>
      <c r="I24" s="48">
        <f>[1]Feb!I24</f>
        <v>0</v>
      </c>
      <c r="J24" s="51">
        <f>[1]Ene!J24</f>
        <v>0</v>
      </c>
      <c r="K24" s="48">
        <f>[1]Mar!K24</f>
        <v>0</v>
      </c>
      <c r="L24" s="51">
        <f>[1]Ene!L24</f>
        <v>0</v>
      </c>
      <c r="M24" s="50"/>
      <c r="N24" s="51">
        <f>[1]Ene!N24</f>
        <v>0</v>
      </c>
      <c r="O24" s="51"/>
      <c r="P24" s="51">
        <f>[1]Ene!P24</f>
        <v>0</v>
      </c>
      <c r="Q24" s="51"/>
      <c r="R24" s="51">
        <f>[1]Ene!R24</f>
        <v>0</v>
      </c>
      <c r="S24" s="51"/>
      <c r="T24" s="51">
        <f>[1]Ene!T24</f>
        <v>0</v>
      </c>
      <c r="U24" s="51"/>
      <c r="V24" s="51">
        <f>[1]Ene!V24</f>
        <v>0</v>
      </c>
      <c r="W24" s="51"/>
      <c r="X24" s="51">
        <f>[1]Ene!X24</f>
        <v>0</v>
      </c>
      <c r="Y24" s="51"/>
      <c r="Z24" s="51">
        <f>[1]Ene!Z24</f>
        <v>0</v>
      </c>
      <c r="AA24" s="51"/>
      <c r="AB24" s="51">
        <f>[1]Ene!AB24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'[1]Ficha Anual 2025'!A25</f>
        <v>0</v>
      </c>
      <c r="B25" s="59">
        <f>'[1]Ficha Anual 2025'!B25</f>
        <v>0</v>
      </c>
      <c r="C25" s="59"/>
      <c r="D25" s="47">
        <f>'[1]Ficha Anual 2025'!E25</f>
        <v>0</v>
      </c>
      <c r="E25" s="48">
        <f t="shared" si="3"/>
        <v>0</v>
      </c>
      <c r="F25" s="51">
        <f>[1]Ene!F25</f>
        <v>0</v>
      </c>
      <c r="G25" s="48">
        <f>[1]Ene!G25</f>
        <v>0</v>
      </c>
      <c r="H25" s="51">
        <f>[1]Ene!H25</f>
        <v>0</v>
      </c>
      <c r="I25" s="48">
        <f>[1]Feb!I25</f>
        <v>0</v>
      </c>
      <c r="J25" s="51">
        <f>[1]Ene!J25</f>
        <v>0</v>
      </c>
      <c r="K25" s="48">
        <f>[1]Mar!K25</f>
        <v>0</v>
      </c>
      <c r="L25" s="51">
        <f>[1]Ene!L25</f>
        <v>0</v>
      </c>
      <c r="M25" s="50"/>
      <c r="N25" s="51">
        <f>[1]Ene!N25</f>
        <v>0</v>
      </c>
      <c r="O25" s="51"/>
      <c r="P25" s="51">
        <f>[1]Ene!P25</f>
        <v>0</v>
      </c>
      <c r="Q25" s="51"/>
      <c r="R25" s="51">
        <f>[1]Ene!R25</f>
        <v>0</v>
      </c>
      <c r="S25" s="51"/>
      <c r="T25" s="51">
        <f>[1]Ene!T25</f>
        <v>0</v>
      </c>
      <c r="U25" s="51"/>
      <c r="V25" s="51">
        <f>[1]Ene!V25</f>
        <v>0</v>
      </c>
      <c r="W25" s="51"/>
      <c r="X25" s="51">
        <f>[1]Ene!X25</f>
        <v>0</v>
      </c>
      <c r="Y25" s="51"/>
      <c r="Z25" s="51">
        <f>[1]Ene!Z25</f>
        <v>0</v>
      </c>
      <c r="AA25" s="51"/>
      <c r="AB25" s="51">
        <f>[1]Ene!AB25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'[1]Ficha Anual 2025'!A26</f>
        <v>0</v>
      </c>
      <c r="B26" s="59">
        <f>'[1]Ficha Anual 2025'!B26</f>
        <v>0</v>
      </c>
      <c r="C26" s="59"/>
      <c r="D26" s="47">
        <f>'[1]Ficha Anual 2025'!E26</f>
        <v>0</v>
      </c>
      <c r="E26" s="48">
        <f t="shared" si="3"/>
        <v>0</v>
      </c>
      <c r="F26" s="51">
        <f>[1]Ene!F26</f>
        <v>0</v>
      </c>
      <c r="G26" s="48">
        <f>[1]Ene!G26</f>
        <v>0</v>
      </c>
      <c r="H26" s="51">
        <f>[1]Ene!H26</f>
        <v>0</v>
      </c>
      <c r="I26" s="48">
        <f>[1]Feb!I26</f>
        <v>0</v>
      </c>
      <c r="J26" s="51">
        <f>[1]Ene!J26</f>
        <v>0</v>
      </c>
      <c r="K26" s="48">
        <f>[1]Mar!K26</f>
        <v>0</v>
      </c>
      <c r="L26" s="51">
        <f>[1]Ene!L26</f>
        <v>0</v>
      </c>
      <c r="M26" s="50"/>
      <c r="N26" s="51">
        <f>[1]Ene!N26</f>
        <v>0</v>
      </c>
      <c r="O26" s="51"/>
      <c r="P26" s="51">
        <f>[1]Ene!P26</f>
        <v>0</v>
      </c>
      <c r="Q26" s="51"/>
      <c r="R26" s="51">
        <f>[1]Ene!R26</f>
        <v>0</v>
      </c>
      <c r="S26" s="51"/>
      <c r="T26" s="51">
        <f>[1]Ene!T26</f>
        <v>0</v>
      </c>
      <c r="U26" s="51"/>
      <c r="V26" s="51">
        <f>[1]Ene!V26</f>
        <v>0</v>
      </c>
      <c r="W26" s="51"/>
      <c r="X26" s="51">
        <f>[1]Ene!X26</f>
        <v>0</v>
      </c>
      <c r="Y26" s="51"/>
      <c r="Z26" s="51">
        <f>[1]Ene!Z26</f>
        <v>0</v>
      </c>
      <c r="AA26" s="51"/>
      <c r="AB26" s="51">
        <f>[1]Ene!AB26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'[1]Ficha Anual 2025'!A27</f>
        <v>0</v>
      </c>
      <c r="B27" s="59">
        <f>'[1]Ficha Anual 2025'!B27</f>
        <v>0</v>
      </c>
      <c r="C27" s="59"/>
      <c r="D27" s="47">
        <f>'[1]Ficha Anual 2025'!E27</f>
        <v>0</v>
      </c>
      <c r="E27" s="48">
        <f t="shared" si="3"/>
        <v>0</v>
      </c>
      <c r="F27" s="51">
        <f>[1]Ene!F27</f>
        <v>0</v>
      </c>
      <c r="G27" s="48">
        <f>[1]Ene!G27</f>
        <v>0</v>
      </c>
      <c r="H27" s="51">
        <f>[1]Ene!H27</f>
        <v>0</v>
      </c>
      <c r="I27" s="48">
        <f>[1]Feb!I27</f>
        <v>0</v>
      </c>
      <c r="J27" s="51">
        <f>[1]Ene!J27</f>
        <v>0</v>
      </c>
      <c r="K27" s="48">
        <f>[1]Mar!K27</f>
        <v>0</v>
      </c>
      <c r="L27" s="51">
        <f>[1]Ene!L27</f>
        <v>0</v>
      </c>
      <c r="M27" s="50"/>
      <c r="N27" s="51">
        <f>[1]Ene!N27</f>
        <v>0</v>
      </c>
      <c r="O27" s="48"/>
      <c r="P27" s="51">
        <f>[1]Ene!P27</f>
        <v>0</v>
      </c>
      <c r="Q27" s="48"/>
      <c r="R27" s="51">
        <f>[1]Ene!R27</f>
        <v>0</v>
      </c>
      <c r="S27" s="48"/>
      <c r="T27" s="51">
        <f>[1]Ene!T27</f>
        <v>0</v>
      </c>
      <c r="U27" s="48"/>
      <c r="V27" s="51">
        <f>[1]Ene!V27</f>
        <v>0</v>
      </c>
      <c r="W27" s="48"/>
      <c r="X27" s="51">
        <f>[1]Ene!X27</f>
        <v>0</v>
      </c>
      <c r="Y27" s="48"/>
      <c r="Z27" s="51">
        <f>[1]Ene!Z27</f>
        <v>0</v>
      </c>
      <c r="AA27" s="48"/>
      <c r="AB27" s="51">
        <f>[1]Ene!AB27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'[1]Ficha Anual 2025'!A28</f>
        <v xml:space="preserve"> C 2</v>
      </c>
      <c r="B28" s="61" t="str">
        <f>'[1]Ficha Anual 2025'!B28</f>
        <v xml:space="preserve">INCREMENTAR LA ATENCIÓN A MUJERES EN SITUACION VULNERABLE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'[1]Ficha Anual 2025'!A29</f>
        <v>C2A1</v>
      </c>
      <c r="B29" s="46" t="str">
        <f>'[1]Ficha Anual 2025'!B29</f>
        <v>REALIZAR ASESORIA LEGAL A MUJERES</v>
      </c>
      <c r="C29" s="46"/>
      <c r="D29" s="47" t="str">
        <f>'[1]Ficha Anual 2025'!E29</f>
        <v>ASESORIAS</v>
      </c>
      <c r="E29" s="48">
        <f t="shared" si="3"/>
        <v>5</v>
      </c>
      <c r="F29" s="49">
        <f>[1]Ene!F29</f>
        <v>1</v>
      </c>
      <c r="G29" s="50">
        <f>[1]Ene!G29</f>
        <v>3</v>
      </c>
      <c r="H29" s="49">
        <f>[1]Ene!H29</f>
        <v>0</v>
      </c>
      <c r="I29" s="50">
        <f>[1]Feb!I29</f>
        <v>4</v>
      </c>
      <c r="J29" s="49">
        <f>[1]Ene!J29</f>
        <v>1</v>
      </c>
      <c r="K29" s="50">
        <f>[1]Mar!K29</f>
        <v>2</v>
      </c>
      <c r="L29" s="49">
        <f>[1]Ene!L29</f>
        <v>1</v>
      </c>
      <c r="M29" s="50">
        <v>2</v>
      </c>
      <c r="N29" s="49">
        <f>[1]Ene!N29</f>
        <v>0</v>
      </c>
      <c r="O29" s="48"/>
      <c r="P29" s="49">
        <f>[1]Ene!P29</f>
        <v>0</v>
      </c>
      <c r="Q29" s="48"/>
      <c r="R29" s="49">
        <f>[1]Ene!R29</f>
        <v>1</v>
      </c>
      <c r="S29" s="48"/>
      <c r="T29" s="49">
        <f>[1]Ene!T29</f>
        <v>0</v>
      </c>
      <c r="U29" s="48"/>
      <c r="V29" s="49">
        <f>[1]Ene!V29</f>
        <v>0</v>
      </c>
      <c r="W29" s="48"/>
      <c r="X29" s="49">
        <f>[1]Ene!X29</f>
        <v>0</v>
      </c>
      <c r="Y29" s="48"/>
      <c r="Z29" s="49">
        <f>[1]Ene!Z29</f>
        <v>1</v>
      </c>
      <c r="AA29" s="48"/>
      <c r="AB29" s="49">
        <f>[1]Ene!AB29</f>
        <v>0</v>
      </c>
      <c r="AC29" s="48"/>
      <c r="AD29" s="52">
        <f t="shared" si="0"/>
        <v>5</v>
      </c>
      <c r="AE29" s="52">
        <f t="shared" si="0"/>
        <v>11</v>
      </c>
      <c r="AF29" s="53">
        <f t="shared" si="1"/>
        <v>2.2000000000000002</v>
      </c>
      <c r="AG29" s="53">
        <f t="shared" si="2"/>
        <v>-1.2000000000000002</v>
      </c>
      <c r="AH29" s="54"/>
      <c r="AI29" s="55"/>
    </row>
    <row r="30" spans="1:35" s="56" customFormat="1" ht="20.100000000000001" customHeight="1" x14ac:dyDescent="0.2">
      <c r="A30" s="45" t="str">
        <f>'[1]Ficha Anual 2025'!A30</f>
        <v>C2A2</v>
      </c>
      <c r="B30" s="46" t="str">
        <f>'[1]Ficha Anual 2025'!B30</f>
        <v>RELIZAR PLATICAS DE LOS DERECHOS DE LAS MUJERES</v>
      </c>
      <c r="C30" s="46"/>
      <c r="D30" s="47" t="str">
        <f>'[1]Ficha Anual 2025'!E30</f>
        <v>PLATICAS</v>
      </c>
      <c r="E30" s="48">
        <f t="shared" si="3"/>
        <v>6</v>
      </c>
      <c r="F30" s="49">
        <f>[1]Ene!F30</f>
        <v>0</v>
      </c>
      <c r="G30" s="50">
        <f>[1]Ene!G30</f>
        <v>2</v>
      </c>
      <c r="H30" s="49">
        <f>[1]Ene!H30</f>
        <v>1</v>
      </c>
      <c r="I30" s="50">
        <f>[1]Feb!I30</f>
        <v>1</v>
      </c>
      <c r="J30" s="49">
        <f>[1]Ene!J30</f>
        <v>0</v>
      </c>
      <c r="K30" s="50">
        <f>[1]Mar!K30</f>
        <v>3</v>
      </c>
      <c r="L30" s="49">
        <f>[1]Ene!L30</f>
        <v>1</v>
      </c>
      <c r="M30" s="50">
        <v>0</v>
      </c>
      <c r="N30" s="49">
        <f>[1]Ene!N30</f>
        <v>0</v>
      </c>
      <c r="O30" s="51"/>
      <c r="P30" s="49">
        <f>[1]Ene!P30</f>
        <v>1</v>
      </c>
      <c r="Q30" s="51"/>
      <c r="R30" s="49">
        <f>[1]Ene!R30</f>
        <v>0</v>
      </c>
      <c r="S30" s="51"/>
      <c r="T30" s="49">
        <f>[1]Ene!T30</f>
        <v>1</v>
      </c>
      <c r="U30" s="51"/>
      <c r="V30" s="49">
        <f>[1]Ene!V30</f>
        <v>0</v>
      </c>
      <c r="W30" s="51"/>
      <c r="X30" s="49">
        <f>[1]Ene!X30</f>
        <v>0</v>
      </c>
      <c r="Y30" s="51"/>
      <c r="Z30" s="49">
        <f>[1]Ene!Z30</f>
        <v>1</v>
      </c>
      <c r="AA30" s="51"/>
      <c r="AB30" s="49">
        <f>[1]Ene!AB30</f>
        <v>1</v>
      </c>
      <c r="AC30" s="51"/>
      <c r="AD30" s="52">
        <f t="shared" si="0"/>
        <v>6</v>
      </c>
      <c r="AE30" s="52">
        <f t="shared" si="0"/>
        <v>6</v>
      </c>
      <c r="AF30" s="53">
        <f t="shared" si="1"/>
        <v>1</v>
      </c>
      <c r="AG30" s="53">
        <f t="shared" si="2"/>
        <v>0</v>
      </c>
      <c r="AH30" s="54"/>
      <c r="AI30" s="55"/>
    </row>
    <row r="31" spans="1:35" s="56" customFormat="1" ht="20.100000000000001" customHeight="1" x14ac:dyDescent="0.2">
      <c r="A31" s="45" t="str">
        <f>'[1]Ficha Anual 2025'!A31</f>
        <v>C2A3</v>
      </c>
      <c r="B31" s="46" t="str">
        <f>'[1]Ficha Anual 2025'!B31</f>
        <v>FESTEJAR EL DIA INTERNACIONAL DE LA MUJER</v>
      </c>
      <c r="C31" s="46"/>
      <c r="D31" s="47" t="str">
        <f>'[1]Ficha Anual 2025'!E31</f>
        <v>ASISTENTES</v>
      </c>
      <c r="E31" s="48">
        <f t="shared" si="3"/>
        <v>1</v>
      </c>
      <c r="F31" s="49">
        <f>[1]Ene!F31</f>
        <v>0</v>
      </c>
      <c r="G31" s="50">
        <f>[1]Ene!G31</f>
        <v>0</v>
      </c>
      <c r="H31" s="49">
        <f>[1]Ene!H31</f>
        <v>0</v>
      </c>
      <c r="I31" s="50">
        <f>[1]Feb!I31</f>
        <v>0</v>
      </c>
      <c r="J31" s="49">
        <f>[1]Ene!J31</f>
        <v>1</v>
      </c>
      <c r="K31" s="50">
        <f>[1]Mar!K31</f>
        <v>1</v>
      </c>
      <c r="L31" s="49">
        <f>[1]Ene!L31</f>
        <v>0</v>
      </c>
      <c r="M31" s="50">
        <v>0</v>
      </c>
      <c r="N31" s="49">
        <f>[1]Ene!N31</f>
        <v>0</v>
      </c>
      <c r="O31" s="51"/>
      <c r="P31" s="49">
        <f>[1]Ene!P31</f>
        <v>0</v>
      </c>
      <c r="Q31" s="51"/>
      <c r="R31" s="49">
        <f>[1]Ene!R31</f>
        <v>0</v>
      </c>
      <c r="S31" s="51"/>
      <c r="T31" s="49">
        <f>[1]Ene!T31</f>
        <v>0</v>
      </c>
      <c r="U31" s="51"/>
      <c r="V31" s="49">
        <f>[1]Ene!V31</f>
        <v>0</v>
      </c>
      <c r="W31" s="51"/>
      <c r="X31" s="49">
        <f>[1]Ene!X31</f>
        <v>0</v>
      </c>
      <c r="Y31" s="51"/>
      <c r="Z31" s="49">
        <f>[1]Ene!Z31</f>
        <v>0</v>
      </c>
      <c r="AA31" s="51"/>
      <c r="AB31" s="49">
        <f>[1]Ene!AB31</f>
        <v>0</v>
      </c>
      <c r="AC31" s="51"/>
      <c r="AD31" s="52">
        <f t="shared" si="0"/>
        <v>1</v>
      </c>
      <c r="AE31" s="52">
        <f t="shared" si="0"/>
        <v>1</v>
      </c>
      <c r="AF31" s="53">
        <f t="shared" si="1"/>
        <v>1</v>
      </c>
      <c r="AG31" s="53">
        <f t="shared" si="2"/>
        <v>0</v>
      </c>
      <c r="AH31" s="57"/>
      <c r="AI31" s="58"/>
    </row>
    <row r="32" spans="1:35" s="56" customFormat="1" ht="20.100000000000001" hidden="1" customHeight="1" x14ac:dyDescent="0.2">
      <c r="A32" s="45" t="str">
        <f>'[1]Ficha Anual 2025'!A32</f>
        <v>C2A4</v>
      </c>
      <c r="B32" s="46" t="str">
        <f>'[1]Ficha Anual 2025'!B32</f>
        <v>FESTEJAR Y REALIZAR EVENTOS DIVERSOS PARA NIÑOS Y JÓVENES</v>
      </c>
      <c r="C32" s="46"/>
      <c r="D32" s="47" t="str">
        <f>'[1]Ficha Anual 2025'!E32</f>
        <v>EVENTO</v>
      </c>
      <c r="E32" s="48">
        <f t="shared" si="3"/>
        <v>7</v>
      </c>
      <c r="F32" s="49">
        <f>[1]Ene!F32</f>
        <v>0</v>
      </c>
      <c r="G32" s="50">
        <f>[1]Ene!G32</f>
        <v>0</v>
      </c>
      <c r="H32" s="49">
        <f>[1]Ene!H32</f>
        <v>0</v>
      </c>
      <c r="I32" s="50">
        <f>[1]Feb!I32</f>
        <v>0</v>
      </c>
      <c r="J32" s="49">
        <f>[1]Ene!J32</f>
        <v>0</v>
      </c>
      <c r="K32" s="50">
        <f>[1]Mar!K32</f>
        <v>0</v>
      </c>
      <c r="L32" s="49">
        <f>[1]Ene!L32</f>
        <v>1</v>
      </c>
      <c r="M32" s="50">
        <v>1</v>
      </c>
      <c r="N32" s="51">
        <f>[1]Ene!N32</f>
        <v>1</v>
      </c>
      <c r="O32" s="51"/>
      <c r="P32" s="51">
        <f>[1]Ene!P32</f>
        <v>2</v>
      </c>
      <c r="Q32" s="51"/>
      <c r="R32" s="51">
        <f>[1]Ene!R32</f>
        <v>1</v>
      </c>
      <c r="S32" s="51"/>
      <c r="T32" s="51">
        <f>[1]Ene!T32</f>
        <v>0</v>
      </c>
      <c r="U32" s="51"/>
      <c r="V32" s="51">
        <f>[1]Ene!V32</f>
        <v>1</v>
      </c>
      <c r="W32" s="51"/>
      <c r="X32" s="51">
        <f>[1]Ene!X32</f>
        <v>0</v>
      </c>
      <c r="Y32" s="51"/>
      <c r="Z32" s="51">
        <f>[1]Ene!Z32</f>
        <v>1</v>
      </c>
      <c r="AA32" s="51"/>
      <c r="AB32" s="51">
        <f>[1]Ene!AB32</f>
        <v>0</v>
      </c>
      <c r="AC32" s="51"/>
      <c r="AD32" s="52">
        <f t="shared" si="0"/>
        <v>7</v>
      </c>
      <c r="AE32" s="52">
        <f t="shared" si="0"/>
        <v>1</v>
      </c>
      <c r="AF32" s="53">
        <f t="shared" si="1"/>
        <v>0.14285714285714285</v>
      </c>
      <c r="AG32" s="53">
        <f t="shared" si="2"/>
        <v>0.85714285714285721</v>
      </c>
      <c r="AH32" s="57"/>
      <c r="AI32" s="58"/>
    </row>
    <row r="33" spans="1:35" s="56" customFormat="1" ht="20.100000000000001" hidden="1" customHeight="1" x14ac:dyDescent="0.2">
      <c r="A33" s="45">
        <f>'[1]Ficha Anual 2025'!A33</f>
        <v>0</v>
      </c>
      <c r="B33" s="59">
        <f>'[1]Ficha Anual 2025'!B33</f>
        <v>0</v>
      </c>
      <c r="C33" s="59"/>
      <c r="D33" s="47">
        <f>'[1]Ficha Anual 2025'!E33</f>
        <v>0</v>
      </c>
      <c r="E33" s="48">
        <f t="shared" si="3"/>
        <v>0</v>
      </c>
      <c r="F33" s="51">
        <f>[1]Ene!F33</f>
        <v>0</v>
      </c>
      <c r="G33" s="48">
        <f>[1]Ene!G33</f>
        <v>0</v>
      </c>
      <c r="H33" s="51">
        <f>[1]Ene!H33</f>
        <v>0</v>
      </c>
      <c r="I33" s="48">
        <f>[1]Feb!I33</f>
        <v>0</v>
      </c>
      <c r="J33" s="51">
        <f>[1]Ene!J33</f>
        <v>0</v>
      </c>
      <c r="K33" s="48">
        <f>[1]Mar!K33</f>
        <v>0</v>
      </c>
      <c r="L33" s="51">
        <f>[1]Ene!L33</f>
        <v>0</v>
      </c>
      <c r="M33" s="50"/>
      <c r="N33" s="51">
        <f>[1]Ene!N33</f>
        <v>0</v>
      </c>
      <c r="O33" s="51"/>
      <c r="P33" s="51">
        <f>[1]Ene!P33</f>
        <v>0</v>
      </c>
      <c r="Q33" s="51"/>
      <c r="R33" s="51">
        <f>[1]Ene!R33</f>
        <v>0</v>
      </c>
      <c r="S33" s="51"/>
      <c r="T33" s="51">
        <f>[1]Ene!T33</f>
        <v>0</v>
      </c>
      <c r="U33" s="51"/>
      <c r="V33" s="51">
        <f>[1]Ene!V33</f>
        <v>0</v>
      </c>
      <c r="W33" s="51"/>
      <c r="X33" s="51">
        <f>[1]Ene!X33</f>
        <v>0</v>
      </c>
      <c r="Y33" s="51"/>
      <c r="Z33" s="51">
        <f>[1]Ene!Z33</f>
        <v>0</v>
      </c>
      <c r="AA33" s="51"/>
      <c r="AB33" s="51">
        <f>[1]Ene!AB33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'[1]Ficha Anual 2025'!A34</f>
        <v>0</v>
      </c>
      <c r="B34" s="59">
        <f>'[1]Ficha Anual 2025'!B34</f>
        <v>0</v>
      </c>
      <c r="C34" s="59"/>
      <c r="D34" s="47">
        <f>'[1]Ficha Anual 2025'!E34</f>
        <v>0</v>
      </c>
      <c r="E34" s="48">
        <f t="shared" si="3"/>
        <v>0</v>
      </c>
      <c r="F34" s="51">
        <f>[1]Ene!F34</f>
        <v>0</v>
      </c>
      <c r="G34" s="48">
        <f>[1]Ene!G34</f>
        <v>0</v>
      </c>
      <c r="H34" s="51">
        <f>[1]Ene!H34</f>
        <v>0</v>
      </c>
      <c r="I34" s="48">
        <f>[1]Feb!I34</f>
        <v>0</v>
      </c>
      <c r="J34" s="51">
        <f>[1]Ene!J34</f>
        <v>0</v>
      </c>
      <c r="K34" s="48">
        <f>[1]Mar!K34</f>
        <v>0</v>
      </c>
      <c r="L34" s="51">
        <f>[1]Ene!L34</f>
        <v>0</v>
      </c>
      <c r="M34" s="50"/>
      <c r="N34" s="51">
        <f>[1]Ene!N34</f>
        <v>0</v>
      </c>
      <c r="O34" s="51"/>
      <c r="P34" s="51">
        <f>[1]Ene!P34</f>
        <v>0</v>
      </c>
      <c r="Q34" s="51"/>
      <c r="R34" s="51">
        <f>[1]Ene!R34</f>
        <v>0</v>
      </c>
      <c r="S34" s="51"/>
      <c r="T34" s="51">
        <f>[1]Ene!T34</f>
        <v>0</v>
      </c>
      <c r="U34" s="51"/>
      <c r="V34" s="51">
        <f>[1]Ene!V34</f>
        <v>0</v>
      </c>
      <c r="W34" s="51"/>
      <c r="X34" s="51">
        <f>[1]Ene!X34</f>
        <v>0</v>
      </c>
      <c r="Y34" s="51"/>
      <c r="Z34" s="51">
        <f>[1]Ene!Z34</f>
        <v>0</v>
      </c>
      <c r="AA34" s="51"/>
      <c r="AB34" s="51">
        <f>[1]Ene!AB34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19.5" hidden="1" customHeight="1" x14ac:dyDescent="0.2">
      <c r="A35" s="45">
        <f>'[1]Ficha Anual 2025'!A35</f>
        <v>0</v>
      </c>
      <c r="B35" s="59">
        <f>'[1]Ficha Anual 2025'!B35</f>
        <v>0</v>
      </c>
      <c r="C35" s="59"/>
      <c r="D35" s="47">
        <f>'[1]Ficha Anual 2025'!E35</f>
        <v>0</v>
      </c>
      <c r="E35" s="48">
        <f t="shared" si="3"/>
        <v>0</v>
      </c>
      <c r="F35" s="51">
        <f>[1]Ene!F35</f>
        <v>0</v>
      </c>
      <c r="G35" s="48">
        <f>[1]Ene!G35</f>
        <v>0</v>
      </c>
      <c r="H35" s="51">
        <f>[1]Ene!H35</f>
        <v>0</v>
      </c>
      <c r="I35" s="48">
        <f>[1]Feb!I35</f>
        <v>0</v>
      </c>
      <c r="J35" s="51">
        <f>[1]Ene!J35</f>
        <v>0</v>
      </c>
      <c r="K35" s="48">
        <f>[1]Mar!K35</f>
        <v>0</v>
      </c>
      <c r="L35" s="51">
        <f>[1]Ene!L35</f>
        <v>0</v>
      </c>
      <c r="M35" s="50"/>
      <c r="N35" s="51">
        <f>[1]Ene!N35</f>
        <v>0</v>
      </c>
      <c r="O35" s="51"/>
      <c r="P35" s="51">
        <f>[1]Ene!P35</f>
        <v>0</v>
      </c>
      <c r="Q35" s="51"/>
      <c r="R35" s="51">
        <f>[1]Ene!R35</f>
        <v>0</v>
      </c>
      <c r="S35" s="51"/>
      <c r="T35" s="51">
        <f>[1]Ene!T35</f>
        <v>0</v>
      </c>
      <c r="U35" s="51"/>
      <c r="V35" s="51">
        <f>[1]Ene!V35</f>
        <v>0</v>
      </c>
      <c r="W35" s="51"/>
      <c r="X35" s="51">
        <f>[1]Ene!X35</f>
        <v>0</v>
      </c>
      <c r="Y35" s="51"/>
      <c r="Z35" s="51">
        <f>[1]Ene!Z35</f>
        <v>0</v>
      </c>
      <c r="AA35" s="51"/>
      <c r="AB35" s="51">
        <f>[1]Ene!AB35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'[1]Ficha Anual 2025'!A36</f>
        <v>0</v>
      </c>
      <c r="B36" s="59">
        <f>'[1]Ficha Anual 2025'!B36</f>
        <v>0</v>
      </c>
      <c r="C36" s="59"/>
      <c r="D36" s="47">
        <f>'[1]Ficha Anual 2025'!E36</f>
        <v>0</v>
      </c>
      <c r="E36" s="48">
        <f t="shared" si="3"/>
        <v>0</v>
      </c>
      <c r="F36" s="51">
        <f>[1]Ene!F36</f>
        <v>0</v>
      </c>
      <c r="G36" s="48">
        <f>[1]Ene!G36</f>
        <v>0</v>
      </c>
      <c r="H36" s="51">
        <f>[1]Ene!H36</f>
        <v>0</v>
      </c>
      <c r="I36" s="48">
        <f>[1]Feb!I36</f>
        <v>0</v>
      </c>
      <c r="J36" s="51">
        <f>[1]Ene!J36</f>
        <v>0</v>
      </c>
      <c r="K36" s="48">
        <f>[1]Mar!K36</f>
        <v>0</v>
      </c>
      <c r="L36" s="51">
        <f>[1]Ene!L36</f>
        <v>0</v>
      </c>
      <c r="M36" s="50"/>
      <c r="N36" s="51">
        <f>[1]Ene!N36</f>
        <v>0</v>
      </c>
      <c r="O36" s="51"/>
      <c r="P36" s="51">
        <f>[1]Ene!P36</f>
        <v>0</v>
      </c>
      <c r="Q36" s="51"/>
      <c r="R36" s="51">
        <f>[1]Ene!R36</f>
        <v>0</v>
      </c>
      <c r="S36" s="51"/>
      <c r="T36" s="51">
        <f>[1]Ene!T36</f>
        <v>0</v>
      </c>
      <c r="U36" s="51"/>
      <c r="V36" s="51">
        <f>[1]Ene!V36</f>
        <v>0</v>
      </c>
      <c r="W36" s="51"/>
      <c r="X36" s="51">
        <f>[1]Ene!X36</f>
        <v>0</v>
      </c>
      <c r="Y36" s="51"/>
      <c r="Z36" s="51">
        <f>[1]Ene!Z36</f>
        <v>0</v>
      </c>
      <c r="AA36" s="51"/>
      <c r="AB36" s="51">
        <f>[1]Ene!AB36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'[1]Ficha Anual 2025'!A37</f>
        <v>0</v>
      </c>
      <c r="B37" s="59">
        <f>'[1]Ficha Anual 2025'!B37</f>
        <v>0</v>
      </c>
      <c r="C37" s="59"/>
      <c r="D37" s="47">
        <f>'[1]Ficha Anual 2025'!E37</f>
        <v>0</v>
      </c>
      <c r="E37" s="48">
        <f t="shared" si="3"/>
        <v>0</v>
      </c>
      <c r="F37" s="51">
        <f>[1]Ene!F37</f>
        <v>0</v>
      </c>
      <c r="G37" s="48">
        <f>[1]Ene!G37</f>
        <v>0</v>
      </c>
      <c r="H37" s="51">
        <f>[1]Ene!H37</f>
        <v>0</v>
      </c>
      <c r="I37" s="48">
        <f>[1]Feb!I37</f>
        <v>0</v>
      </c>
      <c r="J37" s="51">
        <f>[1]Ene!J37</f>
        <v>0</v>
      </c>
      <c r="K37" s="48">
        <f>[1]Mar!K37</f>
        <v>0</v>
      </c>
      <c r="L37" s="51">
        <f>[1]Ene!L37</f>
        <v>0</v>
      </c>
      <c r="M37" s="50"/>
      <c r="N37" s="51">
        <f>[1]Ene!N37</f>
        <v>0</v>
      </c>
      <c r="O37" s="51"/>
      <c r="P37" s="51">
        <f>[1]Ene!P37</f>
        <v>0</v>
      </c>
      <c r="Q37" s="51"/>
      <c r="R37" s="51">
        <f>[1]Ene!R37</f>
        <v>0</v>
      </c>
      <c r="S37" s="51"/>
      <c r="T37" s="51">
        <f>[1]Ene!T37</f>
        <v>0</v>
      </c>
      <c r="U37" s="51"/>
      <c r="V37" s="51">
        <f>[1]Ene!V37</f>
        <v>0</v>
      </c>
      <c r="W37" s="51"/>
      <c r="X37" s="51">
        <f>[1]Ene!X37</f>
        <v>0</v>
      </c>
      <c r="Y37" s="51"/>
      <c r="Z37" s="51">
        <f>[1]Ene!Z37</f>
        <v>0</v>
      </c>
      <c r="AA37" s="51"/>
      <c r="AB37" s="51">
        <f>[1]Ene!AB37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'[1]Ficha Anual 2025'!A38</f>
        <v>0</v>
      </c>
      <c r="B38" s="59">
        <f>'[1]Ficha Anual 2025'!B38</f>
        <v>0</v>
      </c>
      <c r="C38" s="59"/>
      <c r="D38" s="47">
        <f>'[1]Ficha Anual 2025'!E38</f>
        <v>0</v>
      </c>
      <c r="E38" s="48">
        <f t="shared" si="3"/>
        <v>0</v>
      </c>
      <c r="F38" s="51">
        <f>[1]Ene!F38</f>
        <v>0</v>
      </c>
      <c r="G38" s="48">
        <f>[1]Ene!G38</f>
        <v>0</v>
      </c>
      <c r="H38" s="51">
        <f>[1]Ene!H38</f>
        <v>0</v>
      </c>
      <c r="I38" s="48">
        <f>[1]Feb!I38</f>
        <v>0</v>
      </c>
      <c r="J38" s="51">
        <f>[1]Ene!J38</f>
        <v>0</v>
      </c>
      <c r="K38" s="48">
        <f>[1]Mar!K38</f>
        <v>0</v>
      </c>
      <c r="L38" s="51">
        <f>[1]Ene!L38</f>
        <v>0</v>
      </c>
      <c r="M38" s="50"/>
      <c r="N38" s="51">
        <f>[1]Ene!N38</f>
        <v>0</v>
      </c>
      <c r="O38" s="51"/>
      <c r="P38" s="51">
        <f>[1]Ene!P38</f>
        <v>0</v>
      </c>
      <c r="Q38" s="51"/>
      <c r="R38" s="51">
        <f>[1]Ene!R38</f>
        <v>0</v>
      </c>
      <c r="S38" s="51"/>
      <c r="T38" s="51">
        <f>[1]Ene!T38</f>
        <v>0</v>
      </c>
      <c r="U38" s="51"/>
      <c r="V38" s="51">
        <f>[1]Ene!V38</f>
        <v>0</v>
      </c>
      <c r="W38" s="51"/>
      <c r="X38" s="51">
        <f>[1]Ene!X38</f>
        <v>0</v>
      </c>
      <c r="Y38" s="51"/>
      <c r="Z38" s="51">
        <f>[1]Ene!Z38</f>
        <v>0</v>
      </c>
      <c r="AA38" s="51"/>
      <c r="AB38" s="51">
        <f>[1]Ene!AB38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'[1]Ficha Anual 2025'!A39</f>
        <v>0</v>
      </c>
      <c r="B39" s="59">
        <f>'[1]Ficha Anual 2025'!B39</f>
        <v>0</v>
      </c>
      <c r="C39" s="59"/>
      <c r="D39" s="47">
        <f>'[1]Ficha Anual 2025'!E39</f>
        <v>0</v>
      </c>
      <c r="E39" s="48">
        <f t="shared" si="3"/>
        <v>0</v>
      </c>
      <c r="F39" s="51">
        <f>[1]Ene!F39</f>
        <v>0</v>
      </c>
      <c r="G39" s="48">
        <f>[1]Ene!G39</f>
        <v>0</v>
      </c>
      <c r="H39" s="51">
        <f>[1]Ene!H39</f>
        <v>0</v>
      </c>
      <c r="I39" s="48">
        <f>[1]Feb!I39</f>
        <v>0</v>
      </c>
      <c r="J39" s="51">
        <f>[1]Ene!J39</f>
        <v>0</v>
      </c>
      <c r="K39" s="48">
        <f>[1]Mar!K39</f>
        <v>0</v>
      </c>
      <c r="L39" s="51">
        <f>[1]Ene!L39</f>
        <v>0</v>
      </c>
      <c r="M39" s="50"/>
      <c r="N39" s="51">
        <f>[1]Ene!N39</f>
        <v>0</v>
      </c>
      <c r="O39" s="51"/>
      <c r="P39" s="51">
        <f>[1]Ene!P39</f>
        <v>0</v>
      </c>
      <c r="Q39" s="51"/>
      <c r="R39" s="51">
        <f>[1]Ene!R39</f>
        <v>0</v>
      </c>
      <c r="S39" s="51"/>
      <c r="T39" s="51">
        <f>[1]Ene!T39</f>
        <v>0</v>
      </c>
      <c r="U39" s="51"/>
      <c r="V39" s="51">
        <f>[1]Ene!V39</f>
        <v>0</v>
      </c>
      <c r="W39" s="51"/>
      <c r="X39" s="51">
        <f>[1]Ene!X39</f>
        <v>0</v>
      </c>
      <c r="Y39" s="51"/>
      <c r="Z39" s="51">
        <f>[1]Ene!Z39</f>
        <v>0</v>
      </c>
      <c r="AA39" s="51"/>
      <c r="AB39" s="51">
        <f>[1]Ene!AB39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'[1]Ficha Anual 2025'!A40</f>
        <v>0</v>
      </c>
      <c r="B40" s="68">
        <f>'[1]Ficha Anual 2025'!B40</f>
        <v>0</v>
      </c>
      <c r="C40" s="68"/>
      <c r="D40" s="69">
        <f>'[1]Ficha Anual 2025'!E40</f>
        <v>0</v>
      </c>
      <c r="E40" s="48">
        <f t="shared" si="3"/>
        <v>0</v>
      </c>
      <c r="F40" s="51">
        <f>[1]Ene!F40</f>
        <v>0</v>
      </c>
      <c r="G40" s="48">
        <f>[1]Ene!G40</f>
        <v>0</v>
      </c>
      <c r="H40" s="51">
        <f>[1]Ene!H40</f>
        <v>0</v>
      </c>
      <c r="I40" s="48">
        <f>[1]Feb!I40</f>
        <v>0</v>
      </c>
      <c r="J40" s="51">
        <f>[1]Ene!J40</f>
        <v>0</v>
      </c>
      <c r="K40" s="48">
        <f>[1]Mar!K40</f>
        <v>0</v>
      </c>
      <c r="L40" s="51">
        <f>[1]Ene!L40</f>
        <v>0</v>
      </c>
      <c r="M40" s="70"/>
      <c r="N40" s="51">
        <f>[1]Ene!N40</f>
        <v>0</v>
      </c>
      <c r="O40" s="71"/>
      <c r="P40" s="51">
        <f>[1]Ene!P40</f>
        <v>0</v>
      </c>
      <c r="Q40" s="71"/>
      <c r="R40" s="51">
        <f>[1]Ene!R40</f>
        <v>0</v>
      </c>
      <c r="S40" s="71"/>
      <c r="T40" s="51">
        <f>[1]Ene!T40</f>
        <v>0</v>
      </c>
      <c r="U40" s="71"/>
      <c r="V40" s="51">
        <f>[1]Ene!V40</f>
        <v>0</v>
      </c>
      <c r="W40" s="71"/>
      <c r="X40" s="51">
        <f>[1]Ene!X40</f>
        <v>0</v>
      </c>
      <c r="Y40" s="71"/>
      <c r="Z40" s="51">
        <f>[1]Ene!Z40</f>
        <v>0</v>
      </c>
      <c r="AA40" s="71"/>
      <c r="AB40" s="51">
        <f>[1]Ene!AB40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'[1]Ficha Anual 2025'!A41</f>
        <v>C 3</v>
      </c>
      <c r="B41" s="75" t="str">
        <f>'[1]Ficha Anual 2025'!B41</f>
        <v>INCREMENTAR EN LA DIFUSION DEL CUIDADO DE LA SALUD Y COBERTURA MEDICA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34.5" customHeight="1" x14ac:dyDescent="0.2">
      <c r="A42" s="81" t="str">
        <f>'[1]Ficha Anual 2025'!A42</f>
        <v>C3A1</v>
      </c>
      <c r="B42" s="82" t="str">
        <f>'[1]Ficha Anual 2025'!B42</f>
        <v>LLEVAR A CABO CAMPAÑAS EN CORDINACION CON INSTITUCIONES DE SALUD  DE PREVENCIÓN DE ENFERMEDADES EN GENERAL</v>
      </c>
      <c r="C42" s="82"/>
      <c r="D42" s="83" t="str">
        <f>'[1]Ficha Anual 2025'!E42</f>
        <v>PLATICAS</v>
      </c>
      <c r="E42" s="48">
        <f t="shared" si="3"/>
        <v>60</v>
      </c>
      <c r="F42" s="49">
        <f>[1]Ene!F42</f>
        <v>3</v>
      </c>
      <c r="G42" s="50">
        <f>[1]Ene!G42</f>
        <v>1</v>
      </c>
      <c r="H42" s="49">
        <f>[1]Ene!H42</f>
        <v>0</v>
      </c>
      <c r="I42" s="50">
        <f>[1]Feb!I42</f>
        <v>0</v>
      </c>
      <c r="J42" s="49">
        <f>[1]Ene!J42</f>
        <v>5</v>
      </c>
      <c r="K42" s="50">
        <f>[1]Mar!K42</f>
        <v>1</v>
      </c>
      <c r="L42" s="49">
        <f>[1]Ene!L42</f>
        <v>2</v>
      </c>
      <c r="M42" s="84">
        <v>0</v>
      </c>
      <c r="N42" s="49">
        <f>[1]Ene!N42</f>
        <v>6</v>
      </c>
      <c r="O42" s="85"/>
      <c r="P42" s="49">
        <f>[1]Ene!P42</f>
        <v>6</v>
      </c>
      <c r="Q42" s="85"/>
      <c r="R42" s="49">
        <f>[1]Ene!R42</f>
        <v>6</v>
      </c>
      <c r="S42" s="85"/>
      <c r="T42" s="49">
        <f>[1]Ene!T42</f>
        <v>6</v>
      </c>
      <c r="U42" s="85"/>
      <c r="V42" s="49">
        <f>[1]Ene!V42</f>
        <v>6</v>
      </c>
      <c r="W42" s="85"/>
      <c r="X42" s="49">
        <f>[1]Ene!X42</f>
        <v>6</v>
      </c>
      <c r="Y42" s="85"/>
      <c r="Z42" s="49">
        <f>[1]Ene!Z42</f>
        <v>7</v>
      </c>
      <c r="AA42" s="85"/>
      <c r="AB42" s="49">
        <f>[1]Ene!AB42</f>
        <v>7</v>
      </c>
      <c r="AC42" s="85"/>
      <c r="AD42" s="52">
        <f t="shared" si="0"/>
        <v>60</v>
      </c>
      <c r="AE42" s="52">
        <f t="shared" si="0"/>
        <v>2</v>
      </c>
      <c r="AF42" s="53">
        <f t="shared" si="1"/>
        <v>3.3333333333333333E-2</v>
      </c>
      <c r="AG42" s="53">
        <f t="shared" si="2"/>
        <v>0.96666666666666667</v>
      </c>
      <c r="AH42" s="86"/>
      <c r="AI42" s="87"/>
    </row>
    <row r="43" spans="1:35" s="56" customFormat="1" ht="20.100000000000001" customHeight="1" x14ac:dyDescent="0.2">
      <c r="A43" s="81" t="str">
        <f>'[1]Ficha Anual 2025'!A43</f>
        <v>C3A2</v>
      </c>
      <c r="B43" s="82" t="str">
        <f>'[1]Ficha Anual 2025'!B43</f>
        <v xml:space="preserve">DAR CONSULTAS A LA POBLACION MEDIANTE LA CASA DE SALUD </v>
      </c>
      <c r="C43" s="82"/>
      <c r="D43" s="83" t="str">
        <f>'[1]Ficha Anual 2025'!E43</f>
        <v>CAMPAÑAS</v>
      </c>
      <c r="E43" s="48">
        <f t="shared" si="3"/>
        <v>3600</v>
      </c>
      <c r="F43" s="49">
        <f>[1]Ene!F43</f>
        <v>300</v>
      </c>
      <c r="G43" s="50">
        <f>[1]Ene!G43</f>
        <v>300</v>
      </c>
      <c r="H43" s="49">
        <f>[1]Ene!H43</f>
        <v>300</v>
      </c>
      <c r="I43" s="50">
        <f>[1]Feb!I43</f>
        <v>300</v>
      </c>
      <c r="J43" s="49">
        <f>[1]Ene!J43</f>
        <v>300</v>
      </c>
      <c r="K43" s="50">
        <f>[1]Mar!K43</f>
        <v>300</v>
      </c>
      <c r="L43" s="49">
        <f>[1]Ene!L43</f>
        <v>300</v>
      </c>
      <c r="M43" s="84">
        <v>300</v>
      </c>
      <c r="N43" s="49">
        <f>[1]Ene!N43</f>
        <v>300</v>
      </c>
      <c r="O43" s="88"/>
      <c r="P43" s="49">
        <f>[1]Ene!P43</f>
        <v>300</v>
      </c>
      <c r="Q43" s="88"/>
      <c r="R43" s="49">
        <f>[1]Ene!R43</f>
        <v>300</v>
      </c>
      <c r="S43" s="88"/>
      <c r="T43" s="49">
        <f>[1]Ene!T43</f>
        <v>300</v>
      </c>
      <c r="U43" s="88"/>
      <c r="V43" s="49">
        <f>[1]Ene!V43</f>
        <v>300</v>
      </c>
      <c r="W43" s="88"/>
      <c r="X43" s="49">
        <f>[1]Ene!X43</f>
        <v>300</v>
      </c>
      <c r="Y43" s="88"/>
      <c r="Z43" s="49">
        <f>[1]Ene!Z43</f>
        <v>300</v>
      </c>
      <c r="AA43" s="88"/>
      <c r="AB43" s="49">
        <f>[1]Ene!AB43</f>
        <v>300</v>
      </c>
      <c r="AC43" s="88"/>
      <c r="AD43" s="52">
        <f t="shared" si="0"/>
        <v>3600</v>
      </c>
      <c r="AE43" s="52">
        <f t="shared" si="0"/>
        <v>1200</v>
      </c>
      <c r="AF43" s="53">
        <f t="shared" si="1"/>
        <v>0.33333333333333331</v>
      </c>
      <c r="AG43" s="53">
        <f t="shared" si="2"/>
        <v>0.66666666666666674</v>
      </c>
      <c r="AH43" s="89"/>
      <c r="AI43" s="90"/>
    </row>
    <row r="44" spans="1:35" s="56" customFormat="1" ht="20.100000000000001" customHeight="1" x14ac:dyDescent="0.2">
      <c r="A44" s="81" t="str">
        <f>'[1]Ficha Anual 2025'!A44</f>
        <v>C3A3</v>
      </c>
      <c r="B44" s="82" t="str">
        <f>'[1]Ficha Anual 2025'!B44</f>
        <v>REALIZAR PLATICAS SOBRE HIGIENE BUCAL</v>
      </c>
      <c r="C44" s="82"/>
      <c r="D44" s="83" t="str">
        <f>'[1]Ficha Anual 2025'!E44</f>
        <v>APOYOS</v>
      </c>
      <c r="E44" s="48">
        <f t="shared" si="3"/>
        <v>6</v>
      </c>
      <c r="F44" s="49">
        <f>[1]Ene!F44</f>
        <v>1</v>
      </c>
      <c r="G44" s="50">
        <f>[1]Ene!G44</f>
        <v>0</v>
      </c>
      <c r="H44" s="49">
        <f>[1]Ene!H44</f>
        <v>0</v>
      </c>
      <c r="I44" s="50">
        <f>[1]Feb!I44</f>
        <v>0</v>
      </c>
      <c r="J44" s="49">
        <f>[1]Ene!J44</f>
        <v>1</v>
      </c>
      <c r="K44" s="50">
        <f>[1]Mar!K44</f>
        <v>0</v>
      </c>
      <c r="L44" s="49">
        <f>[1]Ene!L44</f>
        <v>0</v>
      </c>
      <c r="M44" s="84">
        <v>0</v>
      </c>
      <c r="N44" s="49">
        <f>[1]Ene!N44</f>
        <v>0</v>
      </c>
      <c r="O44" s="88"/>
      <c r="P44" s="49">
        <f>[1]Ene!P44</f>
        <v>1</v>
      </c>
      <c r="Q44" s="88"/>
      <c r="R44" s="49">
        <f>[1]Ene!R44</f>
        <v>0</v>
      </c>
      <c r="S44" s="88"/>
      <c r="T44" s="49">
        <f>[1]Ene!T44</f>
        <v>1</v>
      </c>
      <c r="U44" s="88"/>
      <c r="V44" s="49">
        <f>[1]Ene!V44</f>
        <v>0</v>
      </c>
      <c r="W44" s="88"/>
      <c r="X44" s="49">
        <f>[1]Ene!X44</f>
        <v>0</v>
      </c>
      <c r="Y44" s="88"/>
      <c r="Z44" s="49">
        <f>[1]Ene!Z44</f>
        <v>1</v>
      </c>
      <c r="AA44" s="88"/>
      <c r="AB44" s="49">
        <f>[1]Ene!AB44</f>
        <v>1</v>
      </c>
      <c r="AC44" s="88"/>
      <c r="AD44" s="52">
        <f t="shared" si="0"/>
        <v>6</v>
      </c>
      <c r="AE44" s="52">
        <f t="shared" si="0"/>
        <v>0</v>
      </c>
      <c r="AF44" s="53">
        <f t="shared" si="1"/>
        <v>0</v>
      </c>
      <c r="AG44" s="53">
        <f t="shared" si="2"/>
        <v>1</v>
      </c>
      <c r="AH44" s="91"/>
      <c r="AI44" s="92"/>
    </row>
    <row r="45" spans="1:35" s="56" customFormat="1" ht="20.100000000000001" customHeight="1" x14ac:dyDescent="0.2">
      <c r="A45" s="81" t="str">
        <f>'[1]Ficha Anual 2025'!A45</f>
        <v>C3A4</v>
      </c>
      <c r="B45" s="82" t="str">
        <f>'[1]Ficha Anual 2025'!B45</f>
        <v>REALIZAR CAMPAÑAS DE SALUD VISUAL</v>
      </c>
      <c r="C45" s="82"/>
      <c r="D45" s="83" t="str">
        <f>'[1]Ficha Anual 2025'!E45</f>
        <v>PLATICAS</v>
      </c>
      <c r="E45" s="48">
        <f t="shared" si="3"/>
        <v>20</v>
      </c>
      <c r="F45" s="49">
        <f>[1]Ene!F45</f>
        <v>0</v>
      </c>
      <c r="G45" s="50">
        <f>[1]Ene!G45</f>
        <v>0</v>
      </c>
      <c r="H45" s="49">
        <f>[1]Ene!H45</f>
        <v>1</v>
      </c>
      <c r="I45" s="50">
        <f>[1]Feb!I45</f>
        <v>1</v>
      </c>
      <c r="J45" s="49">
        <f>[1]Ene!J45</f>
        <v>1</v>
      </c>
      <c r="K45" s="50">
        <f>[1]Mar!K45</f>
        <v>1</v>
      </c>
      <c r="L45" s="49">
        <f>[1]Ene!L45</f>
        <v>2</v>
      </c>
      <c r="M45" s="84">
        <v>0</v>
      </c>
      <c r="N45" s="49">
        <f>[1]Ene!N45</f>
        <v>2</v>
      </c>
      <c r="O45" s="88"/>
      <c r="P45" s="49">
        <f>[1]Ene!P45</f>
        <v>2</v>
      </c>
      <c r="Q45" s="88"/>
      <c r="R45" s="49">
        <f>[1]Ene!R45</f>
        <v>2</v>
      </c>
      <c r="S45" s="88"/>
      <c r="T45" s="49">
        <f>[1]Ene!T45</f>
        <v>2</v>
      </c>
      <c r="U45" s="88"/>
      <c r="V45" s="49">
        <f>[1]Ene!V45</f>
        <v>2</v>
      </c>
      <c r="W45" s="88"/>
      <c r="X45" s="49">
        <f>[1]Ene!X45</f>
        <v>2</v>
      </c>
      <c r="Y45" s="88"/>
      <c r="Z45" s="49">
        <f>[1]Ene!Z45</f>
        <v>2</v>
      </c>
      <c r="AA45" s="88"/>
      <c r="AB45" s="49">
        <f>[1]Ene!AB45</f>
        <v>2</v>
      </c>
      <c r="AC45" s="88"/>
      <c r="AD45" s="52">
        <f t="shared" si="0"/>
        <v>20</v>
      </c>
      <c r="AE45" s="52">
        <f t="shared" si="0"/>
        <v>2</v>
      </c>
      <c r="AF45" s="53">
        <f t="shared" si="1"/>
        <v>0.1</v>
      </c>
      <c r="AG45" s="53">
        <f t="shared" si="2"/>
        <v>0.9</v>
      </c>
      <c r="AH45" s="91"/>
      <c r="AI45" s="92"/>
    </row>
    <row r="46" spans="1:35" s="56" customFormat="1" ht="24.75" customHeight="1" x14ac:dyDescent="0.2">
      <c r="A46" s="81" t="str">
        <f>'[1]Ficha Anual 2025'!A46</f>
        <v>C3A5</v>
      </c>
      <c r="B46" s="82" t="str">
        <f>'[1]Ficha Anual 2025'!B46</f>
        <v xml:space="preserve">OTORGAR TERAPIAS FISICAS Y DE REHABILITACION A LAS PERSONAS QUE LO REQUIERAN </v>
      </c>
      <c r="C46" s="82"/>
      <c r="D46" s="83" t="str">
        <f>'[1]Ficha Anual 2025'!E46</f>
        <v>CAMPAÑAS</v>
      </c>
      <c r="E46" s="48">
        <f t="shared" si="3"/>
        <v>36</v>
      </c>
      <c r="F46" s="49">
        <f>[1]Ene!F46</f>
        <v>3</v>
      </c>
      <c r="G46" s="50">
        <f>[1]Ene!G46</f>
        <v>3</v>
      </c>
      <c r="H46" s="49">
        <f>[1]Ene!H46</f>
        <v>3</v>
      </c>
      <c r="I46" s="50">
        <f>[1]Feb!I46</f>
        <v>3</v>
      </c>
      <c r="J46" s="49">
        <f>[1]Ene!J46</f>
        <v>3</v>
      </c>
      <c r="K46" s="50">
        <f>[1]Mar!K46</f>
        <v>3</v>
      </c>
      <c r="L46" s="49">
        <f>[1]Ene!L46</f>
        <v>3</v>
      </c>
      <c r="M46" s="84">
        <v>3</v>
      </c>
      <c r="N46" s="49">
        <f>[1]Ene!N46</f>
        <v>3</v>
      </c>
      <c r="O46" s="88"/>
      <c r="P46" s="49">
        <f>[1]Ene!P46</f>
        <v>3</v>
      </c>
      <c r="Q46" s="88"/>
      <c r="R46" s="49">
        <f>[1]Ene!R46</f>
        <v>3</v>
      </c>
      <c r="S46" s="88"/>
      <c r="T46" s="49">
        <f>[1]Ene!T46</f>
        <v>3</v>
      </c>
      <c r="U46" s="88"/>
      <c r="V46" s="49">
        <f>[1]Ene!V46</f>
        <v>3</v>
      </c>
      <c r="W46" s="88"/>
      <c r="X46" s="49">
        <f>[1]Ene!X46</f>
        <v>3</v>
      </c>
      <c r="Y46" s="88"/>
      <c r="Z46" s="49">
        <f>[1]Ene!Z46</f>
        <v>3</v>
      </c>
      <c r="AA46" s="88"/>
      <c r="AB46" s="49">
        <f>[1]Ene!AB46</f>
        <v>3</v>
      </c>
      <c r="AC46" s="88"/>
      <c r="AD46" s="52">
        <f t="shared" si="0"/>
        <v>36</v>
      </c>
      <c r="AE46" s="52">
        <f t="shared" si="0"/>
        <v>12</v>
      </c>
      <c r="AF46" s="53">
        <f t="shared" si="1"/>
        <v>0.33333333333333331</v>
      </c>
      <c r="AG46" s="53">
        <f t="shared" si="2"/>
        <v>0.66666666666666674</v>
      </c>
      <c r="AH46" s="91"/>
      <c r="AI46" s="92"/>
    </row>
    <row r="47" spans="1:35" s="56" customFormat="1" ht="20.100000000000001" customHeight="1" x14ac:dyDescent="0.2">
      <c r="A47" s="81" t="str">
        <f>'[1]Ficha Anual 2025'!A47</f>
        <v>C3A6</v>
      </c>
      <c r="B47" s="82" t="str">
        <f>'[1]Ficha Anual 2025'!B47</f>
        <v>REALIZAR ORIENTACIÓN ALIMENTARIA</v>
      </c>
      <c r="C47" s="82"/>
      <c r="D47" s="83" t="str">
        <f>'[1]Ficha Anual 2025'!E47</f>
        <v>ORIENTACIONES</v>
      </c>
      <c r="E47" s="48">
        <f t="shared" si="3"/>
        <v>30</v>
      </c>
      <c r="F47" s="49">
        <f>[1]Ene!F47</f>
        <v>1</v>
      </c>
      <c r="G47" s="50">
        <f>[1]Ene!G47</f>
        <v>1</v>
      </c>
      <c r="H47" s="49">
        <f>[1]Ene!H47</f>
        <v>1</v>
      </c>
      <c r="I47" s="50">
        <f>[1]Feb!I47</f>
        <v>1</v>
      </c>
      <c r="J47" s="49">
        <f>[1]Ene!J47</f>
        <v>3</v>
      </c>
      <c r="K47" s="50">
        <f>[1]Mar!K47</f>
        <v>1</v>
      </c>
      <c r="L47" s="49">
        <f>[1]Ene!L47</f>
        <v>3</v>
      </c>
      <c r="M47" s="84">
        <v>1</v>
      </c>
      <c r="N47" s="49">
        <f>[1]Ene!N47</f>
        <v>3</v>
      </c>
      <c r="O47" s="88"/>
      <c r="P47" s="49">
        <f>[1]Ene!P47</f>
        <v>3</v>
      </c>
      <c r="Q47" s="88"/>
      <c r="R47" s="49">
        <f>[1]Ene!R47</f>
        <v>2</v>
      </c>
      <c r="S47" s="88"/>
      <c r="T47" s="49">
        <f>[1]Ene!T47</f>
        <v>3</v>
      </c>
      <c r="U47" s="88"/>
      <c r="V47" s="49">
        <f>[1]Ene!V47</f>
        <v>3</v>
      </c>
      <c r="W47" s="88"/>
      <c r="X47" s="49">
        <f>[1]Ene!X47</f>
        <v>3</v>
      </c>
      <c r="Y47" s="88"/>
      <c r="Z47" s="49">
        <f>[1]Ene!Z47</f>
        <v>3</v>
      </c>
      <c r="AA47" s="88"/>
      <c r="AB47" s="49">
        <f>[1]Ene!AB47</f>
        <v>2</v>
      </c>
      <c r="AC47" s="88"/>
      <c r="AD47" s="52">
        <f t="shared" si="0"/>
        <v>30</v>
      </c>
      <c r="AE47" s="52">
        <f t="shared" si="0"/>
        <v>4</v>
      </c>
      <c r="AF47" s="53">
        <f t="shared" si="1"/>
        <v>0.13333333333333333</v>
      </c>
      <c r="AG47" s="53">
        <f t="shared" si="2"/>
        <v>0.8666666666666667</v>
      </c>
      <c r="AH47" s="91"/>
      <c r="AI47" s="92"/>
    </row>
    <row r="48" spans="1:35" s="56" customFormat="1" ht="29.25" customHeight="1" x14ac:dyDescent="0.2">
      <c r="A48" s="81" t="str">
        <f>'[1]Ficha Anual 2025'!A48</f>
        <v>C3A7</v>
      </c>
      <c r="B48" s="82" t="str">
        <f>'[1]Ficha Anual 2025'!B48</f>
        <v>REALIZAR PLATICAS PARA LA PREVENCIÓN DE EXPLOTACIÓN SEXUAL, EMBARAZOS Y  ENFERMEDADES DE TRANS</v>
      </c>
      <c r="C48" s="82"/>
      <c r="D48" s="83" t="str">
        <f>'[1]Ficha Anual 2025'!E48</f>
        <v>PLATICAS</v>
      </c>
      <c r="E48" s="48">
        <f t="shared" si="3"/>
        <v>30</v>
      </c>
      <c r="F48" s="49">
        <f>[1]Ene!F48</f>
        <v>1</v>
      </c>
      <c r="G48" s="50">
        <f>[1]Ene!G48</f>
        <v>0</v>
      </c>
      <c r="H48" s="49">
        <f>[1]Ene!H48</f>
        <v>1</v>
      </c>
      <c r="I48" s="50">
        <f>[1]Feb!I48</f>
        <v>0</v>
      </c>
      <c r="J48" s="49">
        <f>[1]Ene!J48</f>
        <v>3</v>
      </c>
      <c r="K48" s="50">
        <f>[1]Mar!K48</f>
        <v>0</v>
      </c>
      <c r="L48" s="49">
        <f>[1]Ene!L48</f>
        <v>3</v>
      </c>
      <c r="M48" s="84">
        <v>0</v>
      </c>
      <c r="N48" s="49">
        <f>[1]Ene!N48</f>
        <v>3</v>
      </c>
      <c r="O48" s="88"/>
      <c r="P48" s="49">
        <f>[1]Ene!P48</f>
        <v>3</v>
      </c>
      <c r="Q48" s="88"/>
      <c r="R48" s="49">
        <f>[1]Ene!R48</f>
        <v>2</v>
      </c>
      <c r="S48" s="88"/>
      <c r="T48" s="49">
        <f>[1]Ene!T48</f>
        <v>3</v>
      </c>
      <c r="U48" s="88"/>
      <c r="V48" s="49">
        <f>[1]Ene!V48</f>
        <v>3</v>
      </c>
      <c r="W48" s="88"/>
      <c r="X48" s="49">
        <f>[1]Ene!X48</f>
        <v>3</v>
      </c>
      <c r="Y48" s="88"/>
      <c r="Z48" s="49">
        <f>[1]Ene!Z48</f>
        <v>3</v>
      </c>
      <c r="AA48" s="88"/>
      <c r="AB48" s="49">
        <f>[1]Ene!AB48</f>
        <v>2</v>
      </c>
      <c r="AC48" s="88"/>
      <c r="AD48" s="52">
        <f t="shared" si="0"/>
        <v>30</v>
      </c>
      <c r="AE48" s="52">
        <f t="shared" si="0"/>
        <v>0</v>
      </c>
      <c r="AF48" s="53">
        <f t="shared" si="1"/>
        <v>0</v>
      </c>
      <c r="AG48" s="53">
        <f t="shared" si="2"/>
        <v>1</v>
      </c>
      <c r="AH48" s="91"/>
      <c r="AI48" s="92"/>
    </row>
    <row r="49" spans="1:35" s="56" customFormat="1" ht="20.100000000000001" customHeight="1" x14ac:dyDescent="0.2">
      <c r="A49" s="81" t="str">
        <f>'[1]Ficha Anual 2025'!A49</f>
        <v>C3A8</v>
      </c>
      <c r="B49" s="82" t="str">
        <f>'[1]Ficha Anual 2025'!B49</f>
        <v>REALIZAR TRASLADOS A CONSULTAS MEDICAS</v>
      </c>
      <c r="C49" s="82"/>
      <c r="D49" s="83" t="str">
        <f>'[1]Ficha Anual 2025'!E49</f>
        <v>TRASLADOS</v>
      </c>
      <c r="E49" s="48">
        <f t="shared" si="3"/>
        <v>30</v>
      </c>
      <c r="F49" s="49">
        <f>[1]Ene!F49</f>
        <v>1</v>
      </c>
      <c r="G49" s="50">
        <f>[1]Ene!G49</f>
        <v>3</v>
      </c>
      <c r="H49" s="49">
        <f>[1]Ene!H49</f>
        <v>1</v>
      </c>
      <c r="I49" s="50">
        <f>[1]Feb!I49</f>
        <v>3</v>
      </c>
      <c r="J49" s="49">
        <f>[1]Ene!J49</f>
        <v>3</v>
      </c>
      <c r="K49" s="50">
        <f>[1]Mar!K49</f>
        <v>3</v>
      </c>
      <c r="L49" s="49">
        <f>[1]Ene!L49</f>
        <v>3</v>
      </c>
      <c r="M49" s="84">
        <v>0</v>
      </c>
      <c r="N49" s="49">
        <f>[1]Ene!N49</f>
        <v>3</v>
      </c>
      <c r="O49" s="88"/>
      <c r="P49" s="49">
        <f>[1]Ene!P49</f>
        <v>3</v>
      </c>
      <c r="Q49" s="88"/>
      <c r="R49" s="49">
        <f>[1]Ene!R49</f>
        <v>2</v>
      </c>
      <c r="S49" s="88"/>
      <c r="T49" s="49">
        <f>[1]Ene!T49</f>
        <v>3</v>
      </c>
      <c r="U49" s="88"/>
      <c r="V49" s="49">
        <f>[1]Ene!V49</f>
        <v>3</v>
      </c>
      <c r="W49" s="88"/>
      <c r="X49" s="49">
        <f>[1]Ene!X49</f>
        <v>3</v>
      </c>
      <c r="Y49" s="88"/>
      <c r="Z49" s="49">
        <f>[1]Ene!Z49</f>
        <v>3</v>
      </c>
      <c r="AA49" s="88"/>
      <c r="AB49" s="49">
        <f>[1]Ene!AB49</f>
        <v>2</v>
      </c>
      <c r="AC49" s="88"/>
      <c r="AD49" s="52">
        <f t="shared" si="0"/>
        <v>30</v>
      </c>
      <c r="AE49" s="52">
        <f t="shared" si="0"/>
        <v>9</v>
      </c>
      <c r="AF49" s="53">
        <f t="shared" si="1"/>
        <v>0.3</v>
      </c>
      <c r="AG49" s="53">
        <f t="shared" si="2"/>
        <v>0.7</v>
      </c>
      <c r="AH49" s="91"/>
      <c r="AI49" s="92"/>
    </row>
    <row r="50" spans="1:35" s="56" customFormat="1" ht="20.100000000000001" hidden="1" customHeight="1" x14ac:dyDescent="0.2">
      <c r="A50" s="81">
        <f>'[1]Ficha Anual 2025'!A50</f>
        <v>0</v>
      </c>
      <c r="B50" s="93">
        <f>'[1]Ficha Anual 2025'!B50</f>
        <v>0</v>
      </c>
      <c r="C50" s="93"/>
      <c r="D50" s="83">
        <f>'[1]Ficha Anual 2025'!E50</f>
        <v>0</v>
      </c>
      <c r="E50" s="48">
        <f t="shared" si="3"/>
        <v>0</v>
      </c>
      <c r="F50" s="51">
        <f>[1]Ene!F50</f>
        <v>0</v>
      </c>
      <c r="G50" s="48">
        <f>[1]Ene!G50</f>
        <v>0</v>
      </c>
      <c r="H50" s="51">
        <f>[1]Ene!H50</f>
        <v>0</v>
      </c>
      <c r="I50" s="48">
        <f>[1]Feb!I50</f>
        <v>0</v>
      </c>
      <c r="J50" s="51">
        <f>[1]Ene!J50</f>
        <v>0</v>
      </c>
      <c r="K50" s="48">
        <f>[1]Mar!K50</f>
        <v>0</v>
      </c>
      <c r="L50" s="51">
        <f>[1]Ene!L50</f>
        <v>0</v>
      </c>
      <c r="M50" s="84"/>
      <c r="N50" s="51">
        <f>[1]Ene!N50</f>
        <v>0</v>
      </c>
      <c r="O50" s="88"/>
      <c r="P50" s="51">
        <f>[1]Ene!P50</f>
        <v>0</v>
      </c>
      <c r="Q50" s="88"/>
      <c r="R50" s="51">
        <f>[1]Ene!R50</f>
        <v>0</v>
      </c>
      <c r="S50" s="88"/>
      <c r="T50" s="51">
        <f>[1]Ene!T50</f>
        <v>0</v>
      </c>
      <c r="U50" s="88"/>
      <c r="V50" s="51">
        <f>[1]Ene!V50</f>
        <v>0</v>
      </c>
      <c r="W50" s="88"/>
      <c r="X50" s="51">
        <f>[1]Ene!X50</f>
        <v>0</v>
      </c>
      <c r="Y50" s="88"/>
      <c r="Z50" s="51">
        <f>[1]Ene!Z50</f>
        <v>0</v>
      </c>
      <c r="AA50" s="88"/>
      <c r="AB50" s="51">
        <f>[1]Ene!AB50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'[1]Ficha Anual 2025'!A51</f>
        <v>0</v>
      </c>
      <c r="B51" s="93">
        <f>'[1]Ficha Anual 2025'!B51</f>
        <v>0</v>
      </c>
      <c r="C51" s="93"/>
      <c r="D51" s="83">
        <f>'[1]Ficha Anual 2025'!E51</f>
        <v>0</v>
      </c>
      <c r="E51" s="48">
        <f t="shared" si="3"/>
        <v>0</v>
      </c>
      <c r="F51" s="51">
        <f>[1]Ene!F51</f>
        <v>0</v>
      </c>
      <c r="G51" s="48">
        <f>[1]Ene!G51</f>
        <v>0</v>
      </c>
      <c r="H51" s="51">
        <f>[1]Ene!H51</f>
        <v>0</v>
      </c>
      <c r="I51" s="48">
        <f>[1]Feb!I51</f>
        <v>0</v>
      </c>
      <c r="J51" s="51">
        <f>[1]Ene!J51</f>
        <v>0</v>
      </c>
      <c r="K51" s="48">
        <f>[1]Mar!K51</f>
        <v>0</v>
      </c>
      <c r="L51" s="51">
        <f>[1]Ene!L51</f>
        <v>0</v>
      </c>
      <c r="M51" s="84"/>
      <c r="N51" s="51">
        <f>[1]Ene!N51</f>
        <v>0</v>
      </c>
      <c r="O51" s="88"/>
      <c r="P51" s="51">
        <f>[1]Ene!P51</f>
        <v>0</v>
      </c>
      <c r="Q51" s="88"/>
      <c r="R51" s="51">
        <f>[1]Ene!R51</f>
        <v>0</v>
      </c>
      <c r="S51" s="88"/>
      <c r="T51" s="51">
        <f>[1]Ene!T51</f>
        <v>0</v>
      </c>
      <c r="U51" s="88"/>
      <c r="V51" s="51">
        <f>[1]Ene!V51</f>
        <v>0</v>
      </c>
      <c r="W51" s="88"/>
      <c r="X51" s="51">
        <f>[1]Ene!X51</f>
        <v>0</v>
      </c>
      <c r="Y51" s="88"/>
      <c r="Z51" s="51">
        <f>[1]Ene!Z51</f>
        <v>0</v>
      </c>
      <c r="AA51" s="88"/>
      <c r="AB51" s="51">
        <f>[1]Ene!AB51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'[1]Ficha Anual 2025'!A52</f>
        <v>0</v>
      </c>
      <c r="B52" s="93">
        <f>'[1]Ficha Anual 2025'!B52</f>
        <v>0</v>
      </c>
      <c r="C52" s="93"/>
      <c r="D52" s="83">
        <f>'[1]Ficha Anual 2025'!E52</f>
        <v>0</v>
      </c>
      <c r="E52" s="48">
        <f t="shared" si="3"/>
        <v>0</v>
      </c>
      <c r="F52" s="51">
        <f>[1]Ene!F52</f>
        <v>0</v>
      </c>
      <c r="G52" s="48">
        <f>[1]Ene!G52</f>
        <v>0</v>
      </c>
      <c r="H52" s="51">
        <f>[1]Ene!H52</f>
        <v>0</v>
      </c>
      <c r="I52" s="48">
        <f>[1]Feb!I52</f>
        <v>0</v>
      </c>
      <c r="J52" s="51">
        <f>[1]Ene!J52</f>
        <v>0</v>
      </c>
      <c r="K52" s="48">
        <f>[1]Mar!K52</f>
        <v>0</v>
      </c>
      <c r="L52" s="51">
        <f>[1]Ene!L52</f>
        <v>0</v>
      </c>
      <c r="M52" s="84"/>
      <c r="N52" s="51">
        <f>[1]Ene!N52</f>
        <v>0</v>
      </c>
      <c r="O52" s="85"/>
      <c r="P52" s="51">
        <f>[1]Ene!P52</f>
        <v>0</v>
      </c>
      <c r="Q52" s="85"/>
      <c r="R52" s="51">
        <f>[1]Ene!R52</f>
        <v>0</v>
      </c>
      <c r="S52" s="85"/>
      <c r="T52" s="51">
        <f>[1]Ene!T52</f>
        <v>0</v>
      </c>
      <c r="U52" s="85"/>
      <c r="V52" s="51">
        <f>[1]Ene!V52</f>
        <v>0</v>
      </c>
      <c r="W52" s="85"/>
      <c r="X52" s="51">
        <f>[1]Ene!X52</f>
        <v>0</v>
      </c>
      <c r="Y52" s="85"/>
      <c r="Z52" s="51">
        <f>[1]Ene!Z52</f>
        <v>0</v>
      </c>
      <c r="AA52" s="85"/>
      <c r="AB52" s="51">
        <f>[1]Ene!AB52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'[1]Ficha Anual 2025'!A53</f>
        <v>0</v>
      </c>
      <c r="B53" s="93">
        <f>'[1]Ficha Anual 2025'!B53</f>
        <v>0</v>
      </c>
      <c r="C53" s="93"/>
      <c r="D53" s="83">
        <f>'[1]Ficha Anual 2025'!E53</f>
        <v>0</v>
      </c>
      <c r="E53" s="48">
        <f t="shared" si="3"/>
        <v>0</v>
      </c>
      <c r="F53" s="51">
        <f>[1]Ene!F53</f>
        <v>0</v>
      </c>
      <c r="G53" s="48">
        <f>[1]Ene!G53</f>
        <v>0</v>
      </c>
      <c r="H53" s="51">
        <f>[1]Ene!H53</f>
        <v>0</v>
      </c>
      <c r="I53" s="48">
        <f>[1]Feb!I53</f>
        <v>0</v>
      </c>
      <c r="J53" s="51">
        <f>[1]Ene!J53</f>
        <v>0</v>
      </c>
      <c r="K53" s="48">
        <f>[1]Mar!K53</f>
        <v>0</v>
      </c>
      <c r="L53" s="51">
        <f>[1]Ene!L53</f>
        <v>0</v>
      </c>
      <c r="M53" s="84"/>
      <c r="N53" s="51">
        <f>[1]Ene!N53</f>
        <v>0</v>
      </c>
      <c r="O53" s="85"/>
      <c r="P53" s="51">
        <f>[1]Ene!P53</f>
        <v>0</v>
      </c>
      <c r="Q53" s="85"/>
      <c r="R53" s="51">
        <f>[1]Ene!R53</f>
        <v>0</v>
      </c>
      <c r="S53" s="85"/>
      <c r="T53" s="51">
        <f>[1]Ene!T53</f>
        <v>0</v>
      </c>
      <c r="U53" s="85"/>
      <c r="V53" s="51">
        <f>[1]Ene!V53</f>
        <v>0</v>
      </c>
      <c r="W53" s="85"/>
      <c r="X53" s="51">
        <f>[1]Ene!X53</f>
        <v>0</v>
      </c>
      <c r="Y53" s="85"/>
      <c r="Z53" s="51">
        <f>[1]Ene!Z53</f>
        <v>0</v>
      </c>
      <c r="AA53" s="85"/>
      <c r="AB53" s="51">
        <f>[1]Ene!AB53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'[1]Ficha Anual 2025'!A54</f>
        <v>C 4</v>
      </c>
      <c r="B54" s="75" t="str">
        <f>'[1]Ficha Anual 2025'!B54</f>
        <v>AUMENTAR EN LA ATENCION A GRUPOS VULNERABLES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5.5" customHeight="1" x14ac:dyDescent="0.2">
      <c r="A55" s="81" t="str">
        <f>'[1]Ficha Anual 2025'!A55</f>
        <v>C4A1</v>
      </c>
      <c r="B55" s="82" t="str">
        <f>'[1]Ficha Anual 2025'!B55</f>
        <v>GESTIONAR CURSOS DE CAPACITACIÓN PARA EL AUTOEMPLEO</v>
      </c>
      <c r="C55" s="82"/>
      <c r="D55" s="83" t="str">
        <f>'[1]Ficha Anual 2025'!E55</f>
        <v>CURSOS</v>
      </c>
      <c r="E55" s="85">
        <f t="shared" ref="E55:E66" si="4">F55+H55+J55+L55+N55+P55++R55+T55+V55+X55+Z55+AB55</f>
        <v>10</v>
      </c>
      <c r="F55" s="49">
        <f>[1]Ene!F55</f>
        <v>2</v>
      </c>
      <c r="G55" s="50">
        <f>[1]Ene!G55</f>
        <v>0</v>
      </c>
      <c r="H55" s="49">
        <f>[1]Ene!H55</f>
        <v>0</v>
      </c>
      <c r="I55" s="50">
        <f>[1]Feb!I55</f>
        <v>0</v>
      </c>
      <c r="J55" s="49">
        <f>[1]Ene!J55</f>
        <v>0</v>
      </c>
      <c r="K55" s="50">
        <f>[1]Mar!K55</f>
        <v>0</v>
      </c>
      <c r="L55" s="49">
        <f>[1]Ene!L55</f>
        <v>0</v>
      </c>
      <c r="M55" s="84">
        <v>0</v>
      </c>
      <c r="N55" s="49">
        <f>[1]Ene!N55</f>
        <v>2</v>
      </c>
      <c r="O55" s="85"/>
      <c r="P55" s="49">
        <f>[1]Ene!P55</f>
        <v>0</v>
      </c>
      <c r="Q55" s="85"/>
      <c r="R55" s="49">
        <f>[1]Ene!R55</f>
        <v>0</v>
      </c>
      <c r="S55" s="85"/>
      <c r="T55" s="49">
        <f>[1]Ene!T55</f>
        <v>2</v>
      </c>
      <c r="U55" s="85"/>
      <c r="V55" s="49">
        <f>[1]Ene!V55</f>
        <v>0</v>
      </c>
      <c r="W55" s="85"/>
      <c r="X55" s="49">
        <f>[1]Ene!X55</f>
        <v>2</v>
      </c>
      <c r="Y55" s="85"/>
      <c r="Z55" s="49">
        <f>[1]Ene!Z55</f>
        <v>2</v>
      </c>
      <c r="AA55" s="85"/>
      <c r="AB55" s="49">
        <f>[1]Ene!AB55</f>
        <v>0</v>
      </c>
      <c r="AC55" s="85"/>
      <c r="AD55" s="52">
        <f t="shared" si="0"/>
        <v>10</v>
      </c>
      <c r="AE55" s="52">
        <f t="shared" si="0"/>
        <v>0</v>
      </c>
      <c r="AF55" s="53">
        <f t="shared" si="1"/>
        <v>0</v>
      </c>
      <c r="AG55" s="53">
        <f t="shared" si="2"/>
        <v>1</v>
      </c>
      <c r="AH55" s="91"/>
      <c r="AI55" s="92"/>
    </row>
    <row r="56" spans="1:35" s="56" customFormat="1" ht="24" customHeight="1" x14ac:dyDescent="0.2">
      <c r="A56" s="81" t="str">
        <f>'[1]Ficha Anual 2025'!A56</f>
        <v>C4A2</v>
      </c>
      <c r="B56" s="82" t="str">
        <f>'[1]Ficha Anual 2025'!B56</f>
        <v>GESTIONAR DESPENSAS PARA ADULTOS MAYORES, MADRES LACTANDO, DISCAPACITADOS Y NIÑOS</v>
      </c>
      <c r="C56" s="82"/>
      <c r="D56" s="83" t="str">
        <f>'[1]Ficha Anual 2025'!E56</f>
        <v>DESPENSAS</v>
      </c>
      <c r="E56" s="85">
        <f t="shared" si="4"/>
        <v>2020</v>
      </c>
      <c r="F56" s="49">
        <f>[1]Ene!F56</f>
        <v>160</v>
      </c>
      <c r="G56" s="50">
        <f>[1]Ene!G56</f>
        <v>159</v>
      </c>
      <c r="H56" s="49">
        <f>[1]Ene!H56</f>
        <v>160</v>
      </c>
      <c r="I56" s="50">
        <f>[1]Feb!I56</f>
        <v>159</v>
      </c>
      <c r="J56" s="49">
        <f>[1]Ene!J56</f>
        <v>170</v>
      </c>
      <c r="K56" s="50">
        <f>[1]Mar!K56</f>
        <v>159</v>
      </c>
      <c r="L56" s="49">
        <f>[1]Ene!L56</f>
        <v>190</v>
      </c>
      <c r="M56" s="84">
        <v>200</v>
      </c>
      <c r="N56" s="49">
        <v>200</v>
      </c>
      <c r="O56" s="85"/>
      <c r="P56" s="49">
        <f>[1]Ene!P56</f>
        <v>170</v>
      </c>
      <c r="Q56" s="85"/>
      <c r="R56" s="49">
        <f>[1]Ene!R56</f>
        <v>170</v>
      </c>
      <c r="S56" s="85"/>
      <c r="T56" s="49">
        <f>[1]Ene!T56</f>
        <v>160</v>
      </c>
      <c r="U56" s="85"/>
      <c r="V56" s="49">
        <f>[1]Ene!V56</f>
        <v>160</v>
      </c>
      <c r="W56" s="85"/>
      <c r="X56" s="49">
        <f>[1]Ene!X56</f>
        <v>160</v>
      </c>
      <c r="Y56" s="85"/>
      <c r="Z56" s="49">
        <f>[1]Ene!Z56</f>
        <v>160</v>
      </c>
      <c r="AA56" s="85"/>
      <c r="AB56" s="49">
        <f>[1]Ene!AB56</f>
        <v>160</v>
      </c>
      <c r="AC56" s="88"/>
      <c r="AD56" s="52">
        <f t="shared" si="0"/>
        <v>2020</v>
      </c>
      <c r="AE56" s="52">
        <f t="shared" si="0"/>
        <v>677</v>
      </c>
      <c r="AF56" s="53">
        <f t="shared" si="1"/>
        <v>0.33514851485148517</v>
      </c>
      <c r="AG56" s="53">
        <f t="shared" si="2"/>
        <v>0.66485148514851478</v>
      </c>
      <c r="AH56" s="91"/>
      <c r="AI56" s="92"/>
    </row>
    <row r="57" spans="1:35" s="56" customFormat="1" ht="24" customHeight="1" x14ac:dyDescent="0.2">
      <c r="A57" s="81" t="str">
        <f>'[1]Ficha Anual 2025'!A57</f>
        <v>C4A3</v>
      </c>
      <c r="B57" s="82" t="str">
        <f>'[1]Ficha Anual 2025'!B57</f>
        <v>GESTIONAR  PARA  LAS PERSONAS DISCAPACITADAS APARATOS FUNCIONALES</v>
      </c>
      <c r="C57" s="82"/>
      <c r="D57" s="83" t="str">
        <f>'[1]Ficha Anual 2025'!E57</f>
        <v>CURSOS</v>
      </c>
      <c r="E57" s="85">
        <f t="shared" si="4"/>
        <v>5</v>
      </c>
      <c r="F57" s="49">
        <f>[1]Ene!F57</f>
        <v>0</v>
      </c>
      <c r="G57" s="50">
        <f>[1]Ene!G57</f>
        <v>0</v>
      </c>
      <c r="H57" s="49">
        <f>[1]Ene!H57</f>
        <v>0</v>
      </c>
      <c r="I57" s="50">
        <f>[1]Feb!I57</f>
        <v>4</v>
      </c>
      <c r="J57" s="49">
        <f>[1]Ene!J57</f>
        <v>0</v>
      </c>
      <c r="K57" s="50">
        <f>[1]Mar!K57</f>
        <v>4</v>
      </c>
      <c r="L57" s="49">
        <f>[1]Ene!L57</f>
        <v>1</v>
      </c>
      <c r="M57" s="84">
        <v>0</v>
      </c>
      <c r="N57" s="49">
        <v>0</v>
      </c>
      <c r="O57" s="85"/>
      <c r="P57" s="49">
        <f>[1]Ene!P57</f>
        <v>1</v>
      </c>
      <c r="Q57" s="85"/>
      <c r="R57" s="49">
        <f>[1]Ene!R57</f>
        <v>0</v>
      </c>
      <c r="S57" s="85"/>
      <c r="T57" s="49">
        <f>[1]Ene!T57</f>
        <v>1</v>
      </c>
      <c r="U57" s="85"/>
      <c r="V57" s="49">
        <f>[1]Ene!V57</f>
        <v>0</v>
      </c>
      <c r="W57" s="85"/>
      <c r="X57" s="49">
        <f>[1]Ene!X57</f>
        <v>0</v>
      </c>
      <c r="Y57" s="85"/>
      <c r="Z57" s="49">
        <f>[1]Ene!Z57</f>
        <v>1</v>
      </c>
      <c r="AA57" s="85"/>
      <c r="AB57" s="49">
        <f>[1]Ene!AB57</f>
        <v>1</v>
      </c>
      <c r="AC57" s="88"/>
      <c r="AD57" s="52">
        <f t="shared" si="0"/>
        <v>5</v>
      </c>
      <c r="AE57" s="52">
        <f t="shared" si="0"/>
        <v>8</v>
      </c>
      <c r="AF57" s="53">
        <f t="shared" si="1"/>
        <v>1.6</v>
      </c>
      <c r="AG57" s="53">
        <f t="shared" si="2"/>
        <v>-0.60000000000000009</v>
      </c>
      <c r="AH57" s="91"/>
      <c r="AI57" s="92"/>
    </row>
    <row r="58" spans="1:35" s="56" customFormat="1" ht="20.100000000000001" customHeight="1" x14ac:dyDescent="0.2">
      <c r="A58" s="81" t="str">
        <f>'[1]Ficha Anual 2025'!A58</f>
        <v>C4A4</v>
      </c>
      <c r="B58" s="82" t="str">
        <f>'[1]Ficha Anual 2025'!B58</f>
        <v>GESTIONAR  LA AFILIACIÓN DE ADULTOS MAYORES</v>
      </c>
      <c r="C58" s="82"/>
      <c r="D58" s="83" t="str">
        <f>'[1]Ficha Anual 2025'!E58</f>
        <v>DESPENSAS</v>
      </c>
      <c r="E58" s="85">
        <f t="shared" si="4"/>
        <v>2184</v>
      </c>
      <c r="F58" s="49">
        <f>[1]Ene!F58</f>
        <v>182</v>
      </c>
      <c r="G58" s="50">
        <f>[1]Ene!G58</f>
        <v>78</v>
      </c>
      <c r="H58" s="49">
        <f>[1]Ene!H58</f>
        <v>182</v>
      </c>
      <c r="I58" s="50">
        <f>[1]Feb!I58</f>
        <v>78</v>
      </c>
      <c r="J58" s="49">
        <f>[1]Ene!J58</f>
        <v>182</v>
      </c>
      <c r="K58" s="50">
        <f>[1]Mar!K58</f>
        <v>78</v>
      </c>
      <c r="L58" s="49">
        <f>[1]Ene!L58</f>
        <v>182</v>
      </c>
      <c r="M58" s="84">
        <v>0</v>
      </c>
      <c r="N58" s="49">
        <f>[1]Ene!N58</f>
        <v>182</v>
      </c>
      <c r="O58" s="85"/>
      <c r="P58" s="49">
        <f>[1]Ene!P58</f>
        <v>182</v>
      </c>
      <c r="Q58" s="85"/>
      <c r="R58" s="49">
        <f>[1]Ene!R58</f>
        <v>182</v>
      </c>
      <c r="S58" s="85"/>
      <c r="T58" s="49">
        <f>[1]Ene!T58</f>
        <v>182</v>
      </c>
      <c r="U58" s="85"/>
      <c r="V58" s="49">
        <f>[1]Ene!V58</f>
        <v>182</v>
      </c>
      <c r="W58" s="85"/>
      <c r="X58" s="49">
        <f>[1]Ene!X58</f>
        <v>182</v>
      </c>
      <c r="Y58" s="85"/>
      <c r="Z58" s="49">
        <f>[1]Ene!Z58</f>
        <v>182</v>
      </c>
      <c r="AA58" s="85"/>
      <c r="AB58" s="49">
        <f>[1]Ene!AB58</f>
        <v>182</v>
      </c>
      <c r="AC58" s="88"/>
      <c r="AD58" s="52">
        <f t="shared" si="0"/>
        <v>2184</v>
      </c>
      <c r="AE58" s="52">
        <f t="shared" si="0"/>
        <v>234</v>
      </c>
      <c r="AF58" s="53">
        <f t="shared" si="1"/>
        <v>0.10714285714285714</v>
      </c>
      <c r="AG58" s="53">
        <f t="shared" si="2"/>
        <v>0.8928571428571429</v>
      </c>
      <c r="AH58" s="91"/>
      <c r="AI58" s="92"/>
    </row>
    <row r="59" spans="1:35" s="56" customFormat="1" ht="20.100000000000001" customHeight="1" x14ac:dyDescent="0.2">
      <c r="A59" s="81" t="str">
        <f>'[1]Ficha Anual 2025'!A59</f>
        <v>C4A5</v>
      </c>
      <c r="B59" s="82" t="str">
        <f>'[1]Ficha Anual 2025'!B59</f>
        <v>SUPERVISAR  LOS DESAYUNADORES ESCOLARES</v>
      </c>
      <c r="C59" s="82"/>
      <c r="D59" s="83" t="str">
        <f>'[1]Ficha Anual 2025'!E59</f>
        <v>SUPERVISION</v>
      </c>
      <c r="E59" s="85">
        <f t="shared" si="4"/>
        <v>30</v>
      </c>
      <c r="F59" s="49">
        <f>[1]Ene!F59</f>
        <v>0</v>
      </c>
      <c r="G59" s="50">
        <f>[1]Ene!G59</f>
        <v>4</v>
      </c>
      <c r="H59" s="49">
        <f>[1]Ene!H59</f>
        <v>0</v>
      </c>
      <c r="I59" s="50">
        <f>[1]Feb!I59</f>
        <v>4</v>
      </c>
      <c r="J59" s="49">
        <f>[1]Ene!J59</f>
        <v>10</v>
      </c>
      <c r="K59" s="50">
        <f>[1]Mar!K59</f>
        <v>4</v>
      </c>
      <c r="L59" s="49">
        <f>[1]Ene!L59</f>
        <v>10</v>
      </c>
      <c r="M59" s="84">
        <v>4</v>
      </c>
      <c r="N59" s="49">
        <f>[1]Ene!N59</f>
        <v>2</v>
      </c>
      <c r="O59" s="85"/>
      <c r="P59" s="49">
        <f>[1]Ene!P59</f>
        <v>2</v>
      </c>
      <c r="Q59" s="85"/>
      <c r="R59" s="49">
        <f>[1]Ene!R59</f>
        <v>2</v>
      </c>
      <c r="S59" s="85"/>
      <c r="T59" s="49">
        <f>[1]Ene!T59</f>
        <v>1</v>
      </c>
      <c r="U59" s="85"/>
      <c r="V59" s="49">
        <f>[1]Ene!V59</f>
        <v>0</v>
      </c>
      <c r="W59" s="85"/>
      <c r="X59" s="49">
        <f>[1]Ene!X59</f>
        <v>0</v>
      </c>
      <c r="Y59" s="85"/>
      <c r="Z59" s="49">
        <f>[1]Ene!Z59</f>
        <v>2</v>
      </c>
      <c r="AA59" s="85"/>
      <c r="AB59" s="49">
        <f>[1]Ene!AB59</f>
        <v>1</v>
      </c>
      <c r="AC59" s="88"/>
      <c r="AD59" s="52">
        <f t="shared" si="0"/>
        <v>30</v>
      </c>
      <c r="AE59" s="52">
        <f t="shared" si="0"/>
        <v>16</v>
      </c>
      <c r="AF59" s="53">
        <f t="shared" si="1"/>
        <v>0.53333333333333333</v>
      </c>
      <c r="AG59" s="53">
        <f t="shared" si="2"/>
        <v>0.46666666666666667</v>
      </c>
      <c r="AH59" s="91"/>
      <c r="AI59" s="92"/>
    </row>
    <row r="60" spans="1:35" s="56" customFormat="1" ht="28.5" customHeight="1" x14ac:dyDescent="0.2">
      <c r="A60" s="81" t="str">
        <f>'[1]Ficha Anual 2025'!A60</f>
        <v>C4A6</v>
      </c>
      <c r="B60" s="82" t="str">
        <f>'[1]Ficha Anual 2025'!B60</f>
        <v>OTORGAR APOYOS ECONOMICOS  A PERSONAS DE ESCASOS RECURSOS</v>
      </c>
      <c r="C60" s="82"/>
      <c r="D60" s="83" t="str">
        <f>'[1]Ficha Anual 2025'!E60</f>
        <v>APOYOS</v>
      </c>
      <c r="E60" s="85">
        <f t="shared" si="4"/>
        <v>50</v>
      </c>
      <c r="F60" s="49">
        <f>[1]Ene!F60</f>
        <v>0</v>
      </c>
      <c r="G60" s="50">
        <f>[1]Ene!G60</f>
        <v>0</v>
      </c>
      <c r="H60" s="49">
        <f>[1]Ene!H60</f>
        <v>0</v>
      </c>
      <c r="I60" s="50">
        <f>[1]Feb!I60</f>
        <v>0</v>
      </c>
      <c r="J60" s="49">
        <f>[1]Ene!J60</f>
        <v>5</v>
      </c>
      <c r="K60" s="50">
        <f>[1]Mar!K60</f>
        <v>0</v>
      </c>
      <c r="L60" s="49">
        <f>[1]Ene!L60</f>
        <v>8</v>
      </c>
      <c r="M60" s="84">
        <v>0</v>
      </c>
      <c r="N60" s="49">
        <f>[1]Ene!N60</f>
        <v>5</v>
      </c>
      <c r="O60" s="85"/>
      <c r="P60" s="49">
        <f>[1]Ene!P60</f>
        <v>5</v>
      </c>
      <c r="Q60" s="85"/>
      <c r="R60" s="49">
        <f>[1]Ene!R60</f>
        <v>2</v>
      </c>
      <c r="S60" s="85"/>
      <c r="T60" s="49">
        <f>[1]Ene!T60</f>
        <v>5</v>
      </c>
      <c r="U60" s="85"/>
      <c r="V60" s="49">
        <f>[1]Ene!V60</f>
        <v>5</v>
      </c>
      <c r="W60" s="85"/>
      <c r="X60" s="49">
        <f>[1]Ene!X60</f>
        <v>5</v>
      </c>
      <c r="Y60" s="85"/>
      <c r="Z60" s="49">
        <f>[1]Ene!Z60</f>
        <v>5</v>
      </c>
      <c r="AA60" s="85"/>
      <c r="AB60" s="49">
        <f>[1]Ene!AB60</f>
        <v>5</v>
      </c>
      <c r="AC60" s="88"/>
      <c r="AD60" s="52">
        <f t="shared" si="0"/>
        <v>50</v>
      </c>
      <c r="AE60" s="52">
        <f t="shared" si="0"/>
        <v>0</v>
      </c>
      <c r="AF60" s="53">
        <f t="shared" si="1"/>
        <v>0</v>
      </c>
      <c r="AG60" s="53">
        <f t="shared" si="2"/>
        <v>1</v>
      </c>
      <c r="AH60" s="91"/>
      <c r="AI60" s="92"/>
    </row>
    <row r="61" spans="1:35" s="56" customFormat="1" ht="20.100000000000001" hidden="1" customHeight="1" x14ac:dyDescent="0.2">
      <c r="A61" s="81" t="str">
        <f>'[1]Ficha Anual 2025'!A61</f>
        <v>C4A7</v>
      </c>
      <c r="B61" s="82" t="str">
        <f>'[1]Ficha Anual 2025'!B61</f>
        <v>SUPERVISAR LOS DESAYUNADORES ESCOLARES</v>
      </c>
      <c r="C61" s="82"/>
      <c r="D61" s="83" t="str">
        <f>'[1]Ficha Anual 2025'!E61</f>
        <v>SUPERVICIONES</v>
      </c>
      <c r="E61" s="85">
        <f t="shared" si="4"/>
        <v>44</v>
      </c>
      <c r="F61" s="49">
        <f>[1]Ene!F61</f>
        <v>4</v>
      </c>
      <c r="G61" s="50">
        <f>[1]Ene!G61</f>
        <v>0</v>
      </c>
      <c r="H61" s="49">
        <f>[1]Ene!H61</f>
        <v>4</v>
      </c>
      <c r="I61" s="50">
        <f>[1]Feb!I61</f>
        <v>4</v>
      </c>
      <c r="J61" s="49">
        <f>[1]Ene!J61</f>
        <v>4</v>
      </c>
      <c r="K61" s="50">
        <f>[1]Mar!K61</f>
        <v>4</v>
      </c>
      <c r="L61" s="49">
        <f>[1]Ene!L61</f>
        <v>4</v>
      </c>
      <c r="M61" s="84">
        <v>4</v>
      </c>
      <c r="N61" s="49">
        <f>[1]Ene!N61</f>
        <v>4</v>
      </c>
      <c r="O61" s="85"/>
      <c r="P61" s="49">
        <f>[1]Ene!P61</f>
        <v>4</v>
      </c>
      <c r="Q61" s="85"/>
      <c r="R61" s="49">
        <f>[1]Ene!R61</f>
        <v>0</v>
      </c>
      <c r="S61" s="85"/>
      <c r="T61" s="49">
        <f>[1]Ene!T61</f>
        <v>4</v>
      </c>
      <c r="U61" s="85"/>
      <c r="V61" s="49">
        <f>[1]Ene!V61</f>
        <v>4</v>
      </c>
      <c r="W61" s="85"/>
      <c r="X61" s="49">
        <f>[1]Ene!X61</f>
        <v>4</v>
      </c>
      <c r="Y61" s="85"/>
      <c r="Z61" s="49">
        <f>[1]Ene!Z61</f>
        <v>4</v>
      </c>
      <c r="AA61" s="85"/>
      <c r="AB61" s="49">
        <f>[1]Ene!AB61</f>
        <v>4</v>
      </c>
      <c r="AC61" s="88"/>
      <c r="AD61" s="52">
        <f t="shared" si="0"/>
        <v>44</v>
      </c>
      <c r="AE61" s="52">
        <f t="shared" si="0"/>
        <v>12</v>
      </c>
      <c r="AF61" s="53">
        <f t="shared" si="1"/>
        <v>0.27272727272727271</v>
      </c>
      <c r="AG61" s="53">
        <f t="shared" si="2"/>
        <v>0.72727272727272729</v>
      </c>
      <c r="AH61" s="91"/>
      <c r="AI61" s="92"/>
    </row>
    <row r="62" spans="1:35" s="56" customFormat="1" ht="20.100000000000001" hidden="1" customHeight="1" x14ac:dyDescent="0.2">
      <c r="A62" s="81" t="str">
        <f>'[1]Ficha Anual 2025'!A62</f>
        <v>C4A8</v>
      </c>
      <c r="B62" s="82" t="str">
        <f>'[1]Ficha Anual 2025'!B62</f>
        <v>OTORGAR APOYOS ECONOMICOS A PERSONAS DE ESCASOS RECURSO</v>
      </c>
      <c r="C62" s="82"/>
      <c r="D62" s="83" t="str">
        <f>'[1]Ficha Anual 2025'!E62</f>
        <v>APOYOS</v>
      </c>
      <c r="E62" s="85">
        <f t="shared" si="4"/>
        <v>10</v>
      </c>
      <c r="F62" s="49">
        <f>[1]Ene!F62</f>
        <v>0</v>
      </c>
      <c r="G62" s="50">
        <f>[1]Ene!G62</f>
        <v>0</v>
      </c>
      <c r="H62" s="49">
        <f>[1]Ene!H62</f>
        <v>0</v>
      </c>
      <c r="I62" s="50">
        <f>[1]Feb!I62</f>
        <v>0</v>
      </c>
      <c r="J62" s="49">
        <f>[1]Ene!J62</f>
        <v>1</v>
      </c>
      <c r="K62" s="50">
        <f>[1]Mar!K62</f>
        <v>1</v>
      </c>
      <c r="L62" s="49">
        <f>[1]Ene!L62</f>
        <v>1</v>
      </c>
      <c r="M62" s="84">
        <v>1</v>
      </c>
      <c r="N62" s="49">
        <f>[1]Ene!N62</f>
        <v>1</v>
      </c>
      <c r="O62" s="85"/>
      <c r="P62" s="49">
        <f>[1]Ene!P62</f>
        <v>1</v>
      </c>
      <c r="Q62" s="85"/>
      <c r="R62" s="49">
        <f>[1]Ene!R62</f>
        <v>1</v>
      </c>
      <c r="S62" s="85"/>
      <c r="T62" s="49">
        <f>[1]Ene!T62</f>
        <v>1</v>
      </c>
      <c r="U62" s="85"/>
      <c r="V62" s="49">
        <f>[1]Ene!V62</f>
        <v>1</v>
      </c>
      <c r="W62" s="85"/>
      <c r="X62" s="49">
        <f>[1]Ene!X62</f>
        <v>1</v>
      </c>
      <c r="Y62" s="85"/>
      <c r="Z62" s="49">
        <f>[1]Ene!Z62</f>
        <v>1</v>
      </c>
      <c r="AA62" s="85"/>
      <c r="AB62" s="49">
        <f>[1]Ene!AB62</f>
        <v>1</v>
      </c>
      <c r="AC62" s="88"/>
      <c r="AD62" s="52">
        <f t="shared" si="0"/>
        <v>10</v>
      </c>
      <c r="AE62" s="52">
        <f t="shared" si="0"/>
        <v>2</v>
      </c>
      <c r="AF62" s="53">
        <f t="shared" si="1"/>
        <v>0.2</v>
      </c>
      <c r="AG62" s="53">
        <f t="shared" si="2"/>
        <v>0.8</v>
      </c>
      <c r="AH62" s="91"/>
      <c r="AI62" s="92"/>
    </row>
    <row r="63" spans="1:35" s="56" customFormat="1" ht="20.100000000000001" hidden="1" customHeight="1" x14ac:dyDescent="0.2">
      <c r="A63" s="81">
        <f>'[1]Ficha Anual 2025'!A63</f>
        <v>0</v>
      </c>
      <c r="B63" s="93">
        <f>'[1]Ficha Anual 2025'!B63</f>
        <v>0</v>
      </c>
      <c r="C63" s="93"/>
      <c r="D63" s="83">
        <f>'[1]Ficha Anual 2025'!E63</f>
        <v>0</v>
      </c>
      <c r="E63" s="85">
        <f t="shared" si="4"/>
        <v>0</v>
      </c>
      <c r="F63" s="51">
        <f>[1]Ene!F63</f>
        <v>0</v>
      </c>
      <c r="G63" s="48">
        <f>[1]Ene!G63</f>
        <v>0</v>
      </c>
      <c r="H63" s="51">
        <f>[1]Ene!H63</f>
        <v>0</v>
      </c>
      <c r="I63" s="48">
        <f>[1]Feb!I63</f>
        <v>0</v>
      </c>
      <c r="J63" s="51">
        <f>[1]Ene!J63</f>
        <v>0</v>
      </c>
      <c r="K63" s="48">
        <f>[1]Mar!K63</f>
        <v>0</v>
      </c>
      <c r="L63" s="51">
        <f>[1]Ene!L63</f>
        <v>0</v>
      </c>
      <c r="M63" s="84"/>
      <c r="N63" s="51">
        <f>[1]Ene!N63</f>
        <v>0</v>
      </c>
      <c r="O63" s="85"/>
      <c r="P63" s="51">
        <f>[1]Ene!P63</f>
        <v>0</v>
      </c>
      <c r="Q63" s="85"/>
      <c r="R63" s="51">
        <f>[1]Ene!R63</f>
        <v>0</v>
      </c>
      <c r="S63" s="85"/>
      <c r="T63" s="51">
        <f>[1]Ene!T63</f>
        <v>0</v>
      </c>
      <c r="U63" s="85"/>
      <c r="V63" s="51">
        <f>[1]Ene!V63</f>
        <v>0</v>
      </c>
      <c r="W63" s="85"/>
      <c r="X63" s="51">
        <f>[1]Ene!X63</f>
        <v>0</v>
      </c>
      <c r="Y63" s="85"/>
      <c r="Z63" s="51">
        <f>[1]Ene!Z63</f>
        <v>0</v>
      </c>
      <c r="AA63" s="85"/>
      <c r="AB63" s="51">
        <f>[1]Ene!AB63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'[1]Ficha Anual 2025'!A64</f>
        <v>0</v>
      </c>
      <c r="B64" s="93">
        <f>'[1]Ficha Anual 2025'!B64</f>
        <v>0</v>
      </c>
      <c r="C64" s="93"/>
      <c r="D64" s="83">
        <f>'[1]Ficha Anual 2025'!E64</f>
        <v>0</v>
      </c>
      <c r="E64" s="85">
        <f t="shared" si="4"/>
        <v>0</v>
      </c>
      <c r="F64" s="51">
        <f>[1]Ene!F64</f>
        <v>0</v>
      </c>
      <c r="G64" s="48">
        <f>[1]Ene!G64</f>
        <v>0</v>
      </c>
      <c r="H64" s="51">
        <f>[1]Ene!H64</f>
        <v>0</v>
      </c>
      <c r="I64" s="48">
        <f>[1]Feb!I64</f>
        <v>0</v>
      </c>
      <c r="J64" s="51">
        <f>[1]Ene!J64</f>
        <v>0</v>
      </c>
      <c r="K64" s="48">
        <f>[1]Mar!K64</f>
        <v>0</v>
      </c>
      <c r="L64" s="51">
        <f>[1]Ene!L64</f>
        <v>0</v>
      </c>
      <c r="M64" s="84"/>
      <c r="N64" s="51">
        <f>[1]Ene!N64</f>
        <v>0</v>
      </c>
      <c r="O64" s="85"/>
      <c r="P64" s="51">
        <f>[1]Ene!P64</f>
        <v>0</v>
      </c>
      <c r="Q64" s="85"/>
      <c r="R64" s="51">
        <f>[1]Ene!R64</f>
        <v>0</v>
      </c>
      <c r="S64" s="85"/>
      <c r="T64" s="51">
        <f>[1]Ene!T64</f>
        <v>0</v>
      </c>
      <c r="U64" s="85"/>
      <c r="V64" s="51">
        <f>[1]Ene!V64</f>
        <v>0</v>
      </c>
      <c r="W64" s="85"/>
      <c r="X64" s="51">
        <f>[1]Ene!X64</f>
        <v>0</v>
      </c>
      <c r="Y64" s="85"/>
      <c r="Z64" s="51">
        <f>[1]Ene!Z64</f>
        <v>0</v>
      </c>
      <c r="AA64" s="85"/>
      <c r="AB64" s="51">
        <f>[1]Ene!AB64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'[1]Ficha Anual 2025'!A65</f>
        <v>0</v>
      </c>
      <c r="B65" s="93">
        <f>'[1]Ficha Anual 2025'!B65</f>
        <v>0</v>
      </c>
      <c r="C65" s="93"/>
      <c r="D65" s="83">
        <f>'[1]Ficha Anual 2025'!E65</f>
        <v>0</v>
      </c>
      <c r="E65" s="85">
        <f t="shared" si="4"/>
        <v>0</v>
      </c>
      <c r="F65" s="51">
        <f>[1]Ene!F65</f>
        <v>0</v>
      </c>
      <c r="G65" s="48">
        <f>[1]Ene!G65</f>
        <v>0</v>
      </c>
      <c r="H65" s="51">
        <f>[1]Ene!H65</f>
        <v>0</v>
      </c>
      <c r="I65" s="48">
        <f>[1]Feb!I65</f>
        <v>0</v>
      </c>
      <c r="J65" s="51">
        <f>[1]Ene!J65</f>
        <v>0</v>
      </c>
      <c r="K65" s="48">
        <f>[1]Mar!K65</f>
        <v>0</v>
      </c>
      <c r="L65" s="51">
        <f>[1]Ene!L65</f>
        <v>0</v>
      </c>
      <c r="M65" s="84"/>
      <c r="N65" s="51">
        <f>[1]Ene!N65</f>
        <v>0</v>
      </c>
      <c r="O65" s="85"/>
      <c r="P65" s="51">
        <f>[1]Ene!P65</f>
        <v>0</v>
      </c>
      <c r="Q65" s="85"/>
      <c r="R65" s="51">
        <f>[1]Ene!R65</f>
        <v>0</v>
      </c>
      <c r="S65" s="85"/>
      <c r="T65" s="51">
        <f>[1]Ene!T65</f>
        <v>0</v>
      </c>
      <c r="U65" s="85"/>
      <c r="V65" s="51">
        <f>[1]Ene!V65</f>
        <v>0</v>
      </c>
      <c r="W65" s="85"/>
      <c r="X65" s="51">
        <f>[1]Ene!X65</f>
        <v>0</v>
      </c>
      <c r="Y65" s="85"/>
      <c r="Z65" s="51">
        <f>[1]Ene!Z65</f>
        <v>0</v>
      </c>
      <c r="AA65" s="85"/>
      <c r="AB65" s="51">
        <f>[1]Ene!AB65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'[1]Ficha Anual 2025'!A66</f>
        <v>0</v>
      </c>
      <c r="B66" s="101">
        <f>'[1]Ficha Anual 2025'!B66</f>
        <v>0</v>
      </c>
      <c r="C66" s="101"/>
      <c r="D66" s="102">
        <f>'[1]Ficha Anual 2025'!E66</f>
        <v>0</v>
      </c>
      <c r="E66" s="103">
        <f t="shared" si="4"/>
        <v>0</v>
      </c>
      <c r="F66" s="104">
        <f>[1]Ene!F66</f>
        <v>0</v>
      </c>
      <c r="G66" s="105">
        <f>[1]Ene!G66</f>
        <v>0</v>
      </c>
      <c r="H66" s="104">
        <f>[1]Ene!H66</f>
        <v>0</v>
      </c>
      <c r="I66" s="105">
        <f>[1]Feb!I66</f>
        <v>0</v>
      </c>
      <c r="J66" s="104">
        <f>[1]Ene!J66</f>
        <v>0</v>
      </c>
      <c r="K66" s="105">
        <f>[1]Mar!K66</f>
        <v>0</v>
      </c>
      <c r="L66" s="104">
        <f>[1]Ene!L66</f>
        <v>0</v>
      </c>
      <c r="M66" s="106"/>
      <c r="N66" s="104">
        <f>[1]Ene!N66</f>
        <v>0</v>
      </c>
      <c r="O66" s="103"/>
      <c r="P66" s="104">
        <f>[1]Ene!P66</f>
        <v>0</v>
      </c>
      <c r="Q66" s="103"/>
      <c r="R66" s="104">
        <f>[1]Ene!R66</f>
        <v>0</v>
      </c>
      <c r="S66" s="103"/>
      <c r="T66" s="104">
        <f>[1]Ene!T66</f>
        <v>0</v>
      </c>
      <c r="U66" s="103"/>
      <c r="V66" s="104">
        <f>[1]Ene!V66</f>
        <v>0</v>
      </c>
      <c r="W66" s="103"/>
      <c r="X66" s="104">
        <f>[1]Ene!X66</f>
        <v>0</v>
      </c>
      <c r="Y66" s="103"/>
      <c r="Z66" s="104">
        <f>[1]Ene!Z66</f>
        <v>0</v>
      </c>
      <c r="AA66" s="103"/>
      <c r="AB66" s="104">
        <f>[1]Ene!AB66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'[1]Ficha Anual 2025'!A70</f>
        <v>Elaboró</v>
      </c>
      <c r="C80" s="130"/>
      <c r="E80" s="131"/>
      <c r="F80" s="131"/>
      <c r="G80" s="131"/>
      <c r="H80" s="131"/>
      <c r="J80" s="129" t="str">
        <f>'[1]Ficha Anual 2025'!D70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'[1]Ficha Anual 2025'!G70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'[1]Ficha Anual 2025'!A73</f>
        <v>C. ARACELI MONTIEL GOMEZ</v>
      </c>
      <c r="C83" s="140"/>
      <c r="E83" s="127"/>
      <c r="F83" s="127"/>
      <c r="H83" s="127"/>
      <c r="J83" s="138" t="str">
        <f>'[1]Ficha Anual 2025'!D73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'[1]Ficha Anual 2025'!G73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'[1]Ficha Anual 2025'!A74</f>
        <v>DIRECTORA DIF MUNICIPAL</v>
      </c>
      <c r="C84" s="142"/>
      <c r="E84" s="2"/>
      <c r="F84" s="2"/>
      <c r="G84" s="2"/>
      <c r="H84" s="2"/>
      <c r="J84" s="143" t="str">
        <f>'[1]Ficha Anual 2025'!D74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'[1]Ficha Anual 2025'!G74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6CEF-F678-4D73-B623-F3DDFE8FB1E8}">
  <sheetPr>
    <tabColor theme="6" tint="-0.249977111117893"/>
  </sheetPr>
  <dimension ref="A1:AI85"/>
  <sheetViews>
    <sheetView showRuler="0" topLeftCell="A5" zoomScale="85" zoomScaleNormal="85" zoomScaleSheetLayoutView="80" zoomScalePageLayoutView="81" workbookViewId="0">
      <selection activeCell="P17" sqref="P1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.71093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'[2]Ficha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[2]Ene!A3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'[2]Ficha Anual 2025'!A5:B5</f>
        <v>PROGRAMA:</v>
      </c>
      <c r="B5" s="5"/>
      <c r="C5" s="6" t="str">
        <f>'[2]Ficha Anual 2025'!C5:I5</f>
        <v>13   Fortalecimiento a la Calidad Educativa, Cultural y Deportiva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'[2]Ficha Anual 2025'!A6:B6</f>
        <v>PROYECTO:</v>
      </c>
      <c r="B6" s="10"/>
      <c r="C6" s="11" t="str">
        <f>'[2]Ficha Anual 2025'!C6:I6</f>
        <v>018 Fortalecimiento a la Calidad Educativa, Cultural y Deportiva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'[2]Ficha Anual 2025'!A7:B7</f>
        <v>UNIDAD ADMINISTRATIVA RESPONSABLE:</v>
      </c>
      <c r="B7" s="10"/>
      <c r="C7" s="14" t="str">
        <f>'[2]Ficha Anual 2025'!C7:I7</f>
        <v>011 Cultura, 010 Deporte, 003 Regiduria, 126 Juventud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'[2]Ficha Anual 2025'!A9:B9</f>
        <v>FIN:</v>
      </c>
      <c r="B9" s="10"/>
      <c r="C9" s="14" t="str">
        <f>'[2]Ficha Anual 2025'!C9:I9</f>
        <v>Contribuir a mejorar el nivel de vida de la población municipal mediante el fomento al desarrollo integral del individuo en el Municipio de San José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'[2]Ficha Anual 2025'!A10:B10</f>
        <v>PROPÓSITO:</v>
      </c>
      <c r="B10" s="16"/>
      <c r="C10" s="17" t="str">
        <f>'[2]Ficha Anual 2025'!C10:I10</f>
        <v>La promoción de la educación, la cultura y el deporte en el Municipio de San José Teacalco, Tlax.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'[2]Ficha Anual 2025'!A12:A14</f>
        <v>N0.</v>
      </c>
      <c r="B12" s="22" t="str">
        <f>'[2]Ficha Anual 2025'!B12:D14</f>
        <v>COMPONENTE - ACTIVIDAD</v>
      </c>
      <c r="C12" s="23"/>
      <c r="D12" s="21" t="str">
        <f>'[2]Ficha Anual 2025'!E14</f>
        <v>U. DE MEDIDA</v>
      </c>
      <c r="E12" s="21" t="str">
        <f>'[2]Ficha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30.75" customHeight="1" x14ac:dyDescent="0.2">
      <c r="A15" s="38" t="str">
        <f>'[2]Ficha Anual 2025'!A15</f>
        <v>C 1</v>
      </c>
      <c r="B15" s="39" t="str">
        <f>'[2]Ficha Anual 2025'!B15</f>
        <v xml:space="preserve">DIFUNDIR  Y PRACTICAR DEPORTES  EN LUGAR4ES ADECUADOS 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'[2]Ficha Anual 2025'!A16</f>
        <v>C1A1</v>
      </c>
      <c r="B16" s="46" t="str">
        <f>'[2]Ficha Anual 2025'!B16</f>
        <v xml:space="preserve">REALIZAR ACTIVIDADES DEPORTIVAS EN TODAS LAS CATEGORIAS </v>
      </c>
      <c r="C16" s="46"/>
      <c r="D16" s="47" t="str">
        <f>'[2]Ficha Anual 2025'!E16</f>
        <v>EVENTO</v>
      </c>
      <c r="E16" s="48">
        <f>F16+H16+J16+L16+N16+P16++R16+T16+V16+X16+Z16+AB16</f>
        <v>10</v>
      </c>
      <c r="F16" s="49">
        <f>[2]Ene!F16</f>
        <v>1</v>
      </c>
      <c r="G16" s="50">
        <f>[2]Ene!G16</f>
        <v>12</v>
      </c>
      <c r="H16" s="49">
        <f>[2]Ene!H16</f>
        <v>0</v>
      </c>
      <c r="I16" s="50">
        <f>[2]Feb!I16</f>
        <v>13</v>
      </c>
      <c r="J16" s="49">
        <f>[2]Ene!J16</f>
        <v>1</v>
      </c>
      <c r="K16" s="50">
        <f>[2]Mar!K16</f>
        <v>16</v>
      </c>
      <c r="L16" s="49">
        <f>[2]Ene!L16</f>
        <v>1</v>
      </c>
      <c r="M16" s="50">
        <v>25</v>
      </c>
      <c r="N16" s="49">
        <f>[2]Ene!N16</f>
        <v>1</v>
      </c>
      <c r="O16" s="51"/>
      <c r="P16" s="49">
        <f>[2]Ene!P16</f>
        <v>1</v>
      </c>
      <c r="Q16" s="51"/>
      <c r="R16" s="49">
        <f>[2]Ene!R16</f>
        <v>1</v>
      </c>
      <c r="S16" s="51"/>
      <c r="T16" s="49">
        <f>[2]Ene!T16</f>
        <v>0</v>
      </c>
      <c r="U16" s="51"/>
      <c r="V16" s="49">
        <f>[2]Ene!V16</f>
        <v>1</v>
      </c>
      <c r="W16" s="51"/>
      <c r="X16" s="49">
        <f>[2]Ene!X16</f>
        <v>1</v>
      </c>
      <c r="Y16" s="51"/>
      <c r="Z16" s="49">
        <f>[2]Ene!Z16</f>
        <v>1</v>
      </c>
      <c r="AA16" s="51"/>
      <c r="AB16" s="49">
        <f>[2]Ene!AB16</f>
        <v>1</v>
      </c>
      <c r="AC16" s="51"/>
      <c r="AD16" s="52">
        <f t="shared" ref="AD16:AE65" si="0">F16+H16+J16+L16+N16+P16+R16+T16+V16+X16+Z16+AB16</f>
        <v>10</v>
      </c>
      <c r="AE16" s="52">
        <f t="shared" si="0"/>
        <v>66</v>
      </c>
      <c r="AF16" s="53">
        <f t="shared" ref="AF16:AF65" si="1">+AE16/E16</f>
        <v>6.6</v>
      </c>
      <c r="AG16" s="53">
        <f t="shared" ref="AG16:AG65" si="2">100%-AF16</f>
        <v>-5.6</v>
      </c>
      <c r="AH16" s="54"/>
      <c r="AI16" s="55"/>
    </row>
    <row r="17" spans="1:35" s="56" customFormat="1" ht="20.100000000000001" customHeight="1" x14ac:dyDescent="0.2">
      <c r="A17" s="45" t="str">
        <f>'[2]Ficha Anual 2025'!A17</f>
        <v>C1A2</v>
      </c>
      <c r="B17" s="46" t="str">
        <f>'[2]Ficha Anual 2025'!B17</f>
        <v>IMPLEMENTAR CURSOS CON INSTRUCTORES BIEN CAPACITADOS</v>
      </c>
      <c r="C17" s="46"/>
      <c r="D17" s="47" t="str">
        <f>'[2]Ficha Anual 2025'!E17</f>
        <v>APOYO</v>
      </c>
      <c r="E17" s="48">
        <f t="shared" ref="E17:E52" si="3">F17+H17+J17+L17+N17+P17++R17+T17+V17+X17+Z17+AB17</f>
        <v>10</v>
      </c>
      <c r="F17" s="49">
        <f>[2]Ene!F17</f>
        <v>1</v>
      </c>
      <c r="G17" s="50">
        <f>[2]Ene!G17</f>
        <v>1</v>
      </c>
      <c r="H17" s="49">
        <f>[2]Ene!H17</f>
        <v>1</v>
      </c>
      <c r="I17" s="50">
        <f>[2]Feb!I17</f>
        <v>1</v>
      </c>
      <c r="J17" s="49">
        <f>[2]Ene!J17</f>
        <v>1</v>
      </c>
      <c r="K17" s="50">
        <f>[2]Mar!K17</f>
        <v>1</v>
      </c>
      <c r="L17" s="49">
        <f>[2]Ene!L17</f>
        <v>1</v>
      </c>
      <c r="M17" s="50">
        <v>3</v>
      </c>
      <c r="N17" s="49">
        <f>[2]Ene!N17</f>
        <v>1</v>
      </c>
      <c r="O17" s="51"/>
      <c r="P17" s="49">
        <f>[2]Ene!P17</f>
        <v>1</v>
      </c>
      <c r="Q17" s="51"/>
      <c r="R17" s="49">
        <f>[2]Ene!R17</f>
        <v>1</v>
      </c>
      <c r="S17" s="51"/>
      <c r="T17" s="49">
        <f>[2]Ene!T17</f>
        <v>0</v>
      </c>
      <c r="U17" s="51"/>
      <c r="V17" s="49">
        <f>[2]Ene!V17</f>
        <v>1</v>
      </c>
      <c r="W17" s="51"/>
      <c r="X17" s="49">
        <f>[2]Ene!X17</f>
        <v>1</v>
      </c>
      <c r="Y17" s="51"/>
      <c r="Z17" s="49">
        <f>[2]Ene!Z17</f>
        <v>1</v>
      </c>
      <c r="AA17" s="51"/>
      <c r="AB17" s="49">
        <f>[2]Ene!AB17</f>
        <v>0</v>
      </c>
      <c r="AC17" s="51"/>
      <c r="AD17" s="52">
        <f t="shared" si="0"/>
        <v>10</v>
      </c>
      <c r="AE17" s="52">
        <f t="shared" si="0"/>
        <v>6</v>
      </c>
      <c r="AF17" s="53">
        <f t="shared" si="1"/>
        <v>0.6</v>
      </c>
      <c r="AG17" s="53">
        <f t="shared" si="2"/>
        <v>0.4</v>
      </c>
      <c r="AH17" s="57"/>
      <c r="AI17" s="58"/>
    </row>
    <row r="18" spans="1:35" s="56" customFormat="1" ht="28.5" customHeight="1" x14ac:dyDescent="0.2">
      <c r="A18" s="45" t="str">
        <f>'[2]Ficha Anual 2025'!A18</f>
        <v>C1A3</v>
      </c>
      <c r="B18" s="46" t="str">
        <f>'[2]Ficha Anual 2025'!B18</f>
        <v xml:space="preserve">OTORGAR APOYOS DEPORTIVOS A LAS DIFERENTES INSTITUCIONES Y EQUIPOS DEPORTIVOS </v>
      </c>
      <c r="C18" s="46"/>
      <c r="D18" s="47" t="str">
        <f>'[2]Ficha Anual 2025'!E18</f>
        <v>REDES SOCIALES</v>
      </c>
      <c r="E18" s="48">
        <f t="shared" si="3"/>
        <v>24</v>
      </c>
      <c r="F18" s="49">
        <f>[2]Ene!F18</f>
        <v>2</v>
      </c>
      <c r="G18" s="50">
        <f>[2]Ene!G18</f>
        <v>0</v>
      </c>
      <c r="H18" s="49">
        <f>[2]Ene!H18</f>
        <v>2</v>
      </c>
      <c r="I18" s="50">
        <f>[2]Feb!I18</f>
        <v>2</v>
      </c>
      <c r="J18" s="49">
        <f>[2]Ene!J18</f>
        <v>2</v>
      </c>
      <c r="K18" s="50">
        <f>[2]Mar!K18</f>
        <v>2</v>
      </c>
      <c r="L18" s="49">
        <f>[2]Ene!L18</f>
        <v>2</v>
      </c>
      <c r="M18" s="50">
        <v>1</v>
      </c>
      <c r="N18" s="49">
        <f>[2]Ene!N18</f>
        <v>2</v>
      </c>
      <c r="O18" s="51"/>
      <c r="P18" s="49">
        <f>[2]Ene!P18</f>
        <v>2</v>
      </c>
      <c r="Q18" s="51"/>
      <c r="R18" s="49">
        <f>[2]Ene!R18</f>
        <v>2</v>
      </c>
      <c r="S18" s="51"/>
      <c r="T18" s="49">
        <f>[2]Ene!T18</f>
        <v>2</v>
      </c>
      <c r="U18" s="51"/>
      <c r="V18" s="49">
        <f>[2]Ene!V18</f>
        <v>2</v>
      </c>
      <c r="W18" s="51"/>
      <c r="X18" s="49">
        <f>[2]Ene!X18</f>
        <v>2</v>
      </c>
      <c r="Y18" s="51"/>
      <c r="Z18" s="49">
        <f>[2]Ene!Z18</f>
        <v>2</v>
      </c>
      <c r="AA18" s="51"/>
      <c r="AB18" s="49">
        <f>[2]Ene!AB18</f>
        <v>2</v>
      </c>
      <c r="AC18" s="51"/>
      <c r="AD18" s="52">
        <f t="shared" si="0"/>
        <v>24</v>
      </c>
      <c r="AE18" s="52">
        <f t="shared" si="0"/>
        <v>5</v>
      </c>
      <c r="AF18" s="53">
        <f t="shared" si="1"/>
        <v>0.20833333333333334</v>
      </c>
      <c r="AG18" s="53">
        <f t="shared" si="2"/>
        <v>0.79166666666666663</v>
      </c>
      <c r="AH18" s="57"/>
      <c r="AI18" s="58"/>
    </row>
    <row r="19" spans="1:35" s="56" customFormat="1" ht="27" customHeight="1" x14ac:dyDescent="0.2">
      <c r="A19" s="45" t="str">
        <f>'[2]Ficha Anual 2025'!A19</f>
        <v>C1A4</v>
      </c>
      <c r="B19" s="46" t="str">
        <f>'[2]Ficha Anual 2025'!B19</f>
        <v xml:space="preserve">DIFUNDIR MEDIANTE CUALQUIER MEDIO LOS DEPORTES QUE SE LLEVAN A CABO </v>
      </c>
      <c r="C19" s="46"/>
      <c r="D19" s="47" t="str">
        <f>'[2]Ficha Anual 2025'!E19</f>
        <v>DIFUSION</v>
      </c>
      <c r="E19" s="48">
        <f t="shared" si="3"/>
        <v>24</v>
      </c>
      <c r="F19" s="49">
        <f>[2]Ene!F19</f>
        <v>2</v>
      </c>
      <c r="G19" s="50">
        <f>[2]Ene!G19</f>
        <v>16</v>
      </c>
      <c r="H19" s="49">
        <f>[2]Ene!H19</f>
        <v>2</v>
      </c>
      <c r="I19" s="50">
        <f>[2]Feb!I19</f>
        <v>16</v>
      </c>
      <c r="J19" s="49">
        <f>[2]Ene!J19</f>
        <v>2</v>
      </c>
      <c r="K19" s="50">
        <f>[2]Mar!K19</f>
        <v>16</v>
      </c>
      <c r="L19" s="49">
        <f>[2]Ene!L19</f>
        <v>2</v>
      </c>
      <c r="M19" s="50">
        <v>7</v>
      </c>
      <c r="N19" s="49">
        <f>[2]Ene!N19</f>
        <v>2</v>
      </c>
      <c r="O19" s="51"/>
      <c r="P19" s="49">
        <f>[2]Ene!P19</f>
        <v>2</v>
      </c>
      <c r="Q19" s="51"/>
      <c r="R19" s="49">
        <f>[2]Ene!R19</f>
        <v>2</v>
      </c>
      <c r="S19" s="51"/>
      <c r="T19" s="49">
        <f>[2]Ene!T19</f>
        <v>2</v>
      </c>
      <c r="U19" s="51"/>
      <c r="V19" s="49">
        <f>[2]Ene!V19</f>
        <v>2</v>
      </c>
      <c r="W19" s="51"/>
      <c r="X19" s="49">
        <f>[2]Ene!X19</f>
        <v>2</v>
      </c>
      <c r="Y19" s="51"/>
      <c r="Z19" s="49">
        <f>[2]Ene!Z19</f>
        <v>2</v>
      </c>
      <c r="AA19" s="51"/>
      <c r="AB19" s="49">
        <f>[2]Ene!AB19</f>
        <v>2</v>
      </c>
      <c r="AC19" s="51"/>
      <c r="AD19" s="52">
        <f t="shared" si="0"/>
        <v>24</v>
      </c>
      <c r="AE19" s="52">
        <f t="shared" si="0"/>
        <v>55</v>
      </c>
      <c r="AF19" s="53">
        <f t="shared" si="1"/>
        <v>2.2916666666666665</v>
      </c>
      <c r="AG19" s="53">
        <f t="shared" si="2"/>
        <v>-1.2916666666666665</v>
      </c>
      <c r="AH19" s="57"/>
      <c r="AI19" s="58"/>
    </row>
    <row r="20" spans="1:35" s="56" customFormat="1" ht="20.100000000000001" customHeight="1" x14ac:dyDescent="0.2">
      <c r="A20" s="45" t="str">
        <f>'[2]Ficha Anual 2025'!A20</f>
        <v>C1A5</v>
      </c>
      <c r="B20" s="46" t="str">
        <f>'[2]Ficha Anual 2025'!B20</f>
        <v xml:space="preserve">DAR MANTENIMIENTO A ESPACIOS DEPORTIVOS </v>
      </c>
      <c r="C20" s="46"/>
      <c r="D20" s="47" t="str">
        <f>'[2]Ficha Anual 2025'!E20</f>
        <v>MANTENIMIENTO</v>
      </c>
      <c r="E20" s="48">
        <f t="shared" si="3"/>
        <v>12</v>
      </c>
      <c r="F20" s="49">
        <f>[2]Ene!F20</f>
        <v>1</v>
      </c>
      <c r="G20" s="50">
        <f>[2]Ene!G20</f>
        <v>4</v>
      </c>
      <c r="H20" s="49">
        <f>[2]Ene!H20</f>
        <v>1</v>
      </c>
      <c r="I20" s="50">
        <f>[2]Feb!I20</f>
        <v>4</v>
      </c>
      <c r="J20" s="49">
        <f>[2]Ene!J20</f>
        <v>1</v>
      </c>
      <c r="K20" s="50">
        <f>[2]Mar!K20</f>
        <v>4</v>
      </c>
      <c r="L20" s="49">
        <f>[2]Ene!L20</f>
        <v>1</v>
      </c>
      <c r="M20" s="50">
        <v>5</v>
      </c>
      <c r="N20" s="49">
        <f>[2]Ene!N20</f>
        <v>1</v>
      </c>
      <c r="O20" s="51"/>
      <c r="P20" s="49">
        <f>[2]Ene!P20</f>
        <v>1</v>
      </c>
      <c r="Q20" s="51"/>
      <c r="R20" s="49">
        <f>[2]Ene!R20</f>
        <v>1</v>
      </c>
      <c r="S20" s="51"/>
      <c r="T20" s="49">
        <f>[2]Ene!T20</f>
        <v>1</v>
      </c>
      <c r="U20" s="51"/>
      <c r="V20" s="49">
        <f>[2]Ene!V20</f>
        <v>1</v>
      </c>
      <c r="W20" s="51"/>
      <c r="X20" s="49">
        <f>[2]Ene!X20</f>
        <v>1</v>
      </c>
      <c r="Y20" s="51"/>
      <c r="Z20" s="49">
        <f>[2]Ene!Z20</f>
        <v>1</v>
      </c>
      <c r="AA20" s="51"/>
      <c r="AB20" s="49">
        <f>[2]Ene!AB20</f>
        <v>1</v>
      </c>
      <c r="AC20" s="51"/>
      <c r="AD20" s="52">
        <f t="shared" si="0"/>
        <v>12</v>
      </c>
      <c r="AE20" s="52">
        <f t="shared" si="0"/>
        <v>17</v>
      </c>
      <c r="AF20" s="53">
        <f t="shared" si="1"/>
        <v>1.4166666666666667</v>
      </c>
      <c r="AG20" s="53">
        <f t="shared" si="2"/>
        <v>-0.41666666666666674</v>
      </c>
      <c r="AH20" s="57"/>
      <c r="AI20" s="58"/>
    </row>
    <row r="21" spans="1:35" s="56" customFormat="1" ht="20.100000000000001" hidden="1" customHeight="1" x14ac:dyDescent="0.2">
      <c r="A21" s="45" t="e">
        <f>'[2]Ficha Anual 2025'!#REF!</f>
        <v>#REF!</v>
      </c>
      <c r="B21" s="59" t="e">
        <f>'[2]Ficha Anual 2025'!#REF!</f>
        <v>#REF!</v>
      </c>
      <c r="C21" s="59"/>
      <c r="D21" s="47" t="e">
        <f>'[2]Ficha Anual 2025'!#REF!</f>
        <v>#REF!</v>
      </c>
      <c r="E21" s="48">
        <f t="shared" si="3"/>
        <v>24</v>
      </c>
      <c r="F21" s="49">
        <f>[2]Ene!F19</f>
        <v>2</v>
      </c>
      <c r="G21" s="50">
        <f>[2]Ene!G19</f>
        <v>16</v>
      </c>
      <c r="H21" s="49">
        <f>[2]Ene!H19</f>
        <v>2</v>
      </c>
      <c r="I21" s="51">
        <f>[2]Feb!I21</f>
        <v>0</v>
      </c>
      <c r="J21" s="49">
        <f>[2]Ene!J19</f>
        <v>2</v>
      </c>
      <c r="K21" s="51">
        <f>[2]Mar!K21</f>
        <v>0</v>
      </c>
      <c r="L21" s="49">
        <f>[2]Ene!L19</f>
        <v>2</v>
      </c>
      <c r="M21" s="51"/>
      <c r="N21" s="49">
        <f>[2]Ene!N19</f>
        <v>2</v>
      </c>
      <c r="O21" s="51"/>
      <c r="P21" s="49">
        <f>[2]Ene!P19</f>
        <v>2</v>
      </c>
      <c r="Q21" s="51"/>
      <c r="R21" s="49">
        <f>[2]Ene!R19</f>
        <v>2</v>
      </c>
      <c r="S21" s="51"/>
      <c r="T21" s="49">
        <f>[2]Ene!T19</f>
        <v>2</v>
      </c>
      <c r="U21" s="51"/>
      <c r="V21" s="49">
        <f>[2]Ene!V19</f>
        <v>2</v>
      </c>
      <c r="W21" s="51"/>
      <c r="X21" s="49">
        <f>[2]Ene!X19</f>
        <v>2</v>
      </c>
      <c r="Y21" s="51"/>
      <c r="Z21" s="49">
        <f>[2]Ene!Z19</f>
        <v>2</v>
      </c>
      <c r="AA21" s="51"/>
      <c r="AB21" s="49">
        <f>[2]Ene!AB19</f>
        <v>2</v>
      </c>
      <c r="AC21" s="51"/>
      <c r="AD21" s="52">
        <f t="shared" si="0"/>
        <v>24</v>
      </c>
      <c r="AE21" s="52">
        <f t="shared" si="0"/>
        <v>16</v>
      </c>
      <c r="AF21" s="53">
        <f t="shared" si="1"/>
        <v>0.66666666666666663</v>
      </c>
      <c r="AG21" s="53">
        <f t="shared" si="2"/>
        <v>0.33333333333333337</v>
      </c>
      <c r="AH21" s="57"/>
      <c r="AI21" s="58"/>
    </row>
    <row r="22" spans="1:35" s="56" customFormat="1" ht="20.100000000000001" hidden="1" customHeight="1" x14ac:dyDescent="0.2">
      <c r="A22" s="45" t="e">
        <f>'[2]Ficha Anual 2025'!#REF!</f>
        <v>#REF!</v>
      </c>
      <c r="B22" s="59" t="e">
        <f>'[2]Ficha Anual 2025'!#REF!</f>
        <v>#REF!</v>
      </c>
      <c r="C22" s="59"/>
      <c r="D22" s="47" t="e">
        <f>'[2]Ficha Anual 2025'!#REF!</f>
        <v>#REF!</v>
      </c>
      <c r="E22" s="48">
        <f t="shared" si="3"/>
        <v>12</v>
      </c>
      <c r="F22" s="49">
        <f>[2]Ene!F20</f>
        <v>1</v>
      </c>
      <c r="G22" s="50">
        <f>[2]Ene!G20</f>
        <v>4</v>
      </c>
      <c r="H22" s="49">
        <f>[2]Ene!H20</f>
        <v>1</v>
      </c>
      <c r="I22" s="51">
        <f>[2]Feb!I22</f>
        <v>0</v>
      </c>
      <c r="J22" s="49">
        <f>[2]Ene!J20</f>
        <v>1</v>
      </c>
      <c r="K22" s="51">
        <f>[2]Mar!K22</f>
        <v>0</v>
      </c>
      <c r="L22" s="49">
        <f>[2]Ene!L20</f>
        <v>1</v>
      </c>
      <c r="M22" s="51"/>
      <c r="N22" s="49">
        <f>[2]Ene!N20</f>
        <v>1</v>
      </c>
      <c r="O22" s="51"/>
      <c r="P22" s="49">
        <f>[2]Ene!P20</f>
        <v>1</v>
      </c>
      <c r="Q22" s="51"/>
      <c r="R22" s="49">
        <f>[2]Ene!R20</f>
        <v>1</v>
      </c>
      <c r="S22" s="51"/>
      <c r="T22" s="49">
        <f>[2]Ene!T20</f>
        <v>1</v>
      </c>
      <c r="U22" s="51"/>
      <c r="V22" s="49">
        <f>[2]Ene!V20</f>
        <v>1</v>
      </c>
      <c r="W22" s="51"/>
      <c r="X22" s="49">
        <f>[2]Ene!X20</f>
        <v>1</v>
      </c>
      <c r="Y22" s="51"/>
      <c r="Z22" s="49">
        <f>[2]Ene!Z20</f>
        <v>1</v>
      </c>
      <c r="AA22" s="51"/>
      <c r="AB22" s="49">
        <f>[2]Ene!AB20</f>
        <v>1</v>
      </c>
      <c r="AC22" s="51"/>
      <c r="AD22" s="52">
        <f t="shared" si="0"/>
        <v>12</v>
      </c>
      <c r="AE22" s="52">
        <f t="shared" si="0"/>
        <v>4</v>
      </c>
      <c r="AF22" s="53">
        <f t="shared" si="1"/>
        <v>0.33333333333333331</v>
      </c>
      <c r="AG22" s="53">
        <f t="shared" si="2"/>
        <v>0.66666666666666674</v>
      </c>
      <c r="AH22" s="57"/>
      <c r="AI22" s="58"/>
    </row>
    <row r="23" spans="1:35" s="56" customFormat="1" ht="20.100000000000001" hidden="1" customHeight="1" x14ac:dyDescent="0.2">
      <c r="A23" s="45" t="e">
        <f>'[2]Ficha Anual 2025'!#REF!</f>
        <v>#REF!</v>
      </c>
      <c r="B23" s="59" t="e">
        <f>'[2]Ficha Anual 2025'!#REF!</f>
        <v>#REF!</v>
      </c>
      <c r="C23" s="59"/>
      <c r="D23" s="47" t="e">
        <f>'[2]Ficha Anual 2025'!#REF!</f>
        <v>#REF!</v>
      </c>
      <c r="E23" s="48">
        <f t="shared" si="3"/>
        <v>0</v>
      </c>
      <c r="F23" s="49">
        <f>[2]Ene!F21</f>
        <v>0</v>
      </c>
      <c r="G23" s="50">
        <f>[2]Ene!G21</f>
        <v>0</v>
      </c>
      <c r="H23" s="49">
        <f>[2]Ene!H21</f>
        <v>0</v>
      </c>
      <c r="I23" s="51">
        <f>[2]Feb!I23</f>
        <v>0</v>
      </c>
      <c r="J23" s="49">
        <f>[2]Ene!J21</f>
        <v>0</v>
      </c>
      <c r="K23" s="51">
        <f>[2]Mar!K23</f>
        <v>0</v>
      </c>
      <c r="L23" s="49">
        <f>[2]Ene!L21</f>
        <v>0</v>
      </c>
      <c r="M23" s="51"/>
      <c r="N23" s="49">
        <f>[2]Ene!N21</f>
        <v>0</v>
      </c>
      <c r="O23" s="51"/>
      <c r="P23" s="49">
        <f>[2]Ene!P21</f>
        <v>0</v>
      </c>
      <c r="Q23" s="51"/>
      <c r="R23" s="49">
        <f>[2]Ene!R21</f>
        <v>0</v>
      </c>
      <c r="S23" s="51"/>
      <c r="T23" s="49">
        <f>[2]Ene!T21</f>
        <v>0</v>
      </c>
      <c r="U23" s="51"/>
      <c r="V23" s="49">
        <f>[2]Ene!V21</f>
        <v>0</v>
      </c>
      <c r="W23" s="51"/>
      <c r="X23" s="49">
        <f>[2]Ene!X21</f>
        <v>0</v>
      </c>
      <c r="Y23" s="51"/>
      <c r="Z23" s="49">
        <f>[2]Ene!Z21</f>
        <v>0</v>
      </c>
      <c r="AA23" s="51"/>
      <c r="AB23" s="49">
        <f>[2]Ene!AB21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 t="e">
        <f>'[2]Ficha Anual 2025'!#REF!</f>
        <v>#REF!</v>
      </c>
      <c r="B24" s="59" t="e">
        <f>'[2]Ficha Anual 2025'!#REF!</f>
        <v>#REF!</v>
      </c>
      <c r="C24" s="59"/>
      <c r="D24" s="47" t="e">
        <f>'[2]Ficha Anual 2025'!#REF!</f>
        <v>#REF!</v>
      </c>
      <c r="E24" s="48">
        <f t="shared" si="3"/>
        <v>0</v>
      </c>
      <c r="F24" s="49">
        <f>[2]Ene!F22</f>
        <v>0</v>
      </c>
      <c r="G24" s="50">
        <f>[2]Ene!G22</f>
        <v>0</v>
      </c>
      <c r="H24" s="49">
        <f>[2]Ene!H22</f>
        <v>0</v>
      </c>
      <c r="I24" s="51">
        <f>[2]Feb!I24</f>
        <v>0</v>
      </c>
      <c r="J24" s="49">
        <f>[2]Ene!J22</f>
        <v>0</v>
      </c>
      <c r="K24" s="51">
        <f>[2]Mar!K24</f>
        <v>0</v>
      </c>
      <c r="L24" s="49">
        <f>[2]Ene!L22</f>
        <v>0</v>
      </c>
      <c r="M24" s="51"/>
      <c r="N24" s="49">
        <f>[2]Ene!N22</f>
        <v>0</v>
      </c>
      <c r="O24" s="51"/>
      <c r="P24" s="49">
        <f>[2]Ene!P22</f>
        <v>0</v>
      </c>
      <c r="Q24" s="51"/>
      <c r="R24" s="49">
        <f>[2]Ene!R22</f>
        <v>0</v>
      </c>
      <c r="S24" s="51"/>
      <c r="T24" s="49">
        <f>[2]Ene!T22</f>
        <v>0</v>
      </c>
      <c r="U24" s="51"/>
      <c r="V24" s="49">
        <f>[2]Ene!V22</f>
        <v>0</v>
      </c>
      <c r="W24" s="51"/>
      <c r="X24" s="49">
        <f>[2]Ene!X22</f>
        <v>0</v>
      </c>
      <c r="Y24" s="51"/>
      <c r="Z24" s="49">
        <f>[2]Ene!Z22</f>
        <v>0</v>
      </c>
      <c r="AA24" s="51"/>
      <c r="AB24" s="49">
        <f>[2]Ene!AB22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 t="e">
        <f>'[2]Ficha Anual 2025'!#REF!</f>
        <v>#REF!</v>
      </c>
      <c r="B25" s="59" t="e">
        <f>'[2]Ficha Anual 2025'!#REF!</f>
        <v>#REF!</v>
      </c>
      <c r="C25" s="59"/>
      <c r="D25" s="47" t="e">
        <f>'[2]Ficha Anual 2025'!#REF!</f>
        <v>#REF!</v>
      </c>
      <c r="E25" s="48">
        <f t="shared" si="3"/>
        <v>0</v>
      </c>
      <c r="F25" s="49">
        <f>[2]Ene!F23</f>
        <v>0</v>
      </c>
      <c r="G25" s="50">
        <f>[2]Ene!G23</f>
        <v>0</v>
      </c>
      <c r="H25" s="49">
        <f>[2]Ene!H23</f>
        <v>0</v>
      </c>
      <c r="I25" s="48">
        <f>[2]Feb!I25</f>
        <v>0</v>
      </c>
      <c r="J25" s="49">
        <f>[2]Ene!J23</f>
        <v>0</v>
      </c>
      <c r="K25" s="48">
        <f>[2]Mar!K25</f>
        <v>0</v>
      </c>
      <c r="L25" s="49">
        <f>[2]Ene!L23</f>
        <v>0</v>
      </c>
      <c r="M25" s="48"/>
      <c r="N25" s="49">
        <f>[2]Ene!N23</f>
        <v>0</v>
      </c>
      <c r="O25" s="48"/>
      <c r="P25" s="49">
        <f>[2]Ene!P23</f>
        <v>0</v>
      </c>
      <c r="Q25" s="48"/>
      <c r="R25" s="49">
        <f>[2]Ene!R23</f>
        <v>0</v>
      </c>
      <c r="S25" s="48"/>
      <c r="T25" s="49">
        <f>[2]Ene!T23</f>
        <v>0</v>
      </c>
      <c r="U25" s="48"/>
      <c r="V25" s="49">
        <f>[2]Ene!V23</f>
        <v>0</v>
      </c>
      <c r="W25" s="48"/>
      <c r="X25" s="49">
        <f>[2]Ene!X23</f>
        <v>0</v>
      </c>
      <c r="Y25" s="48"/>
      <c r="Z25" s="49">
        <f>[2]Ene!Z23</f>
        <v>0</v>
      </c>
      <c r="AA25" s="48"/>
      <c r="AB25" s="49">
        <f>[2]Ene!AB23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 t="e">
        <f>'[2]Ficha Anual 2025'!#REF!</f>
        <v>#REF!</v>
      </c>
      <c r="B26" s="59" t="e">
        <f>'[2]Ficha Anual 2025'!#REF!</f>
        <v>#REF!</v>
      </c>
      <c r="C26" s="59"/>
      <c r="D26" s="47" t="e">
        <f>'[2]Ficha Anual 2025'!#REF!</f>
        <v>#REF!</v>
      </c>
      <c r="E26" s="48">
        <f t="shared" si="3"/>
        <v>0</v>
      </c>
      <c r="F26" s="64">
        <f>[2]Ene!F24</f>
        <v>0</v>
      </c>
      <c r="G26" s="64">
        <f>[2]Ene!G24</f>
        <v>0</v>
      </c>
      <c r="H26" s="64">
        <f>[2]Ene!H24</f>
        <v>0</v>
      </c>
      <c r="I26" s="64">
        <f>[2]Feb!I26</f>
        <v>0</v>
      </c>
      <c r="J26" s="64">
        <f>[2]Ene!J24</f>
        <v>0</v>
      </c>
      <c r="K26" s="64">
        <f>[2]Mar!K26</f>
        <v>0</v>
      </c>
      <c r="L26" s="64">
        <f>[2]Ene!L24</f>
        <v>0</v>
      </c>
      <c r="M26" s="64"/>
      <c r="N26" s="64">
        <f>[2]Ene!N24</f>
        <v>0</v>
      </c>
      <c r="O26" s="64"/>
      <c r="P26" s="64">
        <f>[2]Ene!P24</f>
        <v>0</v>
      </c>
      <c r="Q26" s="64"/>
      <c r="R26" s="64">
        <f>[2]Ene!R24</f>
        <v>0</v>
      </c>
      <c r="S26" s="64"/>
      <c r="T26" s="64">
        <f>[2]Ene!T24</f>
        <v>0</v>
      </c>
      <c r="U26" s="64"/>
      <c r="V26" s="64">
        <f>[2]Ene!V24</f>
        <v>0</v>
      </c>
      <c r="W26" s="64"/>
      <c r="X26" s="64">
        <f>[2]Ene!X24</f>
        <v>0</v>
      </c>
      <c r="Y26" s="64"/>
      <c r="Z26" s="64">
        <f>[2]Ene!Z24</f>
        <v>0</v>
      </c>
      <c r="AA26" s="64"/>
      <c r="AB26" s="64">
        <f>[2]Ene!AB24</f>
        <v>0</v>
      </c>
      <c r="AC26" s="64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 t="e">
        <f>'[2]Ficha Anual 2025'!#REF!</f>
        <v>#REF!</v>
      </c>
      <c r="B27" s="59" t="e">
        <f>'[2]Ficha Anual 2025'!#REF!</f>
        <v>#REF!</v>
      </c>
      <c r="C27" s="59"/>
      <c r="D27" s="47" t="e">
        <f>'[2]Ficha Anual 2025'!#REF!</f>
        <v>#REF!</v>
      </c>
      <c r="E27" s="48">
        <f t="shared" si="3"/>
        <v>0</v>
      </c>
      <c r="F27" s="49">
        <f>[2]Ene!F25</f>
        <v>0</v>
      </c>
      <c r="G27" s="50">
        <f>[2]Ene!G25</f>
        <v>0</v>
      </c>
      <c r="H27" s="49">
        <f>[2]Ene!H25</f>
        <v>0</v>
      </c>
      <c r="I27" s="48">
        <f>[2]Feb!I27</f>
        <v>0</v>
      </c>
      <c r="J27" s="49">
        <f>[2]Ene!J25</f>
        <v>0</v>
      </c>
      <c r="K27" s="48">
        <f>[2]Mar!K27</f>
        <v>0</v>
      </c>
      <c r="L27" s="49">
        <f>[2]Ene!L25</f>
        <v>0</v>
      </c>
      <c r="M27" s="48"/>
      <c r="N27" s="49">
        <f>[2]Ene!N25</f>
        <v>0</v>
      </c>
      <c r="O27" s="48"/>
      <c r="P27" s="49">
        <f>[2]Ene!P25</f>
        <v>0</v>
      </c>
      <c r="Q27" s="48"/>
      <c r="R27" s="49">
        <f>[2]Ene!R25</f>
        <v>0</v>
      </c>
      <c r="S27" s="48"/>
      <c r="T27" s="49">
        <f>[2]Ene!T25</f>
        <v>0</v>
      </c>
      <c r="U27" s="48"/>
      <c r="V27" s="49">
        <f>[2]Ene!V25</f>
        <v>0</v>
      </c>
      <c r="W27" s="48"/>
      <c r="X27" s="49">
        <f>[2]Ene!X25</f>
        <v>0</v>
      </c>
      <c r="Y27" s="48"/>
      <c r="Z27" s="49">
        <f>[2]Ene!Z25</f>
        <v>0</v>
      </c>
      <c r="AA27" s="48"/>
      <c r="AB27" s="49">
        <f>[2]Ene!AB25</f>
        <v>0</v>
      </c>
      <c r="AC27" s="48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'[2]Ficha Anual 2025'!A21</f>
        <v>C 2</v>
      </c>
      <c r="B28" s="61" t="str">
        <f>'[2]Ficha Anual 2025'!B21</f>
        <v>REALIZAR  ACTIVIDADES RECREATIVAS</v>
      </c>
      <c r="C28" s="61"/>
      <c r="D28" s="62"/>
      <c r="E28" s="63"/>
      <c r="F28" s="147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9"/>
      <c r="AD28" s="65"/>
      <c r="AE28" s="65"/>
      <c r="AF28" s="65"/>
      <c r="AG28" s="65"/>
      <c r="AH28" s="65"/>
      <c r="AI28" s="66"/>
    </row>
    <row r="29" spans="1:35" s="56" customFormat="1" ht="29.25" customHeight="1" x14ac:dyDescent="0.2">
      <c r="A29" s="45" t="str">
        <f>'[2]Ficha Anual 2025'!A22</f>
        <v>C2A1</v>
      </c>
      <c r="B29" s="46" t="str">
        <f>'[2]Ficha Anual 2025'!B22</f>
        <v>IMPLEMENTAR ACTIVIDADES FISICAS PARA LA INTEGRACION FAMILIAR</v>
      </c>
      <c r="C29" s="46"/>
      <c r="D29" s="47" t="str">
        <f>'[2]Ficha Anual 2025'!E22</f>
        <v>CLASES</v>
      </c>
      <c r="E29" s="48">
        <f t="shared" si="3"/>
        <v>250</v>
      </c>
      <c r="F29" s="49">
        <f>[2]Ene!F27</f>
        <v>0</v>
      </c>
      <c r="G29" s="50">
        <f>[2]Ene!G27</f>
        <v>1</v>
      </c>
      <c r="H29" s="49">
        <f>[2]Ene!H27</f>
        <v>0</v>
      </c>
      <c r="I29" s="50">
        <f>[2]Feb!I29</f>
        <v>2</v>
      </c>
      <c r="J29" s="49">
        <f>[2]Ene!J27</f>
        <v>0</v>
      </c>
      <c r="K29" s="50">
        <f>[2]Mar!K29</f>
        <v>1</v>
      </c>
      <c r="L29" s="49">
        <f>[2]Ene!L27</f>
        <v>0</v>
      </c>
      <c r="M29" s="50">
        <v>4</v>
      </c>
      <c r="N29" s="49">
        <f>[2]Ene!N27</f>
        <v>0</v>
      </c>
      <c r="O29" s="51"/>
      <c r="P29" s="49">
        <f>[2]Ene!P27</f>
        <v>0</v>
      </c>
      <c r="Q29" s="51"/>
      <c r="R29" s="49">
        <f>[2]Ene!R27</f>
        <v>250</v>
      </c>
      <c r="S29" s="51"/>
      <c r="T29" s="49">
        <f>[2]Ene!T27</f>
        <v>0</v>
      </c>
      <c r="U29" s="51"/>
      <c r="V29" s="49">
        <f>[2]Ene!V27</f>
        <v>0</v>
      </c>
      <c r="W29" s="51"/>
      <c r="X29" s="49">
        <f>[2]Ene!X27</f>
        <v>0</v>
      </c>
      <c r="Y29" s="51"/>
      <c r="Z29" s="49">
        <f>[2]Ene!Z27</f>
        <v>0</v>
      </c>
      <c r="AA29" s="51"/>
      <c r="AB29" s="49">
        <f>[2]Ene!AB27</f>
        <v>0</v>
      </c>
      <c r="AC29" s="51"/>
      <c r="AD29" s="52">
        <f t="shared" si="0"/>
        <v>250</v>
      </c>
      <c r="AE29" s="52">
        <f t="shared" si="0"/>
        <v>8</v>
      </c>
      <c r="AF29" s="53">
        <f t="shared" si="1"/>
        <v>3.2000000000000001E-2</v>
      </c>
      <c r="AG29" s="53">
        <f t="shared" si="2"/>
        <v>0.96799999999999997</v>
      </c>
      <c r="AH29" s="54"/>
      <c r="AI29" s="55"/>
    </row>
    <row r="30" spans="1:35" s="56" customFormat="1" ht="20.100000000000001" customHeight="1" x14ac:dyDescent="0.2">
      <c r="A30" s="45" t="str">
        <f>'[2]Ficha Anual 2025'!A23</f>
        <v>C2A2</v>
      </c>
      <c r="B30" s="46" t="str">
        <f>'[2]Ficha Anual 2025'!B23</f>
        <v>IMPLEMENTAR CURSOS DE VERANO</v>
      </c>
      <c r="C30" s="46"/>
      <c r="D30" s="47" t="str">
        <f>'[2]Ficha Anual 2025'!E23</f>
        <v>EVENTO</v>
      </c>
      <c r="E30" s="48">
        <f t="shared" si="3"/>
        <v>4</v>
      </c>
      <c r="F30" s="49">
        <f>[2]Ene!F28</f>
        <v>1</v>
      </c>
      <c r="G30" s="50">
        <f>[2]Ene!G28</f>
        <v>0</v>
      </c>
      <c r="H30" s="49">
        <f>[2]Ene!H28</f>
        <v>0</v>
      </c>
      <c r="I30" s="50">
        <f>[2]Feb!I30</f>
        <v>0</v>
      </c>
      <c r="J30" s="49">
        <f>[2]Ene!J28</f>
        <v>1</v>
      </c>
      <c r="K30" s="50">
        <f>[2]Mar!K30</f>
        <v>0</v>
      </c>
      <c r="L30" s="49">
        <f>[2]Ene!L28</f>
        <v>0</v>
      </c>
      <c r="M30" s="50">
        <v>0</v>
      </c>
      <c r="N30" s="49">
        <f>[2]Ene!N28</f>
        <v>1</v>
      </c>
      <c r="O30" s="51"/>
      <c r="P30" s="49">
        <f>[2]Ene!P28</f>
        <v>0</v>
      </c>
      <c r="Q30" s="51"/>
      <c r="R30" s="49">
        <f>[2]Ene!R28</f>
        <v>1</v>
      </c>
      <c r="S30" s="51"/>
      <c r="T30" s="49">
        <f>[2]Ene!T28</f>
        <v>0</v>
      </c>
      <c r="U30" s="51"/>
      <c r="V30" s="49">
        <f>[2]Ene!V28</f>
        <v>0</v>
      </c>
      <c r="W30" s="51"/>
      <c r="X30" s="49">
        <f>[2]Ene!X28</f>
        <v>0</v>
      </c>
      <c r="Y30" s="51"/>
      <c r="Z30" s="49">
        <f>[2]Ene!Z28</f>
        <v>0</v>
      </c>
      <c r="AA30" s="51"/>
      <c r="AB30" s="49">
        <f>[2]Ene!AB28</f>
        <v>0</v>
      </c>
      <c r="AC30" s="51"/>
      <c r="AD30" s="52">
        <f t="shared" si="0"/>
        <v>4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0.100000000000001" customHeight="1" x14ac:dyDescent="0.2">
      <c r="A31" s="45" t="str">
        <f>'[2]Ficha Anual 2025'!A24</f>
        <v>C2A3</v>
      </c>
      <c r="B31" s="46" t="str">
        <f>'[2]Ficha Anual 2025'!B24</f>
        <v>REALIZAR EXCURSIONES A DIFERENTES LUGARES</v>
      </c>
      <c r="C31" s="46"/>
      <c r="D31" s="47" t="str">
        <f>'[2]Ficha Anual 2025'!E24</f>
        <v>VIAJES</v>
      </c>
      <c r="E31" s="48">
        <f t="shared" si="3"/>
        <v>11</v>
      </c>
      <c r="F31" s="49">
        <f>[2]Ene!F29</f>
        <v>1</v>
      </c>
      <c r="G31" s="50">
        <f>[2]Ene!G29</f>
        <v>0</v>
      </c>
      <c r="H31" s="49">
        <f>[2]Ene!H29</f>
        <v>0</v>
      </c>
      <c r="I31" s="50">
        <f>[2]Feb!I31</f>
        <v>0</v>
      </c>
      <c r="J31" s="49">
        <f>[2]Ene!J29</f>
        <v>1</v>
      </c>
      <c r="K31" s="50">
        <f>[2]Mar!K31</f>
        <v>0</v>
      </c>
      <c r="L31" s="49">
        <f>[2]Ene!L29</f>
        <v>1</v>
      </c>
      <c r="M31" s="50">
        <v>0</v>
      </c>
      <c r="N31" s="49">
        <f>[2]Ene!N29</f>
        <v>1</v>
      </c>
      <c r="O31" s="51"/>
      <c r="P31" s="49">
        <f>[2]Ene!P29</f>
        <v>1</v>
      </c>
      <c r="Q31" s="51"/>
      <c r="R31" s="49">
        <f>[2]Ene!R29</f>
        <v>1</v>
      </c>
      <c r="S31" s="51"/>
      <c r="T31" s="49">
        <f>[2]Ene!T29</f>
        <v>1</v>
      </c>
      <c r="U31" s="51"/>
      <c r="V31" s="49">
        <f>[2]Ene!V29</f>
        <v>1</v>
      </c>
      <c r="W31" s="51"/>
      <c r="X31" s="49">
        <f>[2]Ene!X29</f>
        <v>1</v>
      </c>
      <c r="Y31" s="51"/>
      <c r="Z31" s="49">
        <f>[2]Ene!Z29</f>
        <v>1</v>
      </c>
      <c r="AA31" s="51"/>
      <c r="AB31" s="49">
        <f>[2]Ene!AB29</f>
        <v>1</v>
      </c>
      <c r="AC31" s="51"/>
      <c r="AD31" s="52">
        <f t="shared" si="0"/>
        <v>11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>
        <f>'[2]Ficha Anual 2025'!A26</f>
        <v>0</v>
      </c>
      <c r="B32" s="59">
        <f>'[2]Ficha Anual 2025'!B26</f>
        <v>0</v>
      </c>
      <c r="C32" s="59"/>
      <c r="D32" s="47">
        <f>'[2]Ficha Anual 2025'!E26</f>
        <v>0</v>
      </c>
      <c r="E32" s="48">
        <f t="shared" si="3"/>
        <v>0</v>
      </c>
      <c r="F32" s="49">
        <f>[2]Ene!F31</f>
        <v>0</v>
      </c>
      <c r="G32" s="50">
        <f>[2]Ene!G31</f>
        <v>0</v>
      </c>
      <c r="H32" s="49">
        <f>[2]Ene!H31</f>
        <v>0</v>
      </c>
      <c r="I32" s="51">
        <f>[2]Feb!I32</f>
        <v>0</v>
      </c>
      <c r="J32" s="49">
        <f>[2]Ene!J31</f>
        <v>0</v>
      </c>
      <c r="K32" s="51">
        <f>[2]Mar!K32</f>
        <v>0</v>
      </c>
      <c r="L32" s="49">
        <f>[2]Ene!L31</f>
        <v>0</v>
      </c>
      <c r="M32" s="51"/>
      <c r="N32" s="49">
        <f>[2]Ene!N31</f>
        <v>0</v>
      </c>
      <c r="O32" s="51"/>
      <c r="P32" s="49">
        <f>[2]Ene!P31</f>
        <v>0</v>
      </c>
      <c r="Q32" s="51"/>
      <c r="R32" s="49">
        <f>[2]Ene!R31</f>
        <v>0</v>
      </c>
      <c r="S32" s="51"/>
      <c r="T32" s="49">
        <f>[2]Ene!T31</f>
        <v>0</v>
      </c>
      <c r="U32" s="51"/>
      <c r="V32" s="49">
        <f>[2]Ene!V31</f>
        <v>0</v>
      </c>
      <c r="W32" s="51"/>
      <c r="X32" s="49">
        <f>[2]Ene!X31</f>
        <v>0</v>
      </c>
      <c r="Y32" s="51"/>
      <c r="Z32" s="49">
        <f>[2]Ene!Z31</f>
        <v>0</v>
      </c>
      <c r="AA32" s="51"/>
      <c r="AB32" s="49">
        <f>[2]Ene!AB31</f>
        <v>0</v>
      </c>
      <c r="AC32" s="51"/>
      <c r="AD32" s="52">
        <f t="shared" si="0"/>
        <v>0</v>
      </c>
      <c r="AE32" s="52">
        <f t="shared" si="0"/>
        <v>0</v>
      </c>
      <c r="AF32" s="53" t="e">
        <f t="shared" si="1"/>
        <v>#DIV/0!</v>
      </c>
      <c r="AG32" s="53" t="e">
        <f t="shared" si="2"/>
        <v>#DIV/0!</v>
      </c>
      <c r="AH32" s="54"/>
      <c r="AI32" s="55"/>
    </row>
    <row r="33" spans="1:35" s="56" customFormat="1" ht="20.100000000000001" hidden="1" customHeight="1" x14ac:dyDescent="0.2">
      <c r="A33" s="45">
        <f>'[2]Ficha Anual 2025'!A27</f>
        <v>0</v>
      </c>
      <c r="B33" s="59">
        <f>'[2]Ficha Anual 2025'!B27</f>
        <v>0</v>
      </c>
      <c r="C33" s="59"/>
      <c r="D33" s="47">
        <f>'[2]Ficha Anual 2025'!E27</f>
        <v>0</v>
      </c>
      <c r="E33" s="48">
        <f t="shared" si="3"/>
        <v>0</v>
      </c>
      <c r="F33" s="49">
        <f>[2]Ene!F32</f>
        <v>0</v>
      </c>
      <c r="G33" s="50">
        <f>[2]Ene!G32</f>
        <v>0</v>
      </c>
      <c r="H33" s="49">
        <f>[2]Ene!H32</f>
        <v>0</v>
      </c>
      <c r="I33" s="51">
        <f>[2]Feb!I33</f>
        <v>0</v>
      </c>
      <c r="J33" s="49">
        <f>[2]Ene!J32</f>
        <v>0</v>
      </c>
      <c r="K33" s="51">
        <f>[2]Mar!K33</f>
        <v>0</v>
      </c>
      <c r="L33" s="49">
        <f>[2]Ene!L32</f>
        <v>0</v>
      </c>
      <c r="M33" s="51"/>
      <c r="N33" s="49">
        <f>[2]Ene!N32</f>
        <v>0</v>
      </c>
      <c r="O33" s="51"/>
      <c r="P33" s="49">
        <f>[2]Ene!P32</f>
        <v>0</v>
      </c>
      <c r="Q33" s="51"/>
      <c r="R33" s="49">
        <f>[2]Ene!R32</f>
        <v>0</v>
      </c>
      <c r="S33" s="51"/>
      <c r="T33" s="49">
        <f>[2]Ene!T32</f>
        <v>0</v>
      </c>
      <c r="U33" s="51"/>
      <c r="V33" s="49">
        <f>[2]Ene!V32</f>
        <v>0</v>
      </c>
      <c r="W33" s="51"/>
      <c r="X33" s="49">
        <f>[2]Ene!X32</f>
        <v>0</v>
      </c>
      <c r="Y33" s="51"/>
      <c r="Z33" s="49">
        <f>[2]Ene!Z32</f>
        <v>0</v>
      </c>
      <c r="AA33" s="51"/>
      <c r="AB33" s="49">
        <f>[2]Ene!AB32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'[2]Ficha Anual 2025'!A28</f>
        <v>0</v>
      </c>
      <c r="B34" s="59">
        <f>'[2]Ficha Anual 2025'!B28</f>
        <v>0</v>
      </c>
      <c r="C34" s="59"/>
      <c r="D34" s="47">
        <f>'[2]Ficha Anual 2025'!E28</f>
        <v>0</v>
      </c>
      <c r="E34" s="48">
        <f t="shared" si="3"/>
        <v>0</v>
      </c>
      <c r="F34" s="49">
        <f>[2]Ene!F33</f>
        <v>0</v>
      </c>
      <c r="G34" s="50">
        <f>[2]Ene!G33</f>
        <v>0</v>
      </c>
      <c r="H34" s="49">
        <f>[2]Ene!H33</f>
        <v>0</v>
      </c>
      <c r="I34" s="51">
        <f>[2]Feb!I34</f>
        <v>0</v>
      </c>
      <c r="J34" s="49">
        <f>[2]Ene!J33</f>
        <v>0</v>
      </c>
      <c r="K34" s="51">
        <f>[2]Mar!K34</f>
        <v>0</v>
      </c>
      <c r="L34" s="49">
        <f>[2]Ene!L33</f>
        <v>0</v>
      </c>
      <c r="M34" s="51"/>
      <c r="N34" s="49">
        <f>[2]Ene!N33</f>
        <v>0</v>
      </c>
      <c r="O34" s="51"/>
      <c r="P34" s="49">
        <f>[2]Ene!P33</f>
        <v>0</v>
      </c>
      <c r="Q34" s="51"/>
      <c r="R34" s="49">
        <f>[2]Ene!R33</f>
        <v>0</v>
      </c>
      <c r="S34" s="51"/>
      <c r="T34" s="49">
        <f>[2]Ene!T33</f>
        <v>0</v>
      </c>
      <c r="U34" s="51"/>
      <c r="V34" s="49">
        <f>[2]Ene!V33</f>
        <v>0</v>
      </c>
      <c r="W34" s="51"/>
      <c r="X34" s="49">
        <f>[2]Ene!X33</f>
        <v>0</v>
      </c>
      <c r="Y34" s="51"/>
      <c r="Z34" s="49">
        <f>[2]Ene!Z33</f>
        <v>0</v>
      </c>
      <c r="AA34" s="51"/>
      <c r="AB34" s="49">
        <f>[2]Ene!AB33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7"/>
      <c r="AI34" s="58"/>
    </row>
    <row r="35" spans="1:35" s="56" customFormat="1" ht="20.100000000000001" hidden="1" customHeight="1" x14ac:dyDescent="0.2">
      <c r="A35" s="45">
        <f>'[2]Ficha Anual 2025'!A29</f>
        <v>0</v>
      </c>
      <c r="B35" s="59">
        <f>'[2]Ficha Anual 2025'!B29</f>
        <v>0</v>
      </c>
      <c r="C35" s="59"/>
      <c r="D35" s="47">
        <f>'[2]Ficha Anual 2025'!E29</f>
        <v>0</v>
      </c>
      <c r="E35" s="48">
        <f t="shared" si="3"/>
        <v>0</v>
      </c>
      <c r="F35" s="49">
        <f>[2]Ene!F34</f>
        <v>0</v>
      </c>
      <c r="G35" s="50">
        <f>[2]Ene!G34</f>
        <v>0</v>
      </c>
      <c r="H35" s="49">
        <f>[2]Ene!H34</f>
        <v>0</v>
      </c>
      <c r="I35" s="51">
        <f>[2]Feb!I35</f>
        <v>0</v>
      </c>
      <c r="J35" s="49">
        <f>[2]Ene!J34</f>
        <v>0</v>
      </c>
      <c r="K35" s="51">
        <f>[2]Mar!K35</f>
        <v>0</v>
      </c>
      <c r="L35" s="49">
        <f>[2]Ene!L34</f>
        <v>0</v>
      </c>
      <c r="M35" s="51"/>
      <c r="N35" s="49">
        <f>[2]Ene!N34</f>
        <v>0</v>
      </c>
      <c r="O35" s="51"/>
      <c r="P35" s="49">
        <f>[2]Ene!P34</f>
        <v>0</v>
      </c>
      <c r="Q35" s="51"/>
      <c r="R35" s="49">
        <f>[2]Ene!R34</f>
        <v>0</v>
      </c>
      <c r="S35" s="51"/>
      <c r="T35" s="49">
        <f>[2]Ene!T34</f>
        <v>0</v>
      </c>
      <c r="U35" s="51"/>
      <c r="V35" s="49">
        <f>[2]Ene!V34</f>
        <v>0</v>
      </c>
      <c r="W35" s="51"/>
      <c r="X35" s="49">
        <f>[2]Ene!X34</f>
        <v>0</v>
      </c>
      <c r="Y35" s="51"/>
      <c r="Z35" s="49">
        <f>[2]Ene!Z34</f>
        <v>0</v>
      </c>
      <c r="AA35" s="51"/>
      <c r="AB35" s="49">
        <f>[2]Ene!AB34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4"/>
      <c r="AI35" s="55"/>
    </row>
    <row r="36" spans="1:35" s="56" customFormat="1" ht="20.100000000000001" hidden="1" customHeight="1" x14ac:dyDescent="0.2">
      <c r="A36" s="45">
        <f>'[2]Ficha Anual 2025'!A30</f>
        <v>0</v>
      </c>
      <c r="B36" s="59">
        <f>'[2]Ficha Anual 2025'!B30</f>
        <v>0</v>
      </c>
      <c r="C36" s="59"/>
      <c r="D36" s="47">
        <f>'[2]Ficha Anual 2025'!E30</f>
        <v>0</v>
      </c>
      <c r="E36" s="48">
        <f t="shared" si="3"/>
        <v>0</v>
      </c>
      <c r="F36" s="49">
        <f>[2]Ene!F35</f>
        <v>0</v>
      </c>
      <c r="G36" s="50">
        <f>[2]Ene!G35</f>
        <v>0</v>
      </c>
      <c r="H36" s="49">
        <f>[2]Ene!H35</f>
        <v>0</v>
      </c>
      <c r="I36" s="51">
        <f>[2]Feb!I36</f>
        <v>0</v>
      </c>
      <c r="J36" s="49">
        <f>[2]Ene!J35</f>
        <v>0</v>
      </c>
      <c r="K36" s="51">
        <f>[2]Mar!K36</f>
        <v>0</v>
      </c>
      <c r="L36" s="49">
        <f>[2]Ene!L35</f>
        <v>0</v>
      </c>
      <c r="M36" s="51"/>
      <c r="N36" s="49">
        <f>[2]Ene!N35</f>
        <v>0</v>
      </c>
      <c r="O36" s="51"/>
      <c r="P36" s="49">
        <f>[2]Ene!P35</f>
        <v>0</v>
      </c>
      <c r="Q36" s="51"/>
      <c r="R36" s="49">
        <f>[2]Ene!R35</f>
        <v>0</v>
      </c>
      <c r="S36" s="51"/>
      <c r="T36" s="49">
        <f>[2]Ene!T35</f>
        <v>0</v>
      </c>
      <c r="U36" s="51"/>
      <c r="V36" s="49">
        <f>[2]Ene!V35</f>
        <v>0</v>
      </c>
      <c r="W36" s="51"/>
      <c r="X36" s="49">
        <f>[2]Ene!X35</f>
        <v>0</v>
      </c>
      <c r="Y36" s="51"/>
      <c r="Z36" s="49">
        <f>[2]Ene!Z35</f>
        <v>0</v>
      </c>
      <c r="AA36" s="51"/>
      <c r="AB36" s="49">
        <f>[2]Ene!AB35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'[2]Ficha Anual 2025'!A31</f>
        <v>0</v>
      </c>
      <c r="B37" s="59">
        <f>'[2]Ficha Anual 2025'!B31</f>
        <v>0</v>
      </c>
      <c r="C37" s="59"/>
      <c r="D37" s="47">
        <f>'[2]Ficha Anual 2025'!E31</f>
        <v>0</v>
      </c>
      <c r="E37" s="48">
        <f t="shared" si="3"/>
        <v>0</v>
      </c>
      <c r="F37" s="49">
        <f>[2]Ene!F36</f>
        <v>0</v>
      </c>
      <c r="G37" s="50">
        <f>[2]Ene!G36</f>
        <v>0</v>
      </c>
      <c r="H37" s="49">
        <f>[2]Ene!H36</f>
        <v>0</v>
      </c>
      <c r="I37" s="51">
        <f>[2]Feb!I37</f>
        <v>0</v>
      </c>
      <c r="J37" s="49">
        <f>[2]Ene!J36</f>
        <v>0</v>
      </c>
      <c r="K37" s="51">
        <f>[2]Mar!K37</f>
        <v>0</v>
      </c>
      <c r="L37" s="49">
        <f>[2]Ene!L36</f>
        <v>0</v>
      </c>
      <c r="M37" s="51"/>
      <c r="N37" s="49">
        <f>[2]Ene!N36</f>
        <v>0</v>
      </c>
      <c r="O37" s="51"/>
      <c r="P37" s="49">
        <f>[2]Ene!P36</f>
        <v>0</v>
      </c>
      <c r="Q37" s="51"/>
      <c r="R37" s="49">
        <f>[2]Ene!R36</f>
        <v>0</v>
      </c>
      <c r="S37" s="51"/>
      <c r="T37" s="49">
        <f>[2]Ene!T36</f>
        <v>0</v>
      </c>
      <c r="U37" s="51"/>
      <c r="V37" s="49">
        <f>[2]Ene!V36</f>
        <v>0</v>
      </c>
      <c r="W37" s="51"/>
      <c r="X37" s="49">
        <f>[2]Ene!X36</f>
        <v>0</v>
      </c>
      <c r="Y37" s="51"/>
      <c r="Z37" s="49">
        <f>[2]Ene!Z36</f>
        <v>0</v>
      </c>
      <c r="AA37" s="51"/>
      <c r="AB37" s="49">
        <f>[2]Ene!AB36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'[2]Ficha Anual 2025'!A32</f>
        <v>0</v>
      </c>
      <c r="B38" s="59">
        <f>'[2]Ficha Anual 2025'!B32</f>
        <v>0</v>
      </c>
      <c r="C38" s="59"/>
      <c r="D38" s="47">
        <f>'[2]Ficha Anual 2025'!E32</f>
        <v>0</v>
      </c>
      <c r="E38" s="48">
        <f t="shared" si="3"/>
        <v>0</v>
      </c>
      <c r="F38" s="150">
        <f>[2]Ene!F37</f>
        <v>0</v>
      </c>
      <c r="G38" s="70">
        <f>[2]Ene!G37</f>
        <v>0</v>
      </c>
      <c r="H38" s="150">
        <f>[2]Ene!H37</f>
        <v>0</v>
      </c>
      <c r="I38" s="71">
        <f>[2]Feb!I38</f>
        <v>0</v>
      </c>
      <c r="J38" s="150">
        <f>[2]Ene!J37</f>
        <v>0</v>
      </c>
      <c r="K38" s="71">
        <f>[2]Mar!K38</f>
        <v>0</v>
      </c>
      <c r="L38" s="150">
        <f>[2]Ene!L37</f>
        <v>0</v>
      </c>
      <c r="M38" s="71"/>
      <c r="N38" s="150">
        <f>[2]Ene!N37</f>
        <v>0</v>
      </c>
      <c r="O38" s="71"/>
      <c r="P38" s="150">
        <f>[2]Ene!P37</f>
        <v>0</v>
      </c>
      <c r="Q38" s="71"/>
      <c r="R38" s="150">
        <f>[2]Ene!R37</f>
        <v>0</v>
      </c>
      <c r="S38" s="71"/>
      <c r="T38" s="150">
        <f>[2]Ene!T37</f>
        <v>0</v>
      </c>
      <c r="U38" s="71"/>
      <c r="V38" s="150">
        <f>[2]Ene!V37</f>
        <v>0</v>
      </c>
      <c r="W38" s="71"/>
      <c r="X38" s="150">
        <f>[2]Ene!X37</f>
        <v>0</v>
      </c>
      <c r="Y38" s="71"/>
      <c r="Z38" s="150">
        <f>[2]Ene!Z37</f>
        <v>0</v>
      </c>
      <c r="AA38" s="71"/>
      <c r="AB38" s="150">
        <f>[2]Ene!AB37</f>
        <v>0</v>
      </c>
      <c r="AC38" s="7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67">
        <f>'[2]Ficha Anual 2025'!A33</f>
        <v>0</v>
      </c>
      <c r="B39" s="68">
        <f>'[2]Ficha Anual 2025'!B33</f>
        <v>0</v>
      </c>
      <c r="C39" s="68"/>
      <c r="D39" s="69">
        <f>'[2]Ficha Anual 2025'!E33</f>
        <v>0</v>
      </c>
      <c r="E39" s="48">
        <f t="shared" si="3"/>
        <v>0</v>
      </c>
      <c r="F39" s="78">
        <f>[2]Ene!F38</f>
        <v>0</v>
      </c>
      <c r="G39" s="78">
        <f>[2]Ene!G38</f>
        <v>0</v>
      </c>
      <c r="H39" s="78">
        <f>[2]Ene!H38</f>
        <v>0</v>
      </c>
      <c r="I39" s="78">
        <f>[2]Feb!I39</f>
        <v>0</v>
      </c>
      <c r="J39" s="78">
        <f>[2]Ene!J38</f>
        <v>0</v>
      </c>
      <c r="K39" s="78">
        <f>[2]Mar!K39</f>
        <v>0</v>
      </c>
      <c r="L39" s="78">
        <f>[2]Ene!L38</f>
        <v>0</v>
      </c>
      <c r="M39" s="78"/>
      <c r="N39" s="78">
        <f>[2]Ene!N38</f>
        <v>0</v>
      </c>
      <c r="O39" s="78"/>
      <c r="P39" s="78">
        <f>[2]Ene!P38</f>
        <v>0</v>
      </c>
      <c r="Q39" s="78"/>
      <c r="R39" s="78">
        <f>[2]Ene!R38</f>
        <v>0</v>
      </c>
      <c r="S39" s="78"/>
      <c r="T39" s="78">
        <f>[2]Ene!T38</f>
        <v>0</v>
      </c>
      <c r="U39" s="78"/>
      <c r="V39" s="78">
        <f>[2]Ene!V38</f>
        <v>0</v>
      </c>
      <c r="W39" s="78"/>
      <c r="X39" s="78">
        <f>[2]Ene!X38</f>
        <v>0</v>
      </c>
      <c r="Y39" s="78"/>
      <c r="Z39" s="78">
        <f>[2]Ene!Z38</f>
        <v>0</v>
      </c>
      <c r="AA39" s="78"/>
      <c r="AB39" s="78">
        <f>[2]Ene!AB38</f>
        <v>0</v>
      </c>
      <c r="AC39" s="78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72"/>
      <c r="AI39" s="73"/>
    </row>
    <row r="40" spans="1:35" s="44" customFormat="1" ht="20.100000000000001" customHeight="1" x14ac:dyDescent="0.2">
      <c r="A40" s="74" t="str">
        <f>'[2]Ficha Anual 2025'!A34</f>
        <v>C 3</v>
      </c>
      <c r="B40" s="75" t="str">
        <f>'[2]Ficha Anual 2025'!B34</f>
        <v>AUMENTAR LAS ACTIVIDADES CULTURALES</v>
      </c>
      <c r="C40" s="75"/>
      <c r="D40" s="76"/>
      <c r="E40" s="77"/>
      <c r="F40" s="151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3"/>
      <c r="AD40" s="79"/>
      <c r="AE40" s="79"/>
      <c r="AF40" s="79"/>
      <c r="AG40" s="79"/>
      <c r="AH40" s="79"/>
      <c r="AI40" s="80"/>
    </row>
    <row r="41" spans="1:35" s="56" customFormat="1" ht="20.100000000000001" customHeight="1" x14ac:dyDescent="0.2">
      <c r="A41" s="81" t="str">
        <f>'[2]Ficha Anual 2025'!A35</f>
        <v>C3A1</v>
      </c>
      <c r="B41" s="82" t="str">
        <f>'[2]Ficha Anual 2025'!B35</f>
        <v xml:space="preserve">RELIZAR EVENTO DE CARNAVAL </v>
      </c>
      <c r="C41" s="82"/>
      <c r="D41" s="83" t="str">
        <f>'[2]Ficha Anual 2025'!E35</f>
        <v>EVENTO</v>
      </c>
      <c r="E41" s="48">
        <f t="shared" si="3"/>
        <v>1</v>
      </c>
      <c r="F41" s="49">
        <f>[2]Ene!F40</f>
        <v>0</v>
      </c>
      <c r="G41" s="50">
        <f>[2]Ene!G40</f>
        <v>0</v>
      </c>
      <c r="H41" s="49">
        <f>[2]Ene!H40</f>
        <v>0</v>
      </c>
      <c r="I41" s="50">
        <f>[2]Feb!I41</f>
        <v>1</v>
      </c>
      <c r="J41" s="49">
        <f>[2]Ene!J40</f>
        <v>0</v>
      </c>
      <c r="K41" s="50">
        <f>[2]Mar!K41</f>
        <v>1</v>
      </c>
      <c r="L41" s="49">
        <f>[2]Ene!L40</f>
        <v>0</v>
      </c>
      <c r="M41" s="50">
        <v>0</v>
      </c>
      <c r="N41" s="49">
        <f>[2]Ene!N40</f>
        <v>0</v>
      </c>
      <c r="O41" s="88"/>
      <c r="P41" s="154">
        <f>[2]Ene!P40</f>
        <v>1</v>
      </c>
      <c r="Q41" s="88"/>
      <c r="R41" s="154">
        <f>[2]Ene!R40</f>
        <v>0</v>
      </c>
      <c r="S41" s="88"/>
      <c r="T41" s="154">
        <f>[2]Ene!T40</f>
        <v>0</v>
      </c>
      <c r="U41" s="88"/>
      <c r="V41" s="154">
        <f>[2]Ene!V40</f>
        <v>0</v>
      </c>
      <c r="W41" s="88"/>
      <c r="X41" s="154">
        <f>[2]Ene!X40</f>
        <v>0</v>
      </c>
      <c r="Y41" s="88"/>
      <c r="Z41" s="154">
        <f>[2]Ene!Z40</f>
        <v>0</v>
      </c>
      <c r="AA41" s="88"/>
      <c r="AB41" s="154">
        <f>[2]Ene!AB40</f>
        <v>0</v>
      </c>
      <c r="AC41" s="88"/>
      <c r="AD41" s="52">
        <f t="shared" si="0"/>
        <v>1</v>
      </c>
      <c r="AE41" s="52">
        <f t="shared" si="0"/>
        <v>2</v>
      </c>
      <c r="AF41" s="53">
        <f t="shared" si="1"/>
        <v>2</v>
      </c>
      <c r="AG41" s="53">
        <f t="shared" si="2"/>
        <v>-1</v>
      </c>
      <c r="AH41" s="86"/>
      <c r="AI41" s="87"/>
    </row>
    <row r="42" spans="1:35" s="56" customFormat="1" ht="20.100000000000001" customHeight="1" x14ac:dyDescent="0.2">
      <c r="A42" s="81" t="str">
        <f>'[2]Ficha Anual 2025'!A36</f>
        <v>C3A2</v>
      </c>
      <c r="B42" s="82" t="str">
        <f>'[2]Ficha Anual 2025'!B36</f>
        <v xml:space="preserve">REALIZAR FERIA ANUAL </v>
      </c>
      <c r="C42" s="82"/>
      <c r="D42" s="83" t="str">
        <f>'[2]Ficha Anual 2025'!E36</f>
        <v>EVENTO</v>
      </c>
      <c r="E42" s="48">
        <f t="shared" si="3"/>
        <v>4</v>
      </c>
      <c r="F42" s="49">
        <f>[2]Ene!F41</f>
        <v>1</v>
      </c>
      <c r="G42" s="50">
        <f>[2]Ene!G41</f>
        <v>0</v>
      </c>
      <c r="H42" s="49">
        <f>[2]Ene!H41</f>
        <v>0</v>
      </c>
      <c r="I42" s="50">
        <f>[2]Feb!I42</f>
        <v>0</v>
      </c>
      <c r="J42" s="49">
        <f>[2]Ene!J41</f>
        <v>0</v>
      </c>
      <c r="K42" s="50">
        <f>[2]Mar!K42</f>
        <v>1</v>
      </c>
      <c r="L42" s="49">
        <f>[2]Ene!L41</f>
        <v>1</v>
      </c>
      <c r="M42" s="50">
        <v>0</v>
      </c>
      <c r="N42" s="49">
        <f>[2]Ene!N41</f>
        <v>0</v>
      </c>
      <c r="O42" s="88"/>
      <c r="P42" s="154">
        <f>[2]Ene!P41</f>
        <v>0</v>
      </c>
      <c r="Q42" s="88"/>
      <c r="R42" s="154">
        <f>[2]Ene!R41</f>
        <v>1</v>
      </c>
      <c r="S42" s="88"/>
      <c r="T42" s="154">
        <f>[2]Ene!T41</f>
        <v>0</v>
      </c>
      <c r="U42" s="88"/>
      <c r="V42" s="154">
        <f>[2]Ene!V41</f>
        <v>1</v>
      </c>
      <c r="W42" s="88"/>
      <c r="X42" s="154">
        <f>[2]Ene!X41</f>
        <v>0</v>
      </c>
      <c r="Y42" s="88"/>
      <c r="Z42" s="154">
        <f>[2]Ene!Z41</f>
        <v>0</v>
      </c>
      <c r="AA42" s="88"/>
      <c r="AB42" s="154">
        <f>[2]Ene!AB41</f>
        <v>0</v>
      </c>
      <c r="AC42" s="88"/>
      <c r="AD42" s="52">
        <f t="shared" si="0"/>
        <v>4</v>
      </c>
      <c r="AE42" s="52">
        <f t="shared" si="0"/>
        <v>1</v>
      </c>
      <c r="AF42" s="53">
        <f t="shared" si="1"/>
        <v>0.25</v>
      </c>
      <c r="AG42" s="53">
        <f t="shared" si="2"/>
        <v>0.75</v>
      </c>
      <c r="AH42" s="89"/>
      <c r="AI42" s="90"/>
    </row>
    <row r="43" spans="1:35" s="56" customFormat="1" ht="39.75" customHeight="1" x14ac:dyDescent="0.2">
      <c r="A43" s="81" t="str">
        <f>'[2]Ficha Anual 2025'!A37</f>
        <v>C3A3</v>
      </c>
      <c r="B43" s="82" t="str">
        <f>'[2]Ficha Anual 2025'!B37</f>
        <v xml:space="preserve">REALIZAR EVENTOS CIVICOS Y SOCIALES (REYES, DIA DEL NIÑO, DIA DE LA MADRE, DIA DEL MAESTRO , DIA DEL ABUELO FIESTAS PATRIAS Y F. DECEMBRINAS ) </v>
      </c>
      <c r="C43" s="82"/>
      <c r="D43" s="83" t="str">
        <f>'[2]Ficha Anual 2025'!E37</f>
        <v>EVENTOS</v>
      </c>
      <c r="E43" s="48">
        <f t="shared" si="3"/>
        <v>4</v>
      </c>
      <c r="F43" s="49">
        <f>[2]Ene!F42</f>
        <v>1</v>
      </c>
      <c r="G43" s="50">
        <f>[2]Ene!G42</f>
        <v>1</v>
      </c>
      <c r="H43" s="49">
        <f>[2]Ene!H42</f>
        <v>0</v>
      </c>
      <c r="I43" s="50">
        <f>[2]Feb!I43</f>
        <v>1</v>
      </c>
      <c r="J43" s="49">
        <f>[2]Ene!J42</f>
        <v>0</v>
      </c>
      <c r="K43" s="50">
        <f>[2]Mar!K43</f>
        <v>1</v>
      </c>
      <c r="L43" s="49">
        <f>[2]Ene!L42</f>
        <v>1</v>
      </c>
      <c r="M43" s="50">
        <v>2</v>
      </c>
      <c r="N43" s="49">
        <f>[2]Ene!N42</f>
        <v>0</v>
      </c>
      <c r="O43" s="88"/>
      <c r="P43" s="154">
        <f>[2]Ene!P42</f>
        <v>0</v>
      </c>
      <c r="Q43" s="88"/>
      <c r="R43" s="154">
        <f>[2]Ene!R42</f>
        <v>1</v>
      </c>
      <c r="S43" s="88"/>
      <c r="T43" s="154">
        <f>[2]Ene!T42</f>
        <v>0</v>
      </c>
      <c r="U43" s="88"/>
      <c r="V43" s="154">
        <f>[2]Ene!V42</f>
        <v>1</v>
      </c>
      <c r="W43" s="88"/>
      <c r="X43" s="154">
        <f>[2]Ene!X42</f>
        <v>0</v>
      </c>
      <c r="Y43" s="88"/>
      <c r="Z43" s="154">
        <f>[2]Ene!Z42</f>
        <v>0</v>
      </c>
      <c r="AA43" s="88"/>
      <c r="AB43" s="154">
        <f>[2]Ene!AB42</f>
        <v>0</v>
      </c>
      <c r="AC43" s="88"/>
      <c r="AD43" s="52">
        <f t="shared" si="0"/>
        <v>4</v>
      </c>
      <c r="AE43" s="52">
        <f t="shared" si="0"/>
        <v>5</v>
      </c>
      <c r="AF43" s="53">
        <f t="shared" si="1"/>
        <v>1.25</v>
      </c>
      <c r="AG43" s="53">
        <f t="shared" si="2"/>
        <v>-0.25</v>
      </c>
      <c r="AH43" s="91"/>
      <c r="AI43" s="92"/>
    </row>
    <row r="44" spans="1:35" s="56" customFormat="1" ht="20.100000000000001" customHeight="1" x14ac:dyDescent="0.2">
      <c r="A44" s="81" t="str">
        <f>'[2]Ficha Anual 2025'!A38</f>
        <v>C3A4</v>
      </c>
      <c r="B44" s="82" t="str">
        <f>'[2]Ficha Anual 2025'!B38</f>
        <v>IMPLEMENTAR TALLERES CULTURALES A LA POBLACION</v>
      </c>
      <c r="C44" s="82"/>
      <c r="D44" s="83" t="str">
        <f>'[2]Ficha Anual 2025'!E38</f>
        <v>TALLERES</v>
      </c>
      <c r="E44" s="48">
        <f t="shared" si="3"/>
        <v>7</v>
      </c>
      <c r="F44" s="49">
        <f>[2]Ene!F43</f>
        <v>2</v>
      </c>
      <c r="G44" s="50">
        <f>[2]Ene!G43</f>
        <v>0</v>
      </c>
      <c r="H44" s="49">
        <f>[2]Ene!H43</f>
        <v>0</v>
      </c>
      <c r="I44" s="50">
        <f>[2]Feb!I44</f>
        <v>0</v>
      </c>
      <c r="J44" s="49">
        <f>[2]Ene!J43</f>
        <v>0</v>
      </c>
      <c r="K44" s="50">
        <f>[2]Mar!K44</f>
        <v>0</v>
      </c>
      <c r="L44" s="49">
        <f>[2]Ene!L43</f>
        <v>0</v>
      </c>
      <c r="M44" s="50">
        <v>2</v>
      </c>
      <c r="N44" s="49">
        <f>[2]Ene!N43</f>
        <v>0</v>
      </c>
      <c r="O44" s="88"/>
      <c r="P44" s="154">
        <f>[2]Ene!P43</f>
        <v>0</v>
      </c>
      <c r="Q44" s="88"/>
      <c r="R44" s="154">
        <f>[2]Ene!R43</f>
        <v>2</v>
      </c>
      <c r="S44" s="88"/>
      <c r="T44" s="154">
        <f>[2]Ene!T43</f>
        <v>0</v>
      </c>
      <c r="U44" s="88"/>
      <c r="V44" s="154">
        <f>[2]Ene!V43</f>
        <v>2</v>
      </c>
      <c r="W44" s="88"/>
      <c r="X44" s="154">
        <f>[2]Ene!X43</f>
        <v>0</v>
      </c>
      <c r="Y44" s="88"/>
      <c r="Z44" s="154">
        <f>[2]Ene!Z43</f>
        <v>1</v>
      </c>
      <c r="AA44" s="88"/>
      <c r="AB44" s="154">
        <f>[2]Ene!AB43</f>
        <v>0</v>
      </c>
      <c r="AC44" s="88"/>
      <c r="AD44" s="52">
        <f t="shared" si="0"/>
        <v>7</v>
      </c>
      <c r="AE44" s="52">
        <f t="shared" si="0"/>
        <v>2</v>
      </c>
      <c r="AF44" s="53">
        <f t="shared" si="1"/>
        <v>0.2857142857142857</v>
      </c>
      <c r="AG44" s="53">
        <f t="shared" si="2"/>
        <v>0.7142857142857143</v>
      </c>
      <c r="AH44" s="91"/>
      <c r="AI44" s="92"/>
    </row>
    <row r="45" spans="1:35" s="56" customFormat="1" ht="20.100000000000001" hidden="1" customHeight="1" x14ac:dyDescent="0.2">
      <c r="A45" s="81">
        <f>'[2]Ficha Anual 2025'!A39</f>
        <v>0</v>
      </c>
      <c r="B45" s="93">
        <f>'[2]Ficha Anual 2025'!B39</f>
        <v>0</v>
      </c>
      <c r="C45" s="93"/>
      <c r="D45" s="83">
        <f>'[2]Ficha Anual 2025'!E39</f>
        <v>0</v>
      </c>
      <c r="E45" s="48">
        <f t="shared" si="3"/>
        <v>0</v>
      </c>
      <c r="F45" s="154">
        <f>[2]Ene!F44</f>
        <v>0</v>
      </c>
      <c r="G45" s="84">
        <f>[2]Ene!G44</f>
        <v>0</v>
      </c>
      <c r="H45" s="154">
        <f>[2]Ene!H44</f>
        <v>0</v>
      </c>
      <c r="I45" s="88">
        <f>[2]Feb!I45</f>
        <v>0</v>
      </c>
      <c r="J45" s="154">
        <f>[2]Ene!J44</f>
        <v>0</v>
      </c>
      <c r="K45" s="88">
        <f>[2]Mar!K45</f>
        <v>0</v>
      </c>
      <c r="L45" s="154">
        <f>[2]Ene!L44</f>
        <v>0</v>
      </c>
      <c r="M45" s="88"/>
      <c r="N45" s="154">
        <f>[2]Ene!N44</f>
        <v>0</v>
      </c>
      <c r="O45" s="88"/>
      <c r="P45" s="154">
        <f>[2]Ene!P44</f>
        <v>0</v>
      </c>
      <c r="Q45" s="88"/>
      <c r="R45" s="154">
        <f>[2]Ene!R44</f>
        <v>0</v>
      </c>
      <c r="S45" s="88"/>
      <c r="T45" s="154">
        <f>[2]Ene!T44</f>
        <v>0</v>
      </c>
      <c r="U45" s="88"/>
      <c r="V45" s="154">
        <f>[2]Ene!V44</f>
        <v>0</v>
      </c>
      <c r="W45" s="88"/>
      <c r="X45" s="154">
        <f>[2]Ene!X44</f>
        <v>0</v>
      </c>
      <c r="Y45" s="88"/>
      <c r="Z45" s="154">
        <f>[2]Ene!Z44</f>
        <v>0</v>
      </c>
      <c r="AA45" s="88"/>
      <c r="AB45" s="154">
        <f>[2]Ene!AB44</f>
        <v>0</v>
      </c>
      <c r="AC45" s="88"/>
      <c r="AD45" s="52">
        <f t="shared" si="0"/>
        <v>0</v>
      </c>
      <c r="AE45" s="52">
        <f t="shared" si="0"/>
        <v>0</v>
      </c>
      <c r="AF45" s="53" t="e">
        <f t="shared" si="1"/>
        <v>#DIV/0!</v>
      </c>
      <c r="AG45" s="53" t="e">
        <f t="shared" si="2"/>
        <v>#DIV/0!</v>
      </c>
      <c r="AH45" s="91"/>
      <c r="AI45" s="92"/>
    </row>
    <row r="46" spans="1:35" s="56" customFormat="1" ht="20.100000000000001" hidden="1" customHeight="1" x14ac:dyDescent="0.2">
      <c r="A46" s="81">
        <f>'[2]Ficha Anual 2025'!A40</f>
        <v>0</v>
      </c>
      <c r="B46" s="93">
        <f>'[2]Ficha Anual 2025'!B40</f>
        <v>0</v>
      </c>
      <c r="C46" s="93"/>
      <c r="D46" s="83">
        <f>'[2]Ficha Anual 2025'!E40</f>
        <v>0</v>
      </c>
      <c r="E46" s="48">
        <f t="shared" si="3"/>
        <v>0</v>
      </c>
      <c r="F46" s="154">
        <f>[2]Ene!F45</f>
        <v>0</v>
      </c>
      <c r="G46" s="84">
        <f>[2]Ene!G45</f>
        <v>0</v>
      </c>
      <c r="H46" s="154">
        <f>[2]Ene!H45</f>
        <v>0</v>
      </c>
      <c r="I46" s="88">
        <f>[2]Feb!I46</f>
        <v>0</v>
      </c>
      <c r="J46" s="154">
        <f>[2]Ene!J45</f>
        <v>0</v>
      </c>
      <c r="K46" s="88">
        <f>[2]Mar!K46</f>
        <v>0</v>
      </c>
      <c r="L46" s="154">
        <f>[2]Ene!L45</f>
        <v>0</v>
      </c>
      <c r="M46" s="88"/>
      <c r="N46" s="154">
        <f>[2]Ene!N45</f>
        <v>0</v>
      </c>
      <c r="O46" s="88"/>
      <c r="P46" s="154">
        <f>[2]Ene!P45</f>
        <v>0</v>
      </c>
      <c r="Q46" s="88"/>
      <c r="R46" s="154">
        <f>[2]Ene!R45</f>
        <v>0</v>
      </c>
      <c r="S46" s="88"/>
      <c r="T46" s="154">
        <f>[2]Ene!T45</f>
        <v>0</v>
      </c>
      <c r="U46" s="88"/>
      <c r="V46" s="154">
        <f>[2]Ene!V45</f>
        <v>0</v>
      </c>
      <c r="W46" s="88"/>
      <c r="X46" s="154">
        <f>[2]Ene!X45</f>
        <v>0</v>
      </c>
      <c r="Y46" s="88"/>
      <c r="Z46" s="154">
        <f>[2]Ene!Z45</f>
        <v>0</v>
      </c>
      <c r="AA46" s="88"/>
      <c r="AB46" s="154">
        <f>[2]Ene!AB45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'[2]Ficha Anual 2025'!A41</f>
        <v>0</v>
      </c>
      <c r="B47" s="93">
        <f>'[2]Ficha Anual 2025'!B41</f>
        <v>0</v>
      </c>
      <c r="C47" s="93"/>
      <c r="D47" s="83">
        <f>'[2]Ficha Anual 2025'!E41</f>
        <v>0</v>
      </c>
      <c r="E47" s="48">
        <f t="shared" si="3"/>
        <v>0</v>
      </c>
      <c r="F47" s="154">
        <f>[2]Ene!F46</f>
        <v>0</v>
      </c>
      <c r="G47" s="84">
        <f>[2]Ene!G46</f>
        <v>0</v>
      </c>
      <c r="H47" s="154">
        <f>[2]Ene!H46</f>
        <v>0</v>
      </c>
      <c r="I47" s="88">
        <f>[2]Feb!I47</f>
        <v>0</v>
      </c>
      <c r="J47" s="154">
        <f>[2]Ene!J46</f>
        <v>0</v>
      </c>
      <c r="K47" s="88">
        <f>[2]Mar!K47</f>
        <v>0</v>
      </c>
      <c r="L47" s="154">
        <f>[2]Ene!L46</f>
        <v>0</v>
      </c>
      <c r="M47" s="88"/>
      <c r="N47" s="154">
        <f>[2]Ene!N46</f>
        <v>0</v>
      </c>
      <c r="O47" s="88"/>
      <c r="P47" s="154">
        <f>[2]Ene!P46</f>
        <v>0</v>
      </c>
      <c r="Q47" s="88"/>
      <c r="R47" s="154">
        <f>[2]Ene!R46</f>
        <v>0</v>
      </c>
      <c r="S47" s="88"/>
      <c r="T47" s="154">
        <f>[2]Ene!T46</f>
        <v>0</v>
      </c>
      <c r="U47" s="88"/>
      <c r="V47" s="154">
        <f>[2]Ene!V46</f>
        <v>0</v>
      </c>
      <c r="W47" s="88"/>
      <c r="X47" s="154">
        <f>[2]Ene!X46</f>
        <v>0</v>
      </c>
      <c r="Y47" s="88"/>
      <c r="Z47" s="154">
        <f>[2]Ene!Z46</f>
        <v>0</v>
      </c>
      <c r="AA47" s="88"/>
      <c r="AB47" s="154">
        <f>[2]Ene!AB46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'[2]Ficha Anual 2025'!A42</f>
        <v>0</v>
      </c>
      <c r="B48" s="93">
        <f>'[2]Ficha Anual 2025'!B42</f>
        <v>0</v>
      </c>
      <c r="C48" s="93"/>
      <c r="D48" s="83">
        <f>'[2]Ficha Anual 2025'!E42</f>
        <v>0</v>
      </c>
      <c r="E48" s="48">
        <f t="shared" si="3"/>
        <v>0</v>
      </c>
      <c r="F48" s="154">
        <f>[2]Ene!F47</f>
        <v>0</v>
      </c>
      <c r="G48" s="84">
        <f>[2]Ene!G47</f>
        <v>0</v>
      </c>
      <c r="H48" s="154">
        <f>[2]Ene!H47</f>
        <v>0</v>
      </c>
      <c r="I48" s="88">
        <f>[2]Feb!I48</f>
        <v>0</v>
      </c>
      <c r="J48" s="154">
        <f>[2]Ene!J47</f>
        <v>0</v>
      </c>
      <c r="K48" s="88">
        <f>[2]Mar!K48</f>
        <v>0</v>
      </c>
      <c r="L48" s="154">
        <f>[2]Ene!L47</f>
        <v>0</v>
      </c>
      <c r="M48" s="88"/>
      <c r="N48" s="154">
        <f>[2]Ene!N47</f>
        <v>0</v>
      </c>
      <c r="O48" s="88"/>
      <c r="P48" s="154">
        <f>[2]Ene!P47</f>
        <v>0</v>
      </c>
      <c r="Q48" s="88"/>
      <c r="R48" s="154">
        <f>[2]Ene!R47</f>
        <v>0</v>
      </c>
      <c r="S48" s="88"/>
      <c r="T48" s="154">
        <f>[2]Ene!T47</f>
        <v>0</v>
      </c>
      <c r="U48" s="88"/>
      <c r="V48" s="154">
        <f>[2]Ene!V47</f>
        <v>0</v>
      </c>
      <c r="W48" s="88"/>
      <c r="X48" s="154">
        <f>[2]Ene!X47</f>
        <v>0</v>
      </c>
      <c r="Y48" s="88"/>
      <c r="Z48" s="154">
        <f>[2]Ene!Z47</f>
        <v>0</v>
      </c>
      <c r="AA48" s="88"/>
      <c r="AB48" s="154">
        <f>[2]Ene!AB47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'[2]Ficha Anual 2025'!A43</f>
        <v>0</v>
      </c>
      <c r="B49" s="93">
        <f>'[2]Ficha Anual 2025'!B43</f>
        <v>0</v>
      </c>
      <c r="C49" s="93"/>
      <c r="D49" s="83">
        <f>'[2]Ficha Anual 2025'!E43</f>
        <v>0</v>
      </c>
      <c r="E49" s="48">
        <f t="shared" si="3"/>
        <v>0</v>
      </c>
      <c r="F49" s="154">
        <f>[2]Ene!F48</f>
        <v>0</v>
      </c>
      <c r="G49" s="84">
        <f>[2]Ene!G48</f>
        <v>0</v>
      </c>
      <c r="H49" s="154">
        <f>[2]Ene!H48</f>
        <v>0</v>
      </c>
      <c r="I49" s="88">
        <f>[2]Feb!I49</f>
        <v>0</v>
      </c>
      <c r="J49" s="154">
        <f>[2]Ene!J48</f>
        <v>0</v>
      </c>
      <c r="K49" s="88">
        <f>[2]Mar!K49</f>
        <v>0</v>
      </c>
      <c r="L49" s="154">
        <f>[2]Ene!L48</f>
        <v>0</v>
      </c>
      <c r="M49" s="88"/>
      <c r="N49" s="154">
        <f>[2]Ene!N48</f>
        <v>0</v>
      </c>
      <c r="O49" s="88"/>
      <c r="P49" s="154">
        <f>[2]Ene!P48</f>
        <v>0</v>
      </c>
      <c r="Q49" s="88"/>
      <c r="R49" s="154">
        <f>[2]Ene!R48</f>
        <v>0</v>
      </c>
      <c r="S49" s="88"/>
      <c r="T49" s="154">
        <f>[2]Ene!T48</f>
        <v>0</v>
      </c>
      <c r="U49" s="88"/>
      <c r="V49" s="154">
        <f>[2]Ene!V48</f>
        <v>0</v>
      </c>
      <c r="W49" s="88"/>
      <c r="X49" s="154">
        <f>[2]Ene!X48</f>
        <v>0</v>
      </c>
      <c r="Y49" s="88"/>
      <c r="Z49" s="154">
        <f>[2]Ene!Z48</f>
        <v>0</v>
      </c>
      <c r="AA49" s="88"/>
      <c r="AB49" s="154">
        <f>[2]Ene!AB48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'[2]Ficha Anual 2025'!A44</f>
        <v>0</v>
      </c>
      <c r="B50" s="93">
        <f>'[2]Ficha Anual 2025'!B44</f>
        <v>0</v>
      </c>
      <c r="C50" s="93"/>
      <c r="D50" s="83">
        <f>'[2]Ficha Anual 2025'!E44</f>
        <v>0</v>
      </c>
      <c r="E50" s="48">
        <f t="shared" si="3"/>
        <v>0</v>
      </c>
      <c r="F50" s="154">
        <f>[2]Ene!F49</f>
        <v>0</v>
      </c>
      <c r="G50" s="84">
        <f>[2]Ene!G49</f>
        <v>0</v>
      </c>
      <c r="H50" s="154">
        <f>[2]Ene!H49</f>
        <v>0</v>
      </c>
      <c r="I50" s="85">
        <f>[2]Feb!I50</f>
        <v>0</v>
      </c>
      <c r="J50" s="154">
        <f>[2]Ene!J49</f>
        <v>0</v>
      </c>
      <c r="K50" s="85">
        <f>[2]Mar!K50</f>
        <v>0</v>
      </c>
      <c r="L50" s="154">
        <f>[2]Ene!L49</f>
        <v>0</v>
      </c>
      <c r="M50" s="85"/>
      <c r="N50" s="154">
        <f>[2]Ene!N49</f>
        <v>0</v>
      </c>
      <c r="O50" s="85"/>
      <c r="P50" s="154">
        <f>[2]Ene!P49</f>
        <v>0</v>
      </c>
      <c r="Q50" s="85"/>
      <c r="R50" s="154">
        <f>[2]Ene!R49</f>
        <v>0</v>
      </c>
      <c r="S50" s="85"/>
      <c r="T50" s="154">
        <f>[2]Ene!T49</f>
        <v>0</v>
      </c>
      <c r="U50" s="85"/>
      <c r="V50" s="154">
        <f>[2]Ene!V49</f>
        <v>0</v>
      </c>
      <c r="W50" s="85"/>
      <c r="X50" s="154">
        <f>[2]Ene!X49</f>
        <v>0</v>
      </c>
      <c r="Y50" s="85"/>
      <c r="Z50" s="154">
        <f>[2]Ene!Z49</f>
        <v>0</v>
      </c>
      <c r="AA50" s="85"/>
      <c r="AB50" s="154">
        <f>[2]Ene!AB49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'[2]Ficha Anual 2025'!A45</f>
        <v>0</v>
      </c>
      <c r="B51" s="93">
        <f>'[2]Ficha Anual 2025'!B45</f>
        <v>0</v>
      </c>
      <c r="C51" s="93"/>
      <c r="D51" s="83">
        <f>'[2]Ficha Anual 2025'!E45</f>
        <v>0</v>
      </c>
      <c r="E51" s="48">
        <f t="shared" si="3"/>
        <v>0</v>
      </c>
      <c r="F51" s="154">
        <f>[2]Ene!F50</f>
        <v>0</v>
      </c>
      <c r="G51" s="84">
        <f>[2]Ene!G50</f>
        <v>0</v>
      </c>
      <c r="H51" s="154">
        <f>[2]Ene!H50</f>
        <v>0</v>
      </c>
      <c r="I51" s="85">
        <f>[2]Feb!I51</f>
        <v>0</v>
      </c>
      <c r="J51" s="154">
        <f>[2]Ene!J50</f>
        <v>0</v>
      </c>
      <c r="K51" s="85">
        <f>[2]Mar!K51</f>
        <v>0</v>
      </c>
      <c r="L51" s="154">
        <f>[2]Ene!L50</f>
        <v>0</v>
      </c>
      <c r="M51" s="85"/>
      <c r="N51" s="154">
        <f>[2]Ene!N50</f>
        <v>0</v>
      </c>
      <c r="O51" s="85"/>
      <c r="P51" s="154">
        <f>[2]Ene!P50</f>
        <v>0</v>
      </c>
      <c r="Q51" s="85"/>
      <c r="R51" s="154">
        <f>[2]Ene!R50</f>
        <v>0</v>
      </c>
      <c r="S51" s="85"/>
      <c r="T51" s="154">
        <f>[2]Ene!T50</f>
        <v>0</v>
      </c>
      <c r="U51" s="85"/>
      <c r="V51" s="154">
        <f>[2]Ene!V50</f>
        <v>0</v>
      </c>
      <c r="W51" s="85"/>
      <c r="X51" s="154">
        <f>[2]Ene!X50</f>
        <v>0</v>
      </c>
      <c r="Y51" s="85"/>
      <c r="Z51" s="154">
        <f>[2]Ene!Z50</f>
        <v>0</v>
      </c>
      <c r="AA51" s="85"/>
      <c r="AB51" s="154">
        <f>[2]Ene!AB50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'[2]Ficha Anual 2025'!A46</f>
        <v>0</v>
      </c>
      <c r="B52" s="93">
        <f>'[2]Ficha Anual 2025'!B46</f>
        <v>0</v>
      </c>
      <c r="C52" s="93"/>
      <c r="D52" s="83">
        <f>'[2]Ficha Anual 2025'!E46</f>
        <v>0</v>
      </c>
      <c r="E52" s="48">
        <f t="shared" si="3"/>
        <v>0</v>
      </c>
      <c r="F52" s="94">
        <f>[2]Ene!F51</f>
        <v>0</v>
      </c>
      <c r="G52" s="95">
        <f>[2]Ene!G51</f>
        <v>0</v>
      </c>
      <c r="H52" s="95">
        <f>[2]Ene!H51</f>
        <v>0</v>
      </c>
      <c r="I52" s="95">
        <f>[2]Feb!I52</f>
        <v>0</v>
      </c>
      <c r="J52" s="95">
        <f>[2]Ene!J51</f>
        <v>0</v>
      </c>
      <c r="K52" s="95">
        <f>[2]Mar!K52</f>
        <v>0</v>
      </c>
      <c r="L52" s="95">
        <f>[2]Ene!L51</f>
        <v>0</v>
      </c>
      <c r="M52" s="95"/>
      <c r="N52" s="95">
        <f>[2]Ene!N51</f>
        <v>0</v>
      </c>
      <c r="O52" s="95"/>
      <c r="P52" s="95">
        <f>[2]Ene!P51</f>
        <v>0</v>
      </c>
      <c r="Q52" s="95"/>
      <c r="R52" s="95">
        <f>[2]Ene!R51</f>
        <v>0</v>
      </c>
      <c r="S52" s="95"/>
      <c r="T52" s="95">
        <f>[2]Ene!T51</f>
        <v>0</v>
      </c>
      <c r="U52" s="95"/>
      <c r="V52" s="95">
        <f>[2]Ene!V51</f>
        <v>0</v>
      </c>
      <c r="W52" s="95"/>
      <c r="X52" s="95">
        <f>[2]Ene!X51</f>
        <v>0</v>
      </c>
      <c r="Y52" s="95"/>
      <c r="Z52" s="95">
        <f>[2]Ene!Z51</f>
        <v>0</v>
      </c>
      <c r="AA52" s="95"/>
      <c r="AB52" s="95">
        <f>[2]Ene!AB51</f>
        <v>0</v>
      </c>
      <c r="AC52" s="96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44" customFormat="1" ht="20.100000000000001" customHeight="1" x14ac:dyDescent="0.2">
      <c r="A53" s="74" t="str">
        <f>'[2]Ficha Anual 2025'!A47</f>
        <v>C 4</v>
      </c>
      <c r="B53" s="75" t="str">
        <f>'[2]Ficha Anual 2025'!B47</f>
        <v>AUMENTAR EL NIVEL EDUCATIVO DE LA POBLACION</v>
      </c>
      <c r="C53" s="75"/>
      <c r="D53" s="76"/>
      <c r="E53" s="77"/>
      <c r="F53" s="151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3"/>
      <c r="AD53" s="97"/>
      <c r="AE53" s="98"/>
      <c r="AF53" s="98"/>
      <c r="AG53" s="98"/>
      <c r="AH53" s="98"/>
      <c r="AI53" s="99"/>
    </row>
    <row r="54" spans="1:35" s="56" customFormat="1" ht="20.100000000000001" customHeight="1" x14ac:dyDescent="0.2">
      <c r="A54" s="81" t="str">
        <f>'[2]Ficha Anual 2025'!A48</f>
        <v>C4A1</v>
      </c>
      <c r="B54" s="82" t="str">
        <f>'[2]Ficha Anual 2025'!B48</f>
        <v>OTORGAR APOYOS A INSTITUCIONES EDUCATIVAS</v>
      </c>
      <c r="C54" s="82"/>
      <c r="D54" s="83" t="str">
        <f>'[2]Ficha Anual 2025'!E48</f>
        <v>APOYOS</v>
      </c>
      <c r="E54" s="85">
        <f t="shared" ref="E54:E65" si="4">F54+H54+J54+L54+N54+P54++R54+T54+V54+X54+Z54+AB54</f>
        <v>10</v>
      </c>
      <c r="F54" s="49">
        <f>[2]Ene!F53</f>
        <v>0</v>
      </c>
      <c r="G54" s="50">
        <f>[2]Ene!G53</f>
        <v>1</v>
      </c>
      <c r="H54" s="49">
        <f>[2]Ene!H53</f>
        <v>0</v>
      </c>
      <c r="I54" s="50">
        <f>[2]Feb!I54</f>
        <v>0</v>
      </c>
      <c r="J54" s="49">
        <f>[2]Ene!J53</f>
        <v>1</v>
      </c>
      <c r="K54" s="50">
        <f>[2]Mar!K54</f>
        <v>1</v>
      </c>
      <c r="L54" s="49">
        <f>[2]Ene!L53</f>
        <v>1</v>
      </c>
      <c r="M54" s="50">
        <v>3</v>
      </c>
      <c r="N54" s="49">
        <f>[2]Ene!N53</f>
        <v>1</v>
      </c>
      <c r="O54" s="85"/>
      <c r="P54" s="154">
        <f>[2]Ene!P53</f>
        <v>1</v>
      </c>
      <c r="Q54" s="85"/>
      <c r="R54" s="154">
        <f>[2]Ene!R53</f>
        <v>1</v>
      </c>
      <c r="S54" s="85"/>
      <c r="T54" s="154">
        <f>[2]Ene!T53</f>
        <v>1</v>
      </c>
      <c r="U54" s="85"/>
      <c r="V54" s="154">
        <f>[2]Ene!V53</f>
        <v>1</v>
      </c>
      <c r="W54" s="85"/>
      <c r="X54" s="154">
        <f>[2]Ene!X53</f>
        <v>1</v>
      </c>
      <c r="Y54" s="85"/>
      <c r="Z54" s="154">
        <f>[2]Ene!Z53</f>
        <v>1</v>
      </c>
      <c r="AA54" s="85"/>
      <c r="AB54" s="154">
        <f>[2]Ene!AB53</f>
        <v>1</v>
      </c>
      <c r="AC54" s="88"/>
      <c r="AD54" s="52">
        <f t="shared" si="0"/>
        <v>10</v>
      </c>
      <c r="AE54" s="52">
        <f t="shared" si="0"/>
        <v>5</v>
      </c>
      <c r="AF54" s="53">
        <f t="shared" si="1"/>
        <v>0.5</v>
      </c>
      <c r="AG54" s="53">
        <f t="shared" si="2"/>
        <v>0.5</v>
      </c>
      <c r="AH54" s="91"/>
      <c r="AI54" s="92"/>
    </row>
    <row r="55" spans="1:35" s="56" customFormat="1" ht="30" customHeight="1" x14ac:dyDescent="0.2">
      <c r="A55" s="81" t="str">
        <f>'[2]Ficha Anual 2025'!A49</f>
        <v>C4A2</v>
      </c>
      <c r="B55" s="82" t="str">
        <f>'[2]Ficha Anual 2025'!B49</f>
        <v>DIFUNDIR DE LOS SERVICIOS QUE PRESTA LA BIBLIOTECA MUNICIPAL</v>
      </c>
      <c r="C55" s="82"/>
      <c r="D55" s="83" t="str">
        <f>'[2]Ficha Anual 2025'!E49</f>
        <v>DIFUSION</v>
      </c>
      <c r="E55" s="85">
        <f t="shared" si="4"/>
        <v>24</v>
      </c>
      <c r="F55" s="49">
        <f>[2]Ene!F54</f>
        <v>2</v>
      </c>
      <c r="G55" s="50">
        <f>[2]Ene!G54</f>
        <v>0</v>
      </c>
      <c r="H55" s="49">
        <f>[2]Ene!H54</f>
        <v>2</v>
      </c>
      <c r="I55" s="50">
        <f>[2]Feb!I55</f>
        <v>1</v>
      </c>
      <c r="J55" s="49">
        <f>[2]Ene!J54</f>
        <v>2</v>
      </c>
      <c r="K55" s="50">
        <f>[2]Mar!K55</f>
        <v>2</v>
      </c>
      <c r="L55" s="49">
        <f>[2]Ene!L54</f>
        <v>2</v>
      </c>
      <c r="M55" s="50">
        <v>2</v>
      </c>
      <c r="N55" s="49">
        <f>[2]Ene!N54</f>
        <v>2</v>
      </c>
      <c r="O55" s="51"/>
      <c r="P55" s="49">
        <f>[2]Ene!P54</f>
        <v>2</v>
      </c>
      <c r="Q55" s="51"/>
      <c r="R55" s="49">
        <f>[2]Ene!R54</f>
        <v>2</v>
      </c>
      <c r="S55" s="51"/>
      <c r="T55" s="49">
        <f>[2]Ene!T54</f>
        <v>2</v>
      </c>
      <c r="U55" s="51"/>
      <c r="V55" s="49">
        <f>[2]Ene!V54</f>
        <v>2</v>
      </c>
      <c r="W55" s="51"/>
      <c r="X55" s="49">
        <f>[2]Ene!X54</f>
        <v>2</v>
      </c>
      <c r="Y55" s="51"/>
      <c r="Z55" s="49">
        <f>[2]Ene!Z54</f>
        <v>2</v>
      </c>
      <c r="AA55" s="51"/>
      <c r="AB55" s="49">
        <f>[2]Ene!AB54</f>
        <v>2</v>
      </c>
      <c r="AC55" s="51"/>
      <c r="AD55" s="52">
        <f t="shared" si="0"/>
        <v>24</v>
      </c>
      <c r="AE55" s="52">
        <f t="shared" si="0"/>
        <v>5</v>
      </c>
      <c r="AF55" s="53">
        <f t="shared" si="1"/>
        <v>0.20833333333333334</v>
      </c>
      <c r="AG55" s="53">
        <f t="shared" si="2"/>
        <v>0.79166666666666663</v>
      </c>
      <c r="AH55" s="91"/>
      <c r="AI55" s="92"/>
    </row>
    <row r="56" spans="1:35" s="56" customFormat="1" ht="20.100000000000001" hidden="1" customHeight="1" x14ac:dyDescent="0.2">
      <c r="A56" s="81">
        <f>'[2]Ficha Anual 2025'!A50</f>
        <v>0</v>
      </c>
      <c r="B56" s="93">
        <f>'[2]Ficha Anual 2025'!B50</f>
        <v>0</v>
      </c>
      <c r="C56" s="93"/>
      <c r="D56" s="83">
        <f>'[2]Ficha Anual 2025'!E50</f>
        <v>0</v>
      </c>
      <c r="E56" s="85">
        <f t="shared" si="4"/>
        <v>0</v>
      </c>
      <c r="F56" s="51">
        <f>[2]Ene!F55</f>
        <v>0</v>
      </c>
      <c r="G56" s="48">
        <f>[2]Ene!G55</f>
        <v>0</v>
      </c>
      <c r="H56" s="51">
        <f>[2]Ene!H55</f>
        <v>0</v>
      </c>
      <c r="I56" s="48">
        <f>[2]Feb!I56</f>
        <v>0</v>
      </c>
      <c r="J56" s="51">
        <f>[2]Ene!J55</f>
        <v>0</v>
      </c>
      <c r="K56" s="48">
        <f>[2]Mar!K56</f>
        <v>0</v>
      </c>
      <c r="L56" s="51">
        <f>[2]Ene!L55</f>
        <v>0</v>
      </c>
      <c r="M56" s="84"/>
      <c r="N56" s="51">
        <f>[2]Ene!N55</f>
        <v>0</v>
      </c>
      <c r="O56" s="85"/>
      <c r="P56" s="51">
        <f>[2]Ene!P55</f>
        <v>0</v>
      </c>
      <c r="Q56" s="85"/>
      <c r="R56" s="51">
        <f>[2]Ene!R55</f>
        <v>0</v>
      </c>
      <c r="S56" s="85"/>
      <c r="T56" s="51">
        <f>[2]Ene!T55</f>
        <v>0</v>
      </c>
      <c r="U56" s="85"/>
      <c r="V56" s="51">
        <f>[2]Ene!V55</f>
        <v>0</v>
      </c>
      <c r="W56" s="85"/>
      <c r="X56" s="51">
        <f>[2]Ene!X55</f>
        <v>0</v>
      </c>
      <c r="Y56" s="85"/>
      <c r="Z56" s="51">
        <f>[2]Ene!Z55</f>
        <v>0</v>
      </c>
      <c r="AA56" s="85"/>
      <c r="AB56" s="51">
        <f>[2]Ene!AB55</f>
        <v>0</v>
      </c>
      <c r="AC56" s="88"/>
      <c r="AD56" s="52">
        <f t="shared" si="0"/>
        <v>0</v>
      </c>
      <c r="AE56" s="52">
        <f t="shared" si="0"/>
        <v>0</v>
      </c>
      <c r="AF56" s="53" t="e">
        <f t="shared" si="1"/>
        <v>#DIV/0!</v>
      </c>
      <c r="AG56" s="53" t="e">
        <f t="shared" si="2"/>
        <v>#DIV/0!</v>
      </c>
      <c r="AH56" s="91"/>
      <c r="AI56" s="92"/>
    </row>
    <row r="57" spans="1:35" s="56" customFormat="1" ht="20.100000000000001" hidden="1" customHeight="1" x14ac:dyDescent="0.2">
      <c r="A57" s="81">
        <f>'[2]Ficha Anual 2025'!A51</f>
        <v>0</v>
      </c>
      <c r="B57" s="93">
        <f>'[2]Ficha Anual 2025'!B51</f>
        <v>0</v>
      </c>
      <c r="C57" s="93"/>
      <c r="D57" s="83">
        <f>'[2]Ficha Anual 2025'!E51</f>
        <v>0</v>
      </c>
      <c r="E57" s="85">
        <f t="shared" si="4"/>
        <v>0</v>
      </c>
      <c r="F57" s="51">
        <f>[2]Ene!F56</f>
        <v>0</v>
      </c>
      <c r="G57" s="48">
        <f>[2]Ene!G56</f>
        <v>0</v>
      </c>
      <c r="H57" s="51">
        <f>[2]Ene!H56</f>
        <v>0</v>
      </c>
      <c r="I57" s="48">
        <f>[2]Feb!I57</f>
        <v>0</v>
      </c>
      <c r="J57" s="51">
        <f>[2]Ene!J56</f>
        <v>0</v>
      </c>
      <c r="K57" s="48">
        <f>[2]Mar!K57</f>
        <v>0</v>
      </c>
      <c r="L57" s="51">
        <f>[2]Ene!L56</f>
        <v>0</v>
      </c>
      <c r="M57" s="84"/>
      <c r="N57" s="51">
        <f>[2]Ene!N56</f>
        <v>0</v>
      </c>
      <c r="O57" s="85"/>
      <c r="P57" s="51">
        <f>[2]Ene!P56</f>
        <v>0</v>
      </c>
      <c r="Q57" s="85"/>
      <c r="R57" s="51">
        <f>[2]Ene!R56</f>
        <v>0</v>
      </c>
      <c r="S57" s="85"/>
      <c r="T57" s="51">
        <f>[2]Ene!T56</f>
        <v>0</v>
      </c>
      <c r="U57" s="85"/>
      <c r="V57" s="51">
        <f>[2]Ene!V56</f>
        <v>0</v>
      </c>
      <c r="W57" s="85"/>
      <c r="X57" s="51">
        <f>[2]Ene!X56</f>
        <v>0</v>
      </c>
      <c r="Y57" s="85"/>
      <c r="Z57" s="51">
        <f>[2]Ene!Z56</f>
        <v>0</v>
      </c>
      <c r="AA57" s="85"/>
      <c r="AB57" s="51">
        <f>[2]Ene!AB56</f>
        <v>0</v>
      </c>
      <c r="AC57" s="88"/>
      <c r="AD57" s="52">
        <f t="shared" si="0"/>
        <v>0</v>
      </c>
      <c r="AE57" s="52">
        <f t="shared" si="0"/>
        <v>0</v>
      </c>
      <c r="AF57" s="53" t="e">
        <f t="shared" si="1"/>
        <v>#DIV/0!</v>
      </c>
      <c r="AG57" s="53" t="e">
        <f t="shared" si="2"/>
        <v>#DIV/0!</v>
      </c>
      <c r="AH57" s="91"/>
      <c r="AI57" s="92"/>
    </row>
    <row r="58" spans="1:35" s="56" customFormat="1" ht="20.100000000000001" hidden="1" customHeight="1" x14ac:dyDescent="0.2">
      <c r="A58" s="81">
        <f>'[2]Ficha Anual 2025'!A52</f>
        <v>0</v>
      </c>
      <c r="B58" s="93">
        <f>'[2]Ficha Anual 2025'!B52</f>
        <v>0</v>
      </c>
      <c r="C58" s="93"/>
      <c r="D58" s="83">
        <f>'[2]Ficha Anual 2025'!E52</f>
        <v>0</v>
      </c>
      <c r="E58" s="85">
        <f t="shared" si="4"/>
        <v>0</v>
      </c>
      <c r="F58" s="51">
        <f>[2]Ene!F57</f>
        <v>0</v>
      </c>
      <c r="G58" s="48">
        <f>[2]Ene!G57</f>
        <v>0</v>
      </c>
      <c r="H58" s="51">
        <f>[2]Ene!H57</f>
        <v>0</v>
      </c>
      <c r="I58" s="48">
        <f>[2]Feb!I58</f>
        <v>0</v>
      </c>
      <c r="J58" s="51">
        <f>[2]Ene!J57</f>
        <v>0</v>
      </c>
      <c r="K58" s="48">
        <f>[2]Mar!K58</f>
        <v>0</v>
      </c>
      <c r="L58" s="51">
        <f>[2]Ene!L57</f>
        <v>0</v>
      </c>
      <c r="M58" s="84"/>
      <c r="N58" s="51">
        <f>[2]Ene!N57</f>
        <v>0</v>
      </c>
      <c r="O58" s="85"/>
      <c r="P58" s="51">
        <f>[2]Ene!P57</f>
        <v>0</v>
      </c>
      <c r="Q58" s="85"/>
      <c r="R58" s="51">
        <f>[2]Ene!R57</f>
        <v>0</v>
      </c>
      <c r="S58" s="85"/>
      <c r="T58" s="51">
        <f>[2]Ene!T57</f>
        <v>0</v>
      </c>
      <c r="U58" s="85"/>
      <c r="V58" s="51">
        <f>[2]Ene!V57</f>
        <v>0</v>
      </c>
      <c r="W58" s="85"/>
      <c r="X58" s="51">
        <f>[2]Ene!X57</f>
        <v>0</v>
      </c>
      <c r="Y58" s="85"/>
      <c r="Z58" s="51">
        <f>[2]Ene!Z57</f>
        <v>0</v>
      </c>
      <c r="AA58" s="85"/>
      <c r="AB58" s="51">
        <f>[2]Ene!AB57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'[2]Ficha Anual 2025'!A53</f>
        <v>0</v>
      </c>
      <c r="B59" s="93">
        <f>'[2]Ficha Anual 2025'!B53</f>
        <v>0</v>
      </c>
      <c r="C59" s="93"/>
      <c r="D59" s="83">
        <f>'[2]Ficha Anual 2025'!E53</f>
        <v>0</v>
      </c>
      <c r="E59" s="85">
        <f t="shared" si="4"/>
        <v>0</v>
      </c>
      <c r="F59" s="51">
        <f>[2]Ene!F58</f>
        <v>0</v>
      </c>
      <c r="G59" s="48">
        <f>[2]Ene!G58</f>
        <v>0</v>
      </c>
      <c r="H59" s="51">
        <f>[2]Ene!H58</f>
        <v>0</v>
      </c>
      <c r="I59" s="48">
        <f>[2]Feb!I59</f>
        <v>0</v>
      </c>
      <c r="J59" s="51">
        <f>[2]Ene!J58</f>
        <v>0</v>
      </c>
      <c r="K59" s="48">
        <f>[2]Mar!K59</f>
        <v>0</v>
      </c>
      <c r="L59" s="51">
        <f>[2]Ene!L58</f>
        <v>0</v>
      </c>
      <c r="M59" s="84"/>
      <c r="N59" s="51">
        <f>[2]Ene!N58</f>
        <v>0</v>
      </c>
      <c r="O59" s="85"/>
      <c r="P59" s="51">
        <f>[2]Ene!P58</f>
        <v>0</v>
      </c>
      <c r="Q59" s="85"/>
      <c r="R59" s="51">
        <f>[2]Ene!R58</f>
        <v>0</v>
      </c>
      <c r="S59" s="85"/>
      <c r="T59" s="51">
        <f>[2]Ene!T58</f>
        <v>0</v>
      </c>
      <c r="U59" s="85"/>
      <c r="V59" s="51">
        <f>[2]Ene!V58</f>
        <v>0</v>
      </c>
      <c r="W59" s="85"/>
      <c r="X59" s="51">
        <f>[2]Ene!X58</f>
        <v>0</v>
      </c>
      <c r="Y59" s="85"/>
      <c r="Z59" s="51">
        <f>[2]Ene!Z58</f>
        <v>0</v>
      </c>
      <c r="AA59" s="85"/>
      <c r="AB59" s="51">
        <f>[2]Ene!AB58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'[2]Ficha Anual 2025'!A54</f>
        <v>0</v>
      </c>
      <c r="B60" s="93">
        <f>'[2]Ficha Anual 2025'!B54</f>
        <v>0</v>
      </c>
      <c r="C60" s="93"/>
      <c r="D60" s="83">
        <f>'[2]Ficha Anual 2025'!E54</f>
        <v>0</v>
      </c>
      <c r="E60" s="85">
        <f t="shared" si="4"/>
        <v>0</v>
      </c>
      <c r="F60" s="51">
        <f>[2]Ene!F59</f>
        <v>0</v>
      </c>
      <c r="G60" s="48">
        <f>[2]Ene!G59</f>
        <v>0</v>
      </c>
      <c r="H60" s="51">
        <f>[2]Ene!H59</f>
        <v>0</v>
      </c>
      <c r="I60" s="48">
        <f>[2]Feb!I60</f>
        <v>0</v>
      </c>
      <c r="J60" s="51">
        <f>[2]Ene!J59</f>
        <v>0</v>
      </c>
      <c r="K60" s="48">
        <f>[2]Mar!K60</f>
        <v>0</v>
      </c>
      <c r="L60" s="51">
        <f>[2]Ene!L59</f>
        <v>0</v>
      </c>
      <c r="M60" s="84"/>
      <c r="N60" s="51">
        <f>[2]Ene!N59</f>
        <v>0</v>
      </c>
      <c r="O60" s="85"/>
      <c r="P60" s="51">
        <f>[2]Ene!P59</f>
        <v>0</v>
      </c>
      <c r="Q60" s="85"/>
      <c r="R60" s="51">
        <f>[2]Ene!R59</f>
        <v>0</v>
      </c>
      <c r="S60" s="85"/>
      <c r="T60" s="51">
        <f>[2]Ene!T59</f>
        <v>0</v>
      </c>
      <c r="U60" s="85"/>
      <c r="V60" s="51">
        <f>[2]Ene!V59</f>
        <v>0</v>
      </c>
      <c r="W60" s="85"/>
      <c r="X60" s="51">
        <f>[2]Ene!X59</f>
        <v>0</v>
      </c>
      <c r="Y60" s="85"/>
      <c r="Z60" s="51">
        <f>[2]Ene!Z59</f>
        <v>0</v>
      </c>
      <c r="AA60" s="85"/>
      <c r="AB60" s="51">
        <f>[2]Ene!AB59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'[2]Ficha Anual 2025'!A55</f>
        <v>0</v>
      </c>
      <c r="B61" s="93">
        <f>'[2]Ficha Anual 2025'!B55</f>
        <v>0</v>
      </c>
      <c r="C61" s="93"/>
      <c r="D61" s="83">
        <f>'[2]Ficha Anual 2025'!E55</f>
        <v>0</v>
      </c>
      <c r="E61" s="85">
        <f t="shared" si="4"/>
        <v>0</v>
      </c>
      <c r="F61" s="51">
        <f>[2]Ene!F60</f>
        <v>0</v>
      </c>
      <c r="G61" s="48">
        <f>[2]Ene!G60</f>
        <v>0</v>
      </c>
      <c r="H61" s="51">
        <f>[2]Ene!H60</f>
        <v>0</v>
      </c>
      <c r="I61" s="48">
        <f>[2]Feb!I61</f>
        <v>0</v>
      </c>
      <c r="J61" s="51">
        <f>[2]Ene!J60</f>
        <v>0</v>
      </c>
      <c r="K61" s="48">
        <f>[2]Mar!K61</f>
        <v>0</v>
      </c>
      <c r="L61" s="51">
        <f>[2]Ene!L60</f>
        <v>0</v>
      </c>
      <c r="M61" s="84"/>
      <c r="N61" s="51">
        <f>[2]Ene!N60</f>
        <v>0</v>
      </c>
      <c r="O61" s="85"/>
      <c r="P61" s="51">
        <f>[2]Ene!P60</f>
        <v>0</v>
      </c>
      <c r="Q61" s="85"/>
      <c r="R61" s="51">
        <f>[2]Ene!R60</f>
        <v>0</v>
      </c>
      <c r="S61" s="85"/>
      <c r="T61" s="51">
        <f>[2]Ene!T60</f>
        <v>0</v>
      </c>
      <c r="U61" s="85"/>
      <c r="V61" s="51">
        <f>[2]Ene!V60</f>
        <v>0</v>
      </c>
      <c r="W61" s="85"/>
      <c r="X61" s="51">
        <f>[2]Ene!X60</f>
        <v>0</v>
      </c>
      <c r="Y61" s="85"/>
      <c r="Z61" s="51">
        <f>[2]Ene!Z60</f>
        <v>0</v>
      </c>
      <c r="AA61" s="85"/>
      <c r="AB61" s="51">
        <f>[2]Ene!AB60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'[2]Ficha Anual 2025'!A56</f>
        <v>0</v>
      </c>
      <c r="B62" s="93">
        <f>'[2]Ficha Anual 2025'!B56</f>
        <v>0</v>
      </c>
      <c r="C62" s="93"/>
      <c r="D62" s="83">
        <f>'[2]Ficha Anual 2025'!E56</f>
        <v>0</v>
      </c>
      <c r="E62" s="85">
        <f t="shared" si="4"/>
        <v>0</v>
      </c>
      <c r="F62" s="51">
        <f>[2]Ene!F61</f>
        <v>0</v>
      </c>
      <c r="G62" s="48">
        <f>[2]Ene!G61</f>
        <v>0</v>
      </c>
      <c r="H62" s="51">
        <f>[2]Ene!H61</f>
        <v>0</v>
      </c>
      <c r="I62" s="48">
        <f>[2]Feb!I62</f>
        <v>0</v>
      </c>
      <c r="J62" s="51">
        <f>[2]Ene!J61</f>
        <v>0</v>
      </c>
      <c r="K62" s="48">
        <f>[2]Mar!K62</f>
        <v>0</v>
      </c>
      <c r="L62" s="51">
        <f>[2]Ene!L61</f>
        <v>0</v>
      </c>
      <c r="M62" s="84"/>
      <c r="N62" s="51">
        <f>[2]Ene!N61</f>
        <v>0</v>
      </c>
      <c r="O62" s="85"/>
      <c r="P62" s="51">
        <f>[2]Ene!P61</f>
        <v>0</v>
      </c>
      <c r="Q62" s="85"/>
      <c r="R62" s="51">
        <f>[2]Ene!R61</f>
        <v>0</v>
      </c>
      <c r="S62" s="85"/>
      <c r="T62" s="51">
        <f>[2]Ene!T61</f>
        <v>0</v>
      </c>
      <c r="U62" s="85"/>
      <c r="V62" s="51">
        <f>[2]Ene!V61</f>
        <v>0</v>
      </c>
      <c r="W62" s="85"/>
      <c r="X62" s="51">
        <f>[2]Ene!X61</f>
        <v>0</v>
      </c>
      <c r="Y62" s="85"/>
      <c r="Z62" s="51">
        <f>[2]Ene!Z61</f>
        <v>0</v>
      </c>
      <c r="AA62" s="85"/>
      <c r="AB62" s="51">
        <f>[2]Ene!AB61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'[2]Ficha Anual 2025'!A57</f>
        <v>0</v>
      </c>
      <c r="B63" s="93">
        <f>'[2]Ficha Anual 2025'!B57</f>
        <v>0</v>
      </c>
      <c r="C63" s="93"/>
      <c r="D63" s="83">
        <f>'[2]Ficha Anual 2025'!E57</f>
        <v>0</v>
      </c>
      <c r="E63" s="85">
        <f t="shared" si="4"/>
        <v>0</v>
      </c>
      <c r="F63" s="51">
        <f>[2]Ene!F62</f>
        <v>0</v>
      </c>
      <c r="G63" s="48">
        <f>[2]Ene!G62</f>
        <v>0</v>
      </c>
      <c r="H63" s="51">
        <f>[2]Ene!H62</f>
        <v>0</v>
      </c>
      <c r="I63" s="48">
        <f>[2]Feb!I63</f>
        <v>0</v>
      </c>
      <c r="J63" s="51">
        <f>[2]Ene!J62</f>
        <v>0</v>
      </c>
      <c r="K63" s="48">
        <f>[2]Mar!K63</f>
        <v>0</v>
      </c>
      <c r="L63" s="51">
        <f>[2]Ene!L62</f>
        <v>0</v>
      </c>
      <c r="M63" s="84"/>
      <c r="N63" s="51">
        <f>[2]Ene!N62</f>
        <v>0</v>
      </c>
      <c r="O63" s="85"/>
      <c r="P63" s="51">
        <f>[2]Ene!P62</f>
        <v>0</v>
      </c>
      <c r="Q63" s="85"/>
      <c r="R63" s="51">
        <f>[2]Ene!R62</f>
        <v>0</v>
      </c>
      <c r="S63" s="85"/>
      <c r="T63" s="51">
        <f>[2]Ene!T62</f>
        <v>0</v>
      </c>
      <c r="U63" s="85"/>
      <c r="V63" s="51">
        <f>[2]Ene!V62</f>
        <v>0</v>
      </c>
      <c r="W63" s="85"/>
      <c r="X63" s="51">
        <f>[2]Ene!X62</f>
        <v>0</v>
      </c>
      <c r="Y63" s="85"/>
      <c r="Z63" s="51">
        <f>[2]Ene!Z62</f>
        <v>0</v>
      </c>
      <c r="AA63" s="85"/>
      <c r="AB63" s="51">
        <f>[2]Ene!AB62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'[2]Ficha Anual 2025'!A58</f>
        <v>0</v>
      </c>
      <c r="B64" s="93">
        <f>'[2]Ficha Anual 2025'!B58</f>
        <v>0</v>
      </c>
      <c r="C64" s="93"/>
      <c r="D64" s="83">
        <f>'[2]Ficha Anual 2025'!E58</f>
        <v>0</v>
      </c>
      <c r="E64" s="85">
        <f t="shared" si="4"/>
        <v>0</v>
      </c>
      <c r="F64" s="51">
        <f>[2]Ene!F63</f>
        <v>0</v>
      </c>
      <c r="G64" s="48">
        <f>[2]Ene!G63</f>
        <v>0</v>
      </c>
      <c r="H64" s="51">
        <f>[2]Ene!H63</f>
        <v>0</v>
      </c>
      <c r="I64" s="48">
        <f>[2]Feb!I64</f>
        <v>0</v>
      </c>
      <c r="J64" s="51">
        <f>[2]Ene!J63</f>
        <v>0</v>
      </c>
      <c r="K64" s="48">
        <f>[2]Mar!K64</f>
        <v>0</v>
      </c>
      <c r="L64" s="51">
        <f>[2]Ene!L63</f>
        <v>0</v>
      </c>
      <c r="M64" s="84"/>
      <c r="N64" s="51">
        <f>[2]Ene!N63</f>
        <v>0</v>
      </c>
      <c r="O64" s="85"/>
      <c r="P64" s="51">
        <f>[2]Ene!P63</f>
        <v>0</v>
      </c>
      <c r="Q64" s="85"/>
      <c r="R64" s="51">
        <f>[2]Ene!R63</f>
        <v>0</v>
      </c>
      <c r="S64" s="85"/>
      <c r="T64" s="51">
        <f>[2]Ene!T63</f>
        <v>0</v>
      </c>
      <c r="U64" s="85"/>
      <c r="V64" s="51">
        <f>[2]Ene!V63</f>
        <v>0</v>
      </c>
      <c r="W64" s="85"/>
      <c r="X64" s="51">
        <f>[2]Ene!X63</f>
        <v>0</v>
      </c>
      <c r="Y64" s="85"/>
      <c r="Z64" s="51">
        <f>[2]Ene!Z63</f>
        <v>0</v>
      </c>
      <c r="AA64" s="85"/>
      <c r="AB64" s="51">
        <f>[2]Ene!AB63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6"/>
      <c r="AI64" s="87"/>
    </row>
    <row r="65" spans="1:35" s="56" customFormat="1" ht="20.100000000000001" hidden="1" customHeight="1" x14ac:dyDescent="0.2">
      <c r="A65" s="100">
        <f>'[2]Ficha Anual 2025'!A59</f>
        <v>0</v>
      </c>
      <c r="B65" s="101">
        <f>'[2]Ficha Anual 2025'!B59</f>
        <v>0</v>
      </c>
      <c r="C65" s="101"/>
      <c r="D65" s="102">
        <f>'[2]Ficha Anual 2025'!E59</f>
        <v>0</v>
      </c>
      <c r="E65" s="103">
        <f t="shared" si="4"/>
        <v>0</v>
      </c>
      <c r="F65" s="104">
        <f>[2]Ene!F64</f>
        <v>0</v>
      </c>
      <c r="G65" s="105">
        <f>[2]Ene!G64</f>
        <v>0</v>
      </c>
      <c r="H65" s="104">
        <f>[2]Ene!H64</f>
        <v>0</v>
      </c>
      <c r="I65" s="105">
        <f>[2]Feb!I65</f>
        <v>0</v>
      </c>
      <c r="J65" s="104">
        <f>[2]Ene!J64</f>
        <v>0</v>
      </c>
      <c r="K65" s="105">
        <f>[2]Mar!K65</f>
        <v>0</v>
      </c>
      <c r="L65" s="104">
        <f>[2]Ene!L64</f>
        <v>0</v>
      </c>
      <c r="M65" s="106"/>
      <c r="N65" s="104">
        <f>[2]Ene!N64</f>
        <v>0</v>
      </c>
      <c r="O65" s="103"/>
      <c r="P65" s="104">
        <f>[2]Ene!P64</f>
        <v>0</v>
      </c>
      <c r="Q65" s="103"/>
      <c r="R65" s="104">
        <f>[2]Ene!R64</f>
        <v>0</v>
      </c>
      <c r="S65" s="103"/>
      <c r="T65" s="104">
        <f>[2]Ene!T64</f>
        <v>0</v>
      </c>
      <c r="U65" s="103"/>
      <c r="V65" s="104">
        <f>[2]Ene!V64</f>
        <v>0</v>
      </c>
      <c r="W65" s="103"/>
      <c r="X65" s="104">
        <f>[2]Ene!X64</f>
        <v>0</v>
      </c>
      <c r="Y65" s="103"/>
      <c r="Z65" s="104">
        <f>[2]Ene!Z64</f>
        <v>0</v>
      </c>
      <c r="AA65" s="103"/>
      <c r="AB65" s="104">
        <f>[2]Ene!AB64</f>
        <v>0</v>
      </c>
      <c r="AC65" s="107"/>
      <c r="AD65" s="108">
        <f t="shared" si="0"/>
        <v>0</v>
      </c>
      <c r="AE65" s="109">
        <f t="shared" si="0"/>
        <v>0</v>
      </c>
      <c r="AF65" s="110" t="e">
        <f t="shared" si="1"/>
        <v>#DIV/0!</v>
      </c>
      <c r="AG65" s="110" t="e">
        <f t="shared" si="2"/>
        <v>#DIV/0!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'[2]Ficha Anual 2025'!A67</f>
        <v>Elaboró</v>
      </c>
      <c r="C80" s="130"/>
      <c r="E80" s="131"/>
      <c r="F80" s="131"/>
      <c r="G80" s="131"/>
      <c r="H80" s="131"/>
      <c r="J80" s="129" t="str">
        <f>'[2]Ficha Anual 2025'!D67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'[2]Ficha Anual 2025'!G67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'[2]Ficha Anual 2025'!A70</f>
        <v>C. NANCY BELEN SANLUIS CARCAÑO</v>
      </c>
      <c r="C83" s="140"/>
      <c r="E83" s="127"/>
      <c r="F83" s="127"/>
      <c r="H83" s="127"/>
      <c r="J83" s="138" t="str">
        <f>'[2]Ficha Anual 2025'!D70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'[2]Ficha Anual 2025'!G70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'[2]Ficha Anual 2025'!A71</f>
        <v>COORDINADORA DE DEPORTE</v>
      </c>
      <c r="C84" s="142"/>
      <c r="E84" s="2"/>
      <c r="F84" s="2"/>
      <c r="G84" s="2"/>
      <c r="H84" s="2"/>
      <c r="J84" s="143" t="str">
        <f>'[2]Ficha Anual 2025'!D71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'[2]Ficha Anual 2025'!G71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8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5:C65"/>
    <mergeCell ref="AH65:AI65"/>
    <mergeCell ref="B66:C66"/>
    <mergeCell ref="AH66:AI66"/>
    <mergeCell ref="B80:C80"/>
    <mergeCell ref="J80:S80"/>
    <mergeCell ref="AA80:AI80"/>
    <mergeCell ref="B62:C62"/>
    <mergeCell ref="AH62:AI62"/>
    <mergeCell ref="B63:C63"/>
    <mergeCell ref="AH63:AI63"/>
    <mergeCell ref="B64:C64"/>
    <mergeCell ref="AH64:AI64"/>
    <mergeCell ref="B59:C59"/>
    <mergeCell ref="AH59:AI59"/>
    <mergeCell ref="B60:C60"/>
    <mergeCell ref="AH60:AI60"/>
    <mergeCell ref="B61:C61"/>
    <mergeCell ref="AH61:AI61"/>
    <mergeCell ref="B56:C56"/>
    <mergeCell ref="AH56:AI56"/>
    <mergeCell ref="B57:C57"/>
    <mergeCell ref="AH57:AI57"/>
    <mergeCell ref="B58:C58"/>
    <mergeCell ref="AH58:AI58"/>
    <mergeCell ref="B53:C53"/>
    <mergeCell ref="F53:AC53"/>
    <mergeCell ref="AD53:AI53"/>
    <mergeCell ref="B54:C54"/>
    <mergeCell ref="AH54:AI54"/>
    <mergeCell ref="B55:C55"/>
    <mergeCell ref="AH55:AI55"/>
    <mergeCell ref="B50:C50"/>
    <mergeCell ref="AH50:AI50"/>
    <mergeCell ref="B51:C51"/>
    <mergeCell ref="AH51:AI51"/>
    <mergeCell ref="B52:C52"/>
    <mergeCell ref="F52:AC52"/>
    <mergeCell ref="AH52:AI52"/>
    <mergeCell ref="B47:C47"/>
    <mergeCell ref="AH47:AI47"/>
    <mergeCell ref="B48:C48"/>
    <mergeCell ref="AH48:AI48"/>
    <mergeCell ref="B49:C49"/>
    <mergeCell ref="AH49:AI49"/>
    <mergeCell ref="B44:C44"/>
    <mergeCell ref="AH44:AI44"/>
    <mergeCell ref="B45:C45"/>
    <mergeCell ref="AH45:AI45"/>
    <mergeCell ref="B46:C46"/>
    <mergeCell ref="AH46:AI46"/>
    <mergeCell ref="B41:C41"/>
    <mergeCell ref="AH41:AI41"/>
    <mergeCell ref="B42:C42"/>
    <mergeCell ref="AH42:AI42"/>
    <mergeCell ref="B43:C43"/>
    <mergeCell ref="AH43:AI43"/>
    <mergeCell ref="B39:C39"/>
    <mergeCell ref="F39:AC39"/>
    <mergeCell ref="AH39:AI39"/>
    <mergeCell ref="B40:C40"/>
    <mergeCell ref="F40:AC40"/>
    <mergeCell ref="AD40:AI40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D207-F3B6-4724-A592-FD27E947939E}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K7" sqref="K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0" width="6.42578125" style="2" customWidth="1"/>
    <col min="31" max="31" width="6.5703125" style="2" customWidth="1"/>
    <col min="32" max="32" width="7.42578125" style="2" customWidth="1"/>
    <col min="33" max="33" width="7.28515625" style="2" customWidth="1"/>
    <col min="34" max="34" width="7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'[3]Ficha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[3]Ene!A3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'[3]Ficha Anual 2025'!A5:B5</f>
        <v>PROGRAMA:</v>
      </c>
      <c r="B5" s="5"/>
      <c r="C5" s="6" t="str">
        <f>'[3]Ficha Anual 2025'!C5:I5</f>
        <v>23   PROTECCIÓN DEL AMBIENTE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'[3]Ficha Anual 2025'!A6:B6</f>
        <v>PROYECTO:</v>
      </c>
      <c r="B6" s="10"/>
      <c r="C6" s="11" t="str">
        <f>'[3]Ficha Anual 2025'!C6:I6</f>
        <v>032 PROTECCIÓN DEL AMBIENTE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'[3]Ficha Anual 2025'!A7:B7</f>
        <v>UNIDAD ADMINISTRATIVA RESPONSABLE:</v>
      </c>
      <c r="B7" s="10"/>
      <c r="C7" s="14" t="str">
        <f>'[3]Ficha Anual 2025'!C7:I7</f>
        <v>008 SERVICIOS PUBLICOS MUNICIPALES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'[3]Ficha Anual 2025'!A9:B9</f>
        <v>FIN:</v>
      </c>
      <c r="B9" s="10"/>
      <c r="C9" s="14" t="str">
        <f>'[3]Ficha Anual 2025'!C9:I9</f>
        <v>CONTRIBUIR A UNA MAYOR CALIDAD DE VIDA DE LA POBLACION ATRAVES DE LA EFICIENTE PROTECCION AL AMBIENTE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'[3]Ficha Anual 2025'!A10:B10</f>
        <v>PROPÓSITO:</v>
      </c>
      <c r="B10" s="16"/>
      <c r="C10" s="17" t="str">
        <f>'[3]Ficha Anual 2025'!C10:I10</f>
        <v>EFICIENTAR LA PROTECCION  AL AMBIENTE EN EL MUNICPIO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'[3]Ficha Anual 2025'!A12:A14</f>
        <v>N0.</v>
      </c>
      <c r="B12" s="22" t="str">
        <f>'[3]Ficha Anual 2025'!B12:D14</f>
        <v>COMPONENTE - ACTIVIDAD</v>
      </c>
      <c r="C12" s="23"/>
      <c r="D12" s="21" t="str">
        <f>'[3]Ficha Anual 2025'!E14</f>
        <v>U. DE MEDIDA</v>
      </c>
      <c r="E12" s="21" t="str">
        <f>'[3]Ficha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'[3]Ficha Anual 2025'!A15</f>
        <v>C 1</v>
      </c>
      <c r="B15" s="39" t="str">
        <f>'[3]Ficha Anual 2025'!B15</f>
        <v>INCREMENTAR LA CONSERVACION DE AREAS VERDES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7" customHeight="1" x14ac:dyDescent="0.2">
      <c r="A16" s="45" t="str">
        <f>'[3]Ficha Anual 2025'!A16</f>
        <v>C1A1</v>
      </c>
      <c r="B16" s="46" t="str">
        <f>'[3]Ficha Anual 2025'!B16</f>
        <v>AUMENTAR CAMPAÑAS DE LIMPIEZA EN CALLES, BARRANCAS Y TERRENOS BALDIOS</v>
      </c>
      <c r="C16" s="46"/>
      <c r="D16" s="47" t="str">
        <f>'[3]Ficha Anual 2025'!E16</f>
        <v>CAMPAÑAS</v>
      </c>
      <c r="E16" s="48">
        <f>F16+H16+J16+L16+N16+P16++R16+T16+V16+X16+Z16+AB16</f>
        <v>3</v>
      </c>
      <c r="F16" s="49">
        <f>[3]Ene!F16</f>
        <v>0</v>
      </c>
      <c r="G16" s="50">
        <f>[3]Ene!G16</f>
        <v>0</v>
      </c>
      <c r="H16" s="49">
        <f>[3]Ene!H16</f>
        <v>0</v>
      </c>
      <c r="I16" s="50">
        <f>[3]Feb!I16</f>
        <v>0</v>
      </c>
      <c r="J16" s="49">
        <f>[3]Ene!J16</f>
        <v>0</v>
      </c>
      <c r="K16" s="50">
        <f>[3]Mar!K16</f>
        <v>0</v>
      </c>
      <c r="L16" s="49">
        <f>[3]Ene!L16</f>
        <v>0</v>
      </c>
      <c r="M16" s="50">
        <v>0</v>
      </c>
      <c r="N16" s="49">
        <f>[3]Ene!N16</f>
        <v>1</v>
      </c>
      <c r="O16" s="51"/>
      <c r="P16" s="49">
        <f>[3]Ene!P16</f>
        <v>0</v>
      </c>
      <c r="Q16" s="51"/>
      <c r="R16" s="49">
        <f>[3]Ene!R16</f>
        <v>0</v>
      </c>
      <c r="S16" s="51"/>
      <c r="T16" s="49">
        <f>[3]Ene!T16</f>
        <v>1</v>
      </c>
      <c r="U16" s="51"/>
      <c r="V16" s="49">
        <f>[3]Ene!V16</f>
        <v>0</v>
      </c>
      <c r="W16" s="51"/>
      <c r="X16" s="49">
        <f>[3]Ene!X16</f>
        <v>0</v>
      </c>
      <c r="Y16" s="51"/>
      <c r="Z16" s="49">
        <f>[3]Ene!Z16</f>
        <v>1</v>
      </c>
      <c r="AA16" s="51"/>
      <c r="AB16" s="49">
        <f>[3]Ene!AB16</f>
        <v>0</v>
      </c>
      <c r="AC16" s="51"/>
      <c r="AD16" s="52">
        <f t="shared" ref="AD16:AE66" si="0">F16+H16+J16+L16+N16+P16+R16+T16+V16+X16+Z16+AB16</f>
        <v>3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'[3]Ficha Anual 2025'!A17</f>
        <v>C1A2</v>
      </c>
      <c r="B17" s="46" t="str">
        <f>'[3]Ficha Anual 2025'!B17</f>
        <v>INCREMENTAR REFORESTACION DE ARBOLES</v>
      </c>
      <c r="C17" s="46"/>
      <c r="D17" s="47" t="str">
        <f>'[3]Ficha Anual 2025'!E17</f>
        <v>ARBOLES</v>
      </c>
      <c r="E17" s="48">
        <f t="shared" ref="E17:E53" si="3">F17+H17+J17+L17+N17+P17++R17+T17+V17+X17+Z17+AB17</f>
        <v>2500</v>
      </c>
      <c r="F17" s="49">
        <f>[3]Ene!F17</f>
        <v>0</v>
      </c>
      <c r="G17" s="50">
        <f>[3]Ene!G17</f>
        <v>0</v>
      </c>
      <c r="H17" s="49">
        <f>[3]Ene!H17</f>
        <v>0</v>
      </c>
      <c r="I17" s="50">
        <f>[3]Feb!I17</f>
        <v>0</v>
      </c>
      <c r="J17" s="49">
        <f>[3]Ene!J17</f>
        <v>0</v>
      </c>
      <c r="K17" s="50">
        <f>[3]Mar!K17</f>
        <v>0</v>
      </c>
      <c r="L17" s="49">
        <f>[3]Ene!L17</f>
        <v>0</v>
      </c>
      <c r="M17" s="50">
        <v>0</v>
      </c>
      <c r="N17" s="49">
        <f>[3]Ene!N17</f>
        <v>0</v>
      </c>
      <c r="O17" s="51"/>
      <c r="P17" s="49">
        <f>[3]Ene!P17</f>
        <v>1000</v>
      </c>
      <c r="Q17" s="51"/>
      <c r="R17" s="49">
        <f>[3]Ene!R17</f>
        <v>0</v>
      </c>
      <c r="S17" s="51"/>
      <c r="T17" s="49">
        <f>[3]Ene!T17</f>
        <v>0</v>
      </c>
      <c r="U17" s="51"/>
      <c r="V17" s="49">
        <f>[3]Ene!V17</f>
        <v>0</v>
      </c>
      <c r="W17" s="51"/>
      <c r="X17" s="49">
        <f>[3]Ene!X17</f>
        <v>1000</v>
      </c>
      <c r="Y17" s="51"/>
      <c r="Z17" s="49">
        <f>[3]Ene!Z17</f>
        <v>0</v>
      </c>
      <c r="AA17" s="51"/>
      <c r="AB17" s="49">
        <f>[3]Ene!AB17</f>
        <v>500</v>
      </c>
      <c r="AC17" s="51"/>
      <c r="AD17" s="52">
        <f t="shared" si="0"/>
        <v>2500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6.25" customHeight="1" x14ac:dyDescent="0.2">
      <c r="A18" s="45" t="str">
        <f>'[3]Ficha Anual 2025'!A18</f>
        <v>C1A3</v>
      </c>
      <c r="B18" s="46" t="str">
        <f>'[3]Ficha Anual 2025'!B18</f>
        <v>AUTORIZAR DERRIBE DE ARBOLES POR CAUSAS JUSTIFICABLES</v>
      </c>
      <c r="C18" s="46"/>
      <c r="D18" s="47" t="str">
        <f>'[3]Ficha Anual 2025'!E18</f>
        <v>DERRIBES</v>
      </c>
      <c r="E18" s="48">
        <f t="shared" si="3"/>
        <v>10</v>
      </c>
      <c r="F18" s="49">
        <f>[3]Ene!F18</f>
        <v>0</v>
      </c>
      <c r="G18" s="50">
        <f>[3]Ene!G18</f>
        <v>1</v>
      </c>
      <c r="H18" s="49">
        <f>[3]Ene!H18</f>
        <v>0</v>
      </c>
      <c r="I18" s="50">
        <f>[3]Feb!I18</f>
        <v>2</v>
      </c>
      <c r="J18" s="49">
        <f>[3]Ene!J18</f>
        <v>0</v>
      </c>
      <c r="K18" s="50">
        <f>[3]Mar!K18</f>
        <v>2</v>
      </c>
      <c r="L18" s="49">
        <f>[3]Ene!L18</f>
        <v>0</v>
      </c>
      <c r="M18" s="50">
        <v>0</v>
      </c>
      <c r="N18" s="49">
        <f>[3]Ene!N18</f>
        <v>2</v>
      </c>
      <c r="O18" s="51"/>
      <c r="P18" s="49">
        <f>[3]Ene!P18</f>
        <v>0</v>
      </c>
      <c r="Q18" s="51"/>
      <c r="R18" s="49">
        <f>[3]Ene!R18</f>
        <v>2</v>
      </c>
      <c r="S18" s="51"/>
      <c r="T18" s="49">
        <f>[3]Ene!T18</f>
        <v>0</v>
      </c>
      <c r="U18" s="51"/>
      <c r="V18" s="49">
        <f>[3]Ene!V18</f>
        <v>0</v>
      </c>
      <c r="W18" s="51"/>
      <c r="X18" s="49">
        <f>[3]Ene!X18</f>
        <v>2</v>
      </c>
      <c r="Y18" s="51"/>
      <c r="Z18" s="49">
        <f>[3]Ene!Z18</f>
        <v>2</v>
      </c>
      <c r="AA18" s="51"/>
      <c r="AB18" s="49">
        <f>[3]Ene!AB18</f>
        <v>2</v>
      </c>
      <c r="AC18" s="51"/>
      <c r="AD18" s="52">
        <f t="shared" si="0"/>
        <v>10</v>
      </c>
      <c r="AE18" s="52">
        <f t="shared" si="0"/>
        <v>5</v>
      </c>
      <c r="AF18" s="53">
        <f t="shared" si="1"/>
        <v>0.5</v>
      </c>
      <c r="AG18" s="53">
        <f t="shared" si="2"/>
        <v>0.5</v>
      </c>
      <c r="AH18" s="57"/>
      <c r="AI18" s="58"/>
    </row>
    <row r="19" spans="1:35" s="56" customFormat="1" ht="20.100000000000001" hidden="1" customHeight="1" x14ac:dyDescent="0.2">
      <c r="A19" s="45" t="str">
        <f>'[3]Ficha Anual 2025'!A19</f>
        <v>C1A4</v>
      </c>
      <c r="B19" s="46" t="str">
        <f>'[3]Ficha Anual 2025'!B19</f>
        <v>REALIZAR CAMPAÑAS DE RECOLECCION Y ACOPIO DE MATERIALES RECICLABLES</v>
      </c>
      <c r="C19" s="46"/>
      <c r="D19" s="47" t="str">
        <f>'[3]Ficha Anual 2025'!E19</f>
        <v>CAMPAÑA</v>
      </c>
      <c r="E19" s="48">
        <f t="shared" si="3"/>
        <v>12</v>
      </c>
      <c r="F19" s="49">
        <f>[3]Ene!F19</f>
        <v>1</v>
      </c>
      <c r="G19" s="50">
        <f>[3]Ene!G19</f>
        <v>1</v>
      </c>
      <c r="H19" s="49">
        <f>[3]Ene!H19</f>
        <v>1</v>
      </c>
      <c r="I19" s="50">
        <f>[3]Feb!I19</f>
        <v>0</v>
      </c>
      <c r="J19" s="49">
        <f>[3]Ene!J19</f>
        <v>1</v>
      </c>
      <c r="K19" s="50">
        <f>[3]Mar!K19</f>
        <v>1</v>
      </c>
      <c r="L19" s="49">
        <f>[3]Ene!L19</f>
        <v>1</v>
      </c>
      <c r="M19" s="50">
        <v>0</v>
      </c>
      <c r="N19" s="51">
        <f>[3]Ene!N19</f>
        <v>1</v>
      </c>
      <c r="O19" s="51"/>
      <c r="P19" s="51">
        <f>[3]Ene!P19</f>
        <v>1</v>
      </c>
      <c r="Q19" s="51"/>
      <c r="R19" s="51">
        <f>[3]Ene!R19</f>
        <v>1</v>
      </c>
      <c r="S19" s="51"/>
      <c r="T19" s="51">
        <f>[3]Ene!T19</f>
        <v>1</v>
      </c>
      <c r="U19" s="51"/>
      <c r="V19" s="51">
        <f>[3]Ene!V19</f>
        <v>1</v>
      </c>
      <c r="W19" s="51"/>
      <c r="X19" s="51">
        <f>[3]Ene!X19</f>
        <v>1</v>
      </c>
      <c r="Y19" s="51"/>
      <c r="Z19" s="51">
        <f>[3]Ene!Z19</f>
        <v>1</v>
      </c>
      <c r="AA19" s="51"/>
      <c r="AB19" s="51">
        <f>[3]Ene!AB19</f>
        <v>1</v>
      </c>
      <c r="AC19" s="51"/>
      <c r="AD19" s="52">
        <f t="shared" si="0"/>
        <v>12</v>
      </c>
      <c r="AE19" s="52">
        <f t="shared" si="0"/>
        <v>2</v>
      </c>
      <c r="AF19" s="53">
        <f t="shared" si="1"/>
        <v>0.16666666666666666</v>
      </c>
      <c r="AG19" s="53">
        <f t="shared" si="2"/>
        <v>0.83333333333333337</v>
      </c>
      <c r="AH19" s="57"/>
      <c r="AI19" s="58"/>
    </row>
    <row r="20" spans="1:35" s="56" customFormat="1" ht="20.100000000000001" hidden="1" customHeight="1" x14ac:dyDescent="0.2">
      <c r="A20" s="45">
        <f>'[3]Ficha Anual 2025'!A20</f>
        <v>0</v>
      </c>
      <c r="B20" s="59">
        <f>'[3]Ficha Anual 2025'!B20</f>
        <v>0</v>
      </c>
      <c r="C20" s="59"/>
      <c r="D20" s="47">
        <f>'[3]Ficha Anual 2025'!E20</f>
        <v>0</v>
      </c>
      <c r="E20" s="48">
        <f t="shared" si="3"/>
        <v>0</v>
      </c>
      <c r="F20" s="51">
        <f>[3]Ene!F20</f>
        <v>0</v>
      </c>
      <c r="G20" s="48">
        <f>[3]Ene!G20</f>
        <v>0</v>
      </c>
      <c r="H20" s="51">
        <f>[3]Ene!H20</f>
        <v>0</v>
      </c>
      <c r="I20" s="48">
        <f>[3]Feb!I20</f>
        <v>0</v>
      </c>
      <c r="J20" s="51">
        <f>[3]Ene!J20</f>
        <v>0</v>
      </c>
      <c r="K20" s="48">
        <f>[3]Mar!K20</f>
        <v>0</v>
      </c>
      <c r="L20" s="51">
        <f>[3]Ene!L20</f>
        <v>0</v>
      </c>
      <c r="M20" s="50"/>
      <c r="N20" s="51">
        <f>[3]Ene!N20</f>
        <v>0</v>
      </c>
      <c r="O20" s="51"/>
      <c r="P20" s="51">
        <f>[3]Ene!P20</f>
        <v>0</v>
      </c>
      <c r="Q20" s="51"/>
      <c r="R20" s="51">
        <f>[3]Ene!R20</f>
        <v>0</v>
      </c>
      <c r="S20" s="51"/>
      <c r="T20" s="51">
        <f>[3]Ene!T20</f>
        <v>0</v>
      </c>
      <c r="U20" s="51"/>
      <c r="V20" s="51">
        <f>[3]Ene!V20</f>
        <v>0</v>
      </c>
      <c r="W20" s="51"/>
      <c r="X20" s="51">
        <f>[3]Ene!X20</f>
        <v>0</v>
      </c>
      <c r="Y20" s="51"/>
      <c r="Z20" s="51">
        <f>[3]Ene!Z20</f>
        <v>0</v>
      </c>
      <c r="AA20" s="51"/>
      <c r="AB20" s="51">
        <f>[3]Ene!AB20</f>
        <v>0</v>
      </c>
      <c r="AC20" s="51"/>
      <c r="AD20" s="52">
        <f t="shared" si="0"/>
        <v>0</v>
      </c>
      <c r="AE20" s="52">
        <f t="shared" si="0"/>
        <v>0</v>
      </c>
      <c r="AF20" s="53" t="e">
        <f t="shared" si="1"/>
        <v>#DIV/0!</v>
      </c>
      <c r="AG20" s="53" t="e">
        <f t="shared" si="2"/>
        <v>#DIV/0!</v>
      </c>
      <c r="AH20" s="57"/>
      <c r="AI20" s="58"/>
    </row>
    <row r="21" spans="1:35" s="56" customFormat="1" ht="20.100000000000001" hidden="1" customHeight="1" x14ac:dyDescent="0.2">
      <c r="A21" s="45">
        <f>'[3]Ficha Anual 2025'!A21</f>
        <v>0</v>
      </c>
      <c r="B21" s="59">
        <f>'[3]Ficha Anual 2025'!B21</f>
        <v>0</v>
      </c>
      <c r="C21" s="59"/>
      <c r="D21" s="47">
        <f>'[3]Ficha Anual 2025'!E21</f>
        <v>0</v>
      </c>
      <c r="E21" s="48">
        <f t="shared" si="3"/>
        <v>0</v>
      </c>
      <c r="F21" s="51">
        <f>[3]Ene!F21</f>
        <v>0</v>
      </c>
      <c r="G21" s="48">
        <f>[3]Ene!G21</f>
        <v>0</v>
      </c>
      <c r="H21" s="51">
        <f>[3]Ene!H21</f>
        <v>0</v>
      </c>
      <c r="I21" s="48">
        <f>[3]Feb!I21</f>
        <v>0</v>
      </c>
      <c r="J21" s="51">
        <f>[3]Ene!J21</f>
        <v>0</v>
      </c>
      <c r="K21" s="48">
        <f>[3]Mar!K21</f>
        <v>0</v>
      </c>
      <c r="L21" s="51">
        <f>[3]Ene!L21</f>
        <v>0</v>
      </c>
      <c r="M21" s="50"/>
      <c r="N21" s="51">
        <f>[3]Ene!N21</f>
        <v>0</v>
      </c>
      <c r="O21" s="51"/>
      <c r="P21" s="51">
        <f>[3]Ene!P21</f>
        <v>0</v>
      </c>
      <c r="Q21" s="51"/>
      <c r="R21" s="51">
        <f>[3]Ene!R21</f>
        <v>0</v>
      </c>
      <c r="S21" s="51"/>
      <c r="T21" s="51">
        <f>[3]Ene!T21</f>
        <v>0</v>
      </c>
      <c r="U21" s="51"/>
      <c r="V21" s="51">
        <f>[3]Ene!V21</f>
        <v>0</v>
      </c>
      <c r="W21" s="51"/>
      <c r="X21" s="51">
        <f>[3]Ene!X21</f>
        <v>0</v>
      </c>
      <c r="Y21" s="51"/>
      <c r="Z21" s="51">
        <f>[3]Ene!Z21</f>
        <v>0</v>
      </c>
      <c r="AA21" s="51"/>
      <c r="AB21" s="51">
        <f>[3]Ene!AB21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'[3]Ficha Anual 2025'!A22</f>
        <v>0</v>
      </c>
      <c r="B22" s="59">
        <f>'[3]Ficha Anual 2025'!B22</f>
        <v>0</v>
      </c>
      <c r="C22" s="59"/>
      <c r="D22" s="47">
        <f>'[3]Ficha Anual 2025'!E22</f>
        <v>0</v>
      </c>
      <c r="E22" s="48">
        <f t="shared" si="3"/>
        <v>0</v>
      </c>
      <c r="F22" s="51">
        <f>[3]Ene!F22</f>
        <v>0</v>
      </c>
      <c r="G22" s="48">
        <f>[3]Ene!G22</f>
        <v>0</v>
      </c>
      <c r="H22" s="51">
        <f>[3]Ene!H22</f>
        <v>0</v>
      </c>
      <c r="I22" s="48">
        <f>[3]Feb!I22</f>
        <v>0</v>
      </c>
      <c r="J22" s="51">
        <f>[3]Ene!J22</f>
        <v>0</v>
      </c>
      <c r="K22" s="48">
        <f>[3]Mar!K22</f>
        <v>0</v>
      </c>
      <c r="L22" s="51">
        <f>[3]Ene!L22</f>
        <v>0</v>
      </c>
      <c r="M22" s="50"/>
      <c r="N22" s="51">
        <f>[3]Ene!N22</f>
        <v>0</v>
      </c>
      <c r="O22" s="51"/>
      <c r="P22" s="51">
        <f>[3]Ene!P22</f>
        <v>0</v>
      </c>
      <c r="Q22" s="51"/>
      <c r="R22" s="51">
        <f>[3]Ene!R22</f>
        <v>0</v>
      </c>
      <c r="S22" s="51"/>
      <c r="T22" s="51">
        <f>[3]Ene!T22</f>
        <v>0</v>
      </c>
      <c r="U22" s="51"/>
      <c r="V22" s="51">
        <f>[3]Ene!V22</f>
        <v>0</v>
      </c>
      <c r="W22" s="51"/>
      <c r="X22" s="51">
        <f>[3]Ene!X22</f>
        <v>0</v>
      </c>
      <c r="Y22" s="51"/>
      <c r="Z22" s="51">
        <f>[3]Ene!Z22</f>
        <v>0</v>
      </c>
      <c r="AA22" s="51"/>
      <c r="AB22" s="51">
        <f>[3]Ene!AB22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'[3]Ficha Anual 2025'!A23</f>
        <v>0</v>
      </c>
      <c r="B23" s="59">
        <f>'[3]Ficha Anual 2025'!B23</f>
        <v>0</v>
      </c>
      <c r="C23" s="59"/>
      <c r="D23" s="47">
        <f>'[3]Ficha Anual 2025'!E23</f>
        <v>0</v>
      </c>
      <c r="E23" s="48">
        <f t="shared" si="3"/>
        <v>0</v>
      </c>
      <c r="F23" s="51">
        <f>[3]Ene!F23</f>
        <v>0</v>
      </c>
      <c r="G23" s="48">
        <f>[3]Ene!G23</f>
        <v>0</v>
      </c>
      <c r="H23" s="51">
        <f>[3]Ene!H23</f>
        <v>0</v>
      </c>
      <c r="I23" s="48">
        <f>[3]Feb!I23</f>
        <v>0</v>
      </c>
      <c r="J23" s="51">
        <f>[3]Ene!J23</f>
        <v>0</v>
      </c>
      <c r="K23" s="48">
        <f>[3]Mar!K23</f>
        <v>0</v>
      </c>
      <c r="L23" s="51">
        <f>[3]Ene!L23</f>
        <v>0</v>
      </c>
      <c r="M23" s="50"/>
      <c r="N23" s="51">
        <f>[3]Ene!N23</f>
        <v>0</v>
      </c>
      <c r="O23" s="51"/>
      <c r="P23" s="51">
        <f>[3]Ene!P23</f>
        <v>0</v>
      </c>
      <c r="Q23" s="51"/>
      <c r="R23" s="51">
        <f>[3]Ene!R23</f>
        <v>0</v>
      </c>
      <c r="S23" s="51"/>
      <c r="T23" s="51">
        <f>[3]Ene!T23</f>
        <v>0</v>
      </c>
      <c r="U23" s="51"/>
      <c r="V23" s="51">
        <f>[3]Ene!V23</f>
        <v>0</v>
      </c>
      <c r="W23" s="51"/>
      <c r="X23" s="51">
        <f>[3]Ene!X23</f>
        <v>0</v>
      </c>
      <c r="Y23" s="51"/>
      <c r="Z23" s="51">
        <f>[3]Ene!Z23</f>
        <v>0</v>
      </c>
      <c r="AA23" s="51"/>
      <c r="AB23" s="51">
        <f>[3]Ene!AB23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'[3]Ficha Anual 2025'!A24</f>
        <v>0</v>
      </c>
      <c r="B24" s="59">
        <f>'[3]Ficha Anual 2025'!B24</f>
        <v>0</v>
      </c>
      <c r="C24" s="59"/>
      <c r="D24" s="47">
        <f>'[3]Ficha Anual 2025'!E24</f>
        <v>0</v>
      </c>
      <c r="E24" s="48">
        <f t="shared" si="3"/>
        <v>0</v>
      </c>
      <c r="F24" s="51">
        <f>[3]Ene!F24</f>
        <v>0</v>
      </c>
      <c r="G24" s="48">
        <f>[3]Ene!G24</f>
        <v>0</v>
      </c>
      <c r="H24" s="51">
        <f>[3]Ene!H24</f>
        <v>0</v>
      </c>
      <c r="I24" s="48">
        <f>[3]Feb!I24</f>
        <v>0</v>
      </c>
      <c r="J24" s="51">
        <f>[3]Ene!J24</f>
        <v>0</v>
      </c>
      <c r="K24" s="48">
        <f>[3]Mar!K24</f>
        <v>0</v>
      </c>
      <c r="L24" s="51">
        <f>[3]Ene!L24</f>
        <v>0</v>
      </c>
      <c r="M24" s="50"/>
      <c r="N24" s="51">
        <f>[3]Ene!N24</f>
        <v>0</v>
      </c>
      <c r="O24" s="51"/>
      <c r="P24" s="51">
        <f>[3]Ene!P24</f>
        <v>0</v>
      </c>
      <c r="Q24" s="51"/>
      <c r="R24" s="51">
        <f>[3]Ene!R24</f>
        <v>0</v>
      </c>
      <c r="S24" s="51"/>
      <c r="T24" s="51">
        <f>[3]Ene!T24</f>
        <v>0</v>
      </c>
      <c r="U24" s="51"/>
      <c r="V24" s="51">
        <f>[3]Ene!V24</f>
        <v>0</v>
      </c>
      <c r="W24" s="51"/>
      <c r="X24" s="51">
        <f>[3]Ene!X24</f>
        <v>0</v>
      </c>
      <c r="Y24" s="51"/>
      <c r="Z24" s="51">
        <f>[3]Ene!Z24</f>
        <v>0</v>
      </c>
      <c r="AA24" s="51"/>
      <c r="AB24" s="51">
        <f>[3]Ene!AB24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'[3]Ficha Anual 2025'!A25</f>
        <v>0</v>
      </c>
      <c r="B25" s="59">
        <f>'[3]Ficha Anual 2025'!B25</f>
        <v>0</v>
      </c>
      <c r="C25" s="59"/>
      <c r="D25" s="47">
        <f>'[3]Ficha Anual 2025'!E25</f>
        <v>0</v>
      </c>
      <c r="E25" s="48">
        <f t="shared" si="3"/>
        <v>0</v>
      </c>
      <c r="F25" s="51">
        <f>[3]Ene!F25</f>
        <v>0</v>
      </c>
      <c r="G25" s="48">
        <f>[3]Ene!G25</f>
        <v>0</v>
      </c>
      <c r="H25" s="51">
        <f>[3]Ene!H25</f>
        <v>0</v>
      </c>
      <c r="I25" s="48">
        <f>[3]Feb!I25</f>
        <v>0</v>
      </c>
      <c r="J25" s="51">
        <f>[3]Ene!J25</f>
        <v>0</v>
      </c>
      <c r="K25" s="48">
        <f>[3]Mar!K25</f>
        <v>0</v>
      </c>
      <c r="L25" s="51">
        <f>[3]Ene!L25</f>
        <v>0</v>
      </c>
      <c r="M25" s="50"/>
      <c r="N25" s="51">
        <f>[3]Ene!N25</f>
        <v>0</v>
      </c>
      <c r="O25" s="51"/>
      <c r="P25" s="51">
        <f>[3]Ene!P25</f>
        <v>0</v>
      </c>
      <c r="Q25" s="51"/>
      <c r="R25" s="51">
        <f>[3]Ene!R25</f>
        <v>0</v>
      </c>
      <c r="S25" s="51"/>
      <c r="T25" s="51">
        <f>[3]Ene!T25</f>
        <v>0</v>
      </c>
      <c r="U25" s="51"/>
      <c r="V25" s="51">
        <f>[3]Ene!V25</f>
        <v>0</v>
      </c>
      <c r="W25" s="51"/>
      <c r="X25" s="51">
        <f>[3]Ene!X25</f>
        <v>0</v>
      </c>
      <c r="Y25" s="51"/>
      <c r="Z25" s="51">
        <f>[3]Ene!Z25</f>
        <v>0</v>
      </c>
      <c r="AA25" s="51"/>
      <c r="AB25" s="51">
        <f>[3]Ene!AB25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'[3]Ficha Anual 2025'!A26</f>
        <v>0</v>
      </c>
      <c r="B26" s="59">
        <f>'[3]Ficha Anual 2025'!B26</f>
        <v>0</v>
      </c>
      <c r="C26" s="59"/>
      <c r="D26" s="47">
        <f>'[3]Ficha Anual 2025'!E26</f>
        <v>0</v>
      </c>
      <c r="E26" s="48">
        <f t="shared" si="3"/>
        <v>0</v>
      </c>
      <c r="F26" s="51">
        <f>[3]Ene!F26</f>
        <v>0</v>
      </c>
      <c r="G26" s="48">
        <f>[3]Ene!G26</f>
        <v>0</v>
      </c>
      <c r="H26" s="51">
        <f>[3]Ene!H26</f>
        <v>0</v>
      </c>
      <c r="I26" s="48">
        <f>[3]Feb!I26</f>
        <v>0</v>
      </c>
      <c r="J26" s="51">
        <f>[3]Ene!J26</f>
        <v>0</v>
      </c>
      <c r="K26" s="48">
        <f>[3]Mar!K26</f>
        <v>0</v>
      </c>
      <c r="L26" s="51">
        <f>[3]Ene!L26</f>
        <v>0</v>
      </c>
      <c r="M26" s="50"/>
      <c r="N26" s="51">
        <f>[3]Ene!N26</f>
        <v>0</v>
      </c>
      <c r="O26" s="51"/>
      <c r="P26" s="51">
        <f>[3]Ene!P26</f>
        <v>0</v>
      </c>
      <c r="Q26" s="51"/>
      <c r="R26" s="51">
        <f>[3]Ene!R26</f>
        <v>0</v>
      </c>
      <c r="S26" s="51"/>
      <c r="T26" s="51">
        <f>[3]Ene!T26</f>
        <v>0</v>
      </c>
      <c r="U26" s="51"/>
      <c r="V26" s="51">
        <f>[3]Ene!V26</f>
        <v>0</v>
      </c>
      <c r="W26" s="51"/>
      <c r="X26" s="51">
        <f>[3]Ene!X26</f>
        <v>0</v>
      </c>
      <c r="Y26" s="51"/>
      <c r="Z26" s="51">
        <f>[3]Ene!Z26</f>
        <v>0</v>
      </c>
      <c r="AA26" s="51"/>
      <c r="AB26" s="51">
        <f>[3]Ene!AB26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'[3]Ficha Anual 2025'!A27</f>
        <v>0</v>
      </c>
      <c r="B27" s="59">
        <f>'[3]Ficha Anual 2025'!B27</f>
        <v>0</v>
      </c>
      <c r="C27" s="59"/>
      <c r="D27" s="47">
        <f>'[3]Ficha Anual 2025'!E27</f>
        <v>0</v>
      </c>
      <c r="E27" s="48">
        <f t="shared" si="3"/>
        <v>0</v>
      </c>
      <c r="F27" s="51">
        <f>[3]Ene!F27</f>
        <v>0</v>
      </c>
      <c r="G27" s="48">
        <f>[3]Ene!G27</f>
        <v>0</v>
      </c>
      <c r="H27" s="51">
        <f>[3]Ene!H27</f>
        <v>0</v>
      </c>
      <c r="I27" s="48">
        <f>[3]Feb!I27</f>
        <v>0</v>
      </c>
      <c r="J27" s="51">
        <f>[3]Ene!J27</f>
        <v>0</v>
      </c>
      <c r="K27" s="48">
        <f>[3]Mar!K27</f>
        <v>0</v>
      </c>
      <c r="L27" s="51">
        <f>[3]Ene!L27</f>
        <v>0</v>
      </c>
      <c r="M27" s="50"/>
      <c r="N27" s="51">
        <f>[3]Ene!N27</f>
        <v>0</v>
      </c>
      <c r="O27" s="48"/>
      <c r="P27" s="51">
        <f>[3]Ene!P27</f>
        <v>0</v>
      </c>
      <c r="Q27" s="48"/>
      <c r="R27" s="51">
        <f>[3]Ene!R27</f>
        <v>0</v>
      </c>
      <c r="S27" s="48"/>
      <c r="T27" s="51">
        <f>[3]Ene!T27</f>
        <v>0</v>
      </c>
      <c r="U27" s="48"/>
      <c r="V27" s="51">
        <f>[3]Ene!V27</f>
        <v>0</v>
      </c>
      <c r="W27" s="48"/>
      <c r="X27" s="51">
        <f>[3]Ene!X27</f>
        <v>0</v>
      </c>
      <c r="Y27" s="48"/>
      <c r="Z27" s="51">
        <f>[3]Ene!Z27</f>
        <v>0</v>
      </c>
      <c r="AA27" s="48"/>
      <c r="AB27" s="51">
        <f>[3]Ene!AB27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'[3]Ficha Anual 2025'!A28</f>
        <v>C 2</v>
      </c>
      <c r="B28" s="61" t="str">
        <f>'[3]Ficha Anual 2025'!B28</f>
        <v>INCREMENTAR LA COBERTURA DE SERVICIO DE LIMPIA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'[3]Ficha Anual 2025'!A29</f>
        <v>C2A1</v>
      </c>
      <c r="B29" s="46" t="str">
        <f>'[3]Ficha Anual 2025'!B29</f>
        <v>IMPLEMENTAR TALLERES DE RECICLADO EN EL MUNICIPIO</v>
      </c>
      <c r="C29" s="46"/>
      <c r="D29" s="47" t="str">
        <f>'[3]Ficha Anual 2025'!E29</f>
        <v>TALLERES</v>
      </c>
      <c r="E29" s="48">
        <f t="shared" si="3"/>
        <v>3</v>
      </c>
      <c r="F29" s="49">
        <f>[3]Ene!F29</f>
        <v>0</v>
      </c>
      <c r="G29" s="50">
        <f>[3]Ene!G29</f>
        <v>0</v>
      </c>
      <c r="H29" s="49">
        <f>[3]Ene!H29</f>
        <v>0</v>
      </c>
      <c r="I29" s="50">
        <f>[3]Feb!I29</f>
        <v>0</v>
      </c>
      <c r="J29" s="49">
        <f>[3]Ene!J29</f>
        <v>0</v>
      </c>
      <c r="K29" s="50">
        <f>[3]Mar!K29</f>
        <v>0</v>
      </c>
      <c r="L29" s="49">
        <f>[3]Ene!L29</f>
        <v>0</v>
      </c>
      <c r="M29" s="50">
        <v>0</v>
      </c>
      <c r="N29" s="49">
        <f>[3]Ene!N29</f>
        <v>0</v>
      </c>
      <c r="O29" s="48"/>
      <c r="P29" s="49">
        <f>[3]Ene!P29</f>
        <v>1</v>
      </c>
      <c r="Q29" s="48"/>
      <c r="R29" s="49">
        <f>[3]Ene!R29</f>
        <v>0</v>
      </c>
      <c r="S29" s="48"/>
      <c r="T29" s="49">
        <f>[3]Ene!T29</f>
        <v>1</v>
      </c>
      <c r="U29" s="48"/>
      <c r="V29" s="49">
        <f>[3]Ene!V29</f>
        <v>0</v>
      </c>
      <c r="W29" s="48"/>
      <c r="X29" s="49">
        <f>[3]Ene!X29</f>
        <v>0</v>
      </c>
      <c r="Y29" s="48"/>
      <c r="Z29" s="49">
        <f>[3]Ene!Z29</f>
        <v>1</v>
      </c>
      <c r="AA29" s="48"/>
      <c r="AB29" s="49">
        <f>[3]Ene!AB29</f>
        <v>0</v>
      </c>
      <c r="AC29" s="48"/>
      <c r="AD29" s="52">
        <f t="shared" si="0"/>
        <v>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8.5" customHeight="1" x14ac:dyDescent="0.2">
      <c r="A30" s="45" t="str">
        <f>'[3]Ficha Anual 2025'!A30</f>
        <v>C2A2</v>
      </c>
      <c r="B30" s="46" t="str">
        <f>'[3]Ficha Anual 2025'!B30</f>
        <v xml:space="preserve">DESASOLVAR Y MANTENER  A LAS REDES DE DRENAJE Y ALCANTARILLADO LIBRES DE BASURA </v>
      </c>
      <c r="C30" s="46"/>
      <c r="D30" s="47" t="str">
        <f>'[3]Ficha Anual 2025'!E30</f>
        <v>MANTENIMIENTOS</v>
      </c>
      <c r="E30" s="48">
        <f t="shared" si="3"/>
        <v>3</v>
      </c>
      <c r="F30" s="49">
        <f>[3]Ene!F30</f>
        <v>0</v>
      </c>
      <c r="G30" s="50">
        <f>[3]Ene!G30</f>
        <v>0</v>
      </c>
      <c r="H30" s="49">
        <f>[3]Ene!H30</f>
        <v>0</v>
      </c>
      <c r="I30" s="50">
        <f>[3]Feb!I30</f>
        <v>0</v>
      </c>
      <c r="J30" s="49">
        <f>[3]Ene!J30</f>
        <v>0</v>
      </c>
      <c r="K30" s="50">
        <f>[3]Mar!K30</f>
        <v>0</v>
      </c>
      <c r="L30" s="49">
        <f>[3]Ene!L30</f>
        <v>0</v>
      </c>
      <c r="M30" s="50">
        <v>0</v>
      </c>
      <c r="N30" s="49">
        <f>[3]Ene!N30</f>
        <v>1</v>
      </c>
      <c r="O30" s="51"/>
      <c r="P30" s="49">
        <f>[3]Ene!P30</f>
        <v>0</v>
      </c>
      <c r="Q30" s="51"/>
      <c r="R30" s="49">
        <f>[3]Ene!R30</f>
        <v>0</v>
      </c>
      <c r="S30" s="51"/>
      <c r="T30" s="49">
        <f>[3]Ene!T30</f>
        <v>1</v>
      </c>
      <c r="U30" s="51"/>
      <c r="V30" s="49">
        <f>[3]Ene!V30</f>
        <v>0</v>
      </c>
      <c r="W30" s="51"/>
      <c r="X30" s="49">
        <f>[3]Ene!X30</f>
        <v>0</v>
      </c>
      <c r="Y30" s="51"/>
      <c r="Z30" s="49">
        <f>[3]Ene!Z30</f>
        <v>1</v>
      </c>
      <c r="AA30" s="51"/>
      <c r="AB30" s="49">
        <f>[3]Ene!AB30</f>
        <v>0</v>
      </c>
      <c r="AC30" s="51"/>
      <c r="AD30" s="52">
        <f t="shared" si="0"/>
        <v>3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4" customHeight="1" x14ac:dyDescent="0.2">
      <c r="A31" s="45" t="str">
        <f>'[3]Ficha Anual 2025'!A31</f>
        <v>C2A3</v>
      </c>
      <c r="B31" s="46" t="str">
        <f>'[3]Ficha Anual 2025'!B31</f>
        <v>AUMENTAR LOS RECORRIDOS DE RECOLECCION DE RESIDUOS EN EL MUNICIPIO</v>
      </c>
      <c r="C31" s="46"/>
      <c r="D31" s="47" t="str">
        <f>'[3]Ficha Anual 2025'!E31</f>
        <v>RECORRIDOS</v>
      </c>
      <c r="E31" s="48">
        <f t="shared" si="3"/>
        <v>288</v>
      </c>
      <c r="F31" s="49">
        <f>[3]Ene!F31</f>
        <v>24</v>
      </c>
      <c r="G31" s="50">
        <f>[3]Ene!G31</f>
        <v>0</v>
      </c>
      <c r="H31" s="49">
        <f>[3]Ene!H31</f>
        <v>24</v>
      </c>
      <c r="I31" s="50">
        <f>[3]Feb!I31</f>
        <v>0</v>
      </c>
      <c r="J31" s="49">
        <f>[3]Ene!J31</f>
        <v>24</v>
      </c>
      <c r="K31" s="50">
        <f>[3]Mar!K31</f>
        <v>0</v>
      </c>
      <c r="L31" s="49">
        <f>[3]Ene!L31</f>
        <v>24</v>
      </c>
      <c r="M31" s="50">
        <v>0</v>
      </c>
      <c r="N31" s="49">
        <f>[3]Ene!N31</f>
        <v>24</v>
      </c>
      <c r="O31" s="51"/>
      <c r="P31" s="49">
        <f>[3]Ene!P31</f>
        <v>24</v>
      </c>
      <c r="Q31" s="51"/>
      <c r="R31" s="49">
        <f>[3]Ene!R31</f>
        <v>24</v>
      </c>
      <c r="S31" s="51"/>
      <c r="T31" s="49">
        <f>[3]Ene!T31</f>
        <v>24</v>
      </c>
      <c r="U31" s="51"/>
      <c r="V31" s="49">
        <f>[3]Ene!V31</f>
        <v>24</v>
      </c>
      <c r="W31" s="51"/>
      <c r="X31" s="49">
        <f>[3]Ene!X31</f>
        <v>24</v>
      </c>
      <c r="Y31" s="51"/>
      <c r="Z31" s="49">
        <f>[3]Ene!Z31</f>
        <v>24</v>
      </c>
      <c r="AA31" s="51"/>
      <c r="AB31" s="49">
        <f>[3]Ene!AB31</f>
        <v>24</v>
      </c>
      <c r="AC31" s="51"/>
      <c r="AD31" s="52">
        <f t="shared" si="0"/>
        <v>288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6.25" customHeight="1" x14ac:dyDescent="0.2">
      <c r="A32" s="45" t="str">
        <f>'[3]Ficha Anual 2025'!A32</f>
        <v>C2A4</v>
      </c>
      <c r="B32" s="46" t="str">
        <f>'[3]Ficha Anual 2025'!B32</f>
        <v>COORDINAR EL MANTENIMIENTO PREVENTIVO DEL PARQUE VEHICULAR DEL MUNICIPIO</v>
      </c>
      <c r="C32" s="46"/>
      <c r="D32" s="47" t="str">
        <f>'[3]Ficha Anual 2025'!E32</f>
        <v>MANTENIMIENTO</v>
      </c>
      <c r="E32" s="48">
        <f t="shared" si="3"/>
        <v>12</v>
      </c>
      <c r="F32" s="49">
        <f>[3]Ene!F32</f>
        <v>0</v>
      </c>
      <c r="G32" s="50">
        <f>[3]Ene!G32</f>
        <v>3</v>
      </c>
      <c r="H32" s="49">
        <f>[3]Ene!H32</f>
        <v>0</v>
      </c>
      <c r="I32" s="50">
        <f>[3]Feb!I32</f>
        <v>3</v>
      </c>
      <c r="J32" s="49">
        <f>[3]Ene!J32</f>
        <v>3</v>
      </c>
      <c r="K32" s="50">
        <f>[3]Mar!K32</f>
        <v>3</v>
      </c>
      <c r="L32" s="49">
        <f>[3]Ene!L32</f>
        <v>0</v>
      </c>
      <c r="M32" s="50">
        <v>0</v>
      </c>
      <c r="N32" s="49">
        <f>[3]Ene!N32</f>
        <v>0</v>
      </c>
      <c r="O32" s="51"/>
      <c r="P32" s="49">
        <f>[3]Ene!P32</f>
        <v>3</v>
      </c>
      <c r="Q32" s="51"/>
      <c r="R32" s="49">
        <f>[3]Ene!R32</f>
        <v>0</v>
      </c>
      <c r="S32" s="51"/>
      <c r="T32" s="49">
        <f>[3]Ene!T32</f>
        <v>0</v>
      </c>
      <c r="U32" s="51"/>
      <c r="V32" s="49">
        <f>[3]Ene!V32</f>
        <v>0</v>
      </c>
      <c r="W32" s="51"/>
      <c r="X32" s="49">
        <f>[3]Ene!X32</f>
        <v>0</v>
      </c>
      <c r="Y32" s="51"/>
      <c r="Z32" s="49">
        <f>[3]Ene!Z32</f>
        <v>3</v>
      </c>
      <c r="AA32" s="51"/>
      <c r="AB32" s="49">
        <f>[3]Ene!AB32</f>
        <v>3</v>
      </c>
      <c r="AC32" s="51"/>
      <c r="AD32" s="52">
        <f t="shared" si="0"/>
        <v>12</v>
      </c>
      <c r="AE32" s="52">
        <f t="shared" si="0"/>
        <v>9</v>
      </c>
      <c r="AF32" s="53">
        <f t="shared" si="1"/>
        <v>0.75</v>
      </c>
      <c r="AG32" s="53">
        <f t="shared" si="2"/>
        <v>0.25</v>
      </c>
      <c r="AH32" s="57"/>
      <c r="AI32" s="58"/>
    </row>
    <row r="33" spans="1:35" s="56" customFormat="1" ht="24.75" customHeight="1" x14ac:dyDescent="0.2">
      <c r="A33" s="45" t="str">
        <f>'[3]Ficha Anual 2025'!A33</f>
        <v>C2A5</v>
      </c>
      <c r="B33" s="46" t="str">
        <f>'[3]Ficha Anual 2025'!B33</f>
        <v>MANTENER LIMPIAS LAS INSTALACIONES DE EDIFICIOS MUNICIPALES</v>
      </c>
      <c r="C33" s="46"/>
      <c r="D33" s="47" t="str">
        <f>'[3]Ficha Anual 2025'!E33</f>
        <v>LIMPIEZAS</v>
      </c>
      <c r="E33" s="48">
        <f t="shared" si="3"/>
        <v>288</v>
      </c>
      <c r="F33" s="49">
        <f>[3]Ene!F33</f>
        <v>24</v>
      </c>
      <c r="G33" s="50">
        <f>[3]Ene!G33</f>
        <v>2</v>
      </c>
      <c r="H33" s="49">
        <f>[3]Ene!H33</f>
        <v>24</v>
      </c>
      <c r="I33" s="50">
        <f>[3]Feb!I33</f>
        <v>3</v>
      </c>
      <c r="J33" s="49">
        <f>[3]Ene!J33</f>
        <v>24</v>
      </c>
      <c r="K33" s="50">
        <f>[3]Mar!K33</f>
        <v>3</v>
      </c>
      <c r="L33" s="49">
        <f>[3]Ene!L33</f>
        <v>24</v>
      </c>
      <c r="M33" s="50">
        <v>1</v>
      </c>
      <c r="N33" s="49">
        <f>[3]Ene!N33</f>
        <v>24</v>
      </c>
      <c r="O33" s="51"/>
      <c r="P33" s="49">
        <f>[3]Ene!P33</f>
        <v>24</v>
      </c>
      <c r="Q33" s="51"/>
      <c r="R33" s="49">
        <f>[3]Ene!R33</f>
        <v>24</v>
      </c>
      <c r="S33" s="51"/>
      <c r="T33" s="49">
        <f>[3]Ene!T33</f>
        <v>24</v>
      </c>
      <c r="U33" s="51"/>
      <c r="V33" s="49">
        <f>[3]Ene!V33</f>
        <v>24</v>
      </c>
      <c r="W33" s="51"/>
      <c r="X33" s="49">
        <f>[3]Ene!X33</f>
        <v>24</v>
      </c>
      <c r="Y33" s="51"/>
      <c r="Z33" s="49">
        <f>[3]Ene!Z33</f>
        <v>24</v>
      </c>
      <c r="AA33" s="51"/>
      <c r="AB33" s="49">
        <f>[3]Ene!AB33</f>
        <v>24</v>
      </c>
      <c r="AC33" s="51"/>
      <c r="AD33" s="52">
        <f t="shared" si="0"/>
        <v>288</v>
      </c>
      <c r="AE33" s="52">
        <f t="shared" si="0"/>
        <v>9</v>
      </c>
      <c r="AF33" s="53">
        <f t="shared" si="1"/>
        <v>3.125E-2</v>
      </c>
      <c r="AG33" s="53">
        <f t="shared" si="2"/>
        <v>0.96875</v>
      </c>
      <c r="AH33" s="54"/>
      <c r="AI33" s="55"/>
    </row>
    <row r="34" spans="1:35" s="56" customFormat="1" ht="20.100000000000001" customHeight="1" x14ac:dyDescent="0.2">
      <c r="A34" s="45" t="str">
        <f>'[3]Ficha Anual 2025'!A34</f>
        <v>C2A6</v>
      </c>
      <c r="B34" s="46" t="str">
        <f>'[3]Ficha Anual 2025'!B34</f>
        <v>MANTENER LIMPIAS LAS  CALLES EN EL MUNICIPIO</v>
      </c>
      <c r="C34" s="46"/>
      <c r="D34" s="47" t="str">
        <f>'[3]Ficha Anual 2025'!E34</f>
        <v>MANTENIMIENTOS</v>
      </c>
      <c r="E34" s="48">
        <f t="shared" si="3"/>
        <v>48</v>
      </c>
      <c r="F34" s="49">
        <f>[3]Ene!F34</f>
        <v>4</v>
      </c>
      <c r="G34" s="50">
        <f>[3]Ene!G34</f>
        <v>4</v>
      </c>
      <c r="H34" s="49">
        <f>[3]Ene!H34</f>
        <v>4</v>
      </c>
      <c r="I34" s="50">
        <f>[3]Feb!I34</f>
        <v>4</v>
      </c>
      <c r="J34" s="49">
        <f>[3]Ene!J34</f>
        <v>4</v>
      </c>
      <c r="K34" s="50">
        <f>[3]Mar!K34</f>
        <v>4</v>
      </c>
      <c r="L34" s="49">
        <f>[3]Ene!L34</f>
        <v>4</v>
      </c>
      <c r="M34" s="50">
        <v>3</v>
      </c>
      <c r="N34" s="49">
        <f>[3]Ene!N34</f>
        <v>4</v>
      </c>
      <c r="O34" s="51"/>
      <c r="P34" s="49">
        <f>[3]Ene!P34</f>
        <v>4</v>
      </c>
      <c r="Q34" s="51"/>
      <c r="R34" s="49">
        <f>[3]Ene!R34</f>
        <v>4</v>
      </c>
      <c r="S34" s="51"/>
      <c r="T34" s="49">
        <f>[3]Ene!T34</f>
        <v>4</v>
      </c>
      <c r="U34" s="51"/>
      <c r="V34" s="49">
        <f>[3]Ene!V34</f>
        <v>4</v>
      </c>
      <c r="W34" s="51"/>
      <c r="X34" s="49">
        <f>[3]Ene!X34</f>
        <v>4</v>
      </c>
      <c r="Y34" s="51"/>
      <c r="Z34" s="49">
        <f>[3]Ene!Z34</f>
        <v>4</v>
      </c>
      <c r="AA34" s="51"/>
      <c r="AB34" s="49">
        <f>[3]Ene!AB34</f>
        <v>4</v>
      </c>
      <c r="AC34" s="51"/>
      <c r="AD34" s="52">
        <f t="shared" si="0"/>
        <v>48</v>
      </c>
      <c r="AE34" s="52">
        <f t="shared" si="0"/>
        <v>15</v>
      </c>
      <c r="AF34" s="53">
        <f t="shared" si="1"/>
        <v>0.3125</v>
      </c>
      <c r="AG34" s="53">
        <f t="shared" si="2"/>
        <v>0.6875</v>
      </c>
      <c r="AH34" s="54"/>
      <c r="AI34" s="55"/>
    </row>
    <row r="35" spans="1:35" s="56" customFormat="1" ht="27.75" customHeight="1" x14ac:dyDescent="0.2">
      <c r="A35" s="45" t="str">
        <f>'[3]Ficha Anual 2025'!A35</f>
        <v>C2A7</v>
      </c>
      <c r="B35" s="46" t="str">
        <f>'[3]Ficha Anual 2025'!B35</f>
        <v>GESTIONAR PROYECTOS PARA EL TRATAMIENTO DE AGUAS RESIDUALES</v>
      </c>
      <c r="C35" s="46"/>
      <c r="D35" s="47" t="str">
        <f>'[3]Ficha Anual 2025'!E35</f>
        <v>PROYECTOS</v>
      </c>
      <c r="E35" s="48">
        <f t="shared" si="3"/>
        <v>1</v>
      </c>
      <c r="F35" s="49">
        <f>[3]Ene!F35</f>
        <v>0</v>
      </c>
      <c r="G35" s="50">
        <f>[3]Ene!G35</f>
        <v>0</v>
      </c>
      <c r="H35" s="49">
        <f>[3]Ene!H35</f>
        <v>0</v>
      </c>
      <c r="I35" s="50">
        <f>[3]Feb!I35</f>
        <v>0</v>
      </c>
      <c r="J35" s="49">
        <f>[3]Ene!J35</f>
        <v>0</v>
      </c>
      <c r="K35" s="50">
        <f>[3]Mar!K35</f>
        <v>0</v>
      </c>
      <c r="L35" s="49">
        <f>[3]Ene!L35</f>
        <v>0</v>
      </c>
      <c r="M35" s="50">
        <v>0</v>
      </c>
      <c r="N35" s="49">
        <f>[3]Ene!N35</f>
        <v>0</v>
      </c>
      <c r="O35" s="51"/>
      <c r="P35" s="49">
        <f>[3]Ene!P35</f>
        <v>1</v>
      </c>
      <c r="Q35" s="51"/>
      <c r="R35" s="49">
        <f>[3]Ene!R35</f>
        <v>0</v>
      </c>
      <c r="S35" s="51"/>
      <c r="T35" s="49">
        <f>[3]Ene!T35</f>
        <v>0</v>
      </c>
      <c r="U35" s="51"/>
      <c r="V35" s="49">
        <f>[3]Ene!V35</f>
        <v>0</v>
      </c>
      <c r="W35" s="51"/>
      <c r="X35" s="49">
        <f>[3]Ene!X35</f>
        <v>0</v>
      </c>
      <c r="Y35" s="51"/>
      <c r="Z35" s="49">
        <f>[3]Ene!Z35</f>
        <v>0</v>
      </c>
      <c r="AA35" s="51"/>
      <c r="AB35" s="49">
        <f>[3]Ene!AB35</f>
        <v>0</v>
      </c>
      <c r="AC35" s="51"/>
      <c r="AD35" s="52">
        <f t="shared" si="0"/>
        <v>1</v>
      </c>
      <c r="AE35" s="52">
        <f t="shared" si="0"/>
        <v>0</v>
      </c>
      <c r="AF35" s="53">
        <f t="shared" si="1"/>
        <v>0</v>
      </c>
      <c r="AG35" s="53">
        <f t="shared" si="2"/>
        <v>1</v>
      </c>
      <c r="AH35" s="57"/>
      <c r="AI35" s="58"/>
    </row>
    <row r="36" spans="1:35" s="56" customFormat="1" ht="20.100000000000001" hidden="1" customHeight="1" x14ac:dyDescent="0.2">
      <c r="A36" s="45">
        <f>'[3]Ficha Anual 2025'!A36</f>
        <v>0</v>
      </c>
      <c r="B36" s="59">
        <f>'[3]Ficha Anual 2025'!B36</f>
        <v>0</v>
      </c>
      <c r="C36" s="59"/>
      <c r="D36" s="47">
        <f>'[3]Ficha Anual 2025'!E36</f>
        <v>0</v>
      </c>
      <c r="E36" s="48">
        <f t="shared" si="3"/>
        <v>0</v>
      </c>
      <c r="F36" s="51">
        <f>[3]Ene!F36</f>
        <v>0</v>
      </c>
      <c r="G36" s="48">
        <f>[3]Ene!G36</f>
        <v>0</v>
      </c>
      <c r="H36" s="51">
        <f>[3]Ene!H36</f>
        <v>0</v>
      </c>
      <c r="I36" s="48">
        <f>[3]Feb!I36</f>
        <v>0</v>
      </c>
      <c r="J36" s="51">
        <f>[3]Ene!J36</f>
        <v>0</v>
      </c>
      <c r="K36" s="48">
        <f>[3]Mar!K36</f>
        <v>0</v>
      </c>
      <c r="L36" s="51">
        <f>[3]Ene!L36</f>
        <v>0</v>
      </c>
      <c r="M36" s="50"/>
      <c r="N36" s="51">
        <f>[3]Ene!N36</f>
        <v>0</v>
      </c>
      <c r="O36" s="51"/>
      <c r="P36" s="51">
        <f>[3]Ene!P36</f>
        <v>0</v>
      </c>
      <c r="Q36" s="51"/>
      <c r="R36" s="51">
        <f>[3]Ene!R36</f>
        <v>0</v>
      </c>
      <c r="S36" s="51"/>
      <c r="T36" s="51">
        <f>[3]Ene!T36</f>
        <v>0</v>
      </c>
      <c r="U36" s="51"/>
      <c r="V36" s="51">
        <f>[3]Ene!V36</f>
        <v>0</v>
      </c>
      <c r="W36" s="51"/>
      <c r="X36" s="51">
        <f>[3]Ene!X36</f>
        <v>0</v>
      </c>
      <c r="Y36" s="51"/>
      <c r="Z36" s="51">
        <f>[3]Ene!Z36</f>
        <v>0</v>
      </c>
      <c r="AA36" s="51"/>
      <c r="AB36" s="51">
        <f>[3]Ene!AB36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'[3]Ficha Anual 2025'!A37</f>
        <v>0</v>
      </c>
      <c r="B37" s="59">
        <f>'[3]Ficha Anual 2025'!B37</f>
        <v>0</v>
      </c>
      <c r="C37" s="59"/>
      <c r="D37" s="47">
        <f>'[3]Ficha Anual 2025'!E37</f>
        <v>0</v>
      </c>
      <c r="E37" s="48">
        <f t="shared" si="3"/>
        <v>0</v>
      </c>
      <c r="F37" s="51">
        <f>[3]Ene!F37</f>
        <v>0</v>
      </c>
      <c r="G37" s="48">
        <f>[3]Ene!G37</f>
        <v>0</v>
      </c>
      <c r="H37" s="51">
        <f>[3]Ene!H37</f>
        <v>0</v>
      </c>
      <c r="I37" s="48">
        <f>[3]Feb!I37</f>
        <v>0</v>
      </c>
      <c r="J37" s="51">
        <f>[3]Ene!J37</f>
        <v>0</v>
      </c>
      <c r="K37" s="48">
        <f>[3]Mar!K37</f>
        <v>0</v>
      </c>
      <c r="L37" s="51">
        <f>[3]Ene!L37</f>
        <v>0</v>
      </c>
      <c r="M37" s="50"/>
      <c r="N37" s="51">
        <f>[3]Ene!N37</f>
        <v>0</v>
      </c>
      <c r="O37" s="51"/>
      <c r="P37" s="51">
        <f>[3]Ene!P37</f>
        <v>0</v>
      </c>
      <c r="Q37" s="51"/>
      <c r="R37" s="51">
        <f>[3]Ene!R37</f>
        <v>0</v>
      </c>
      <c r="S37" s="51"/>
      <c r="T37" s="51">
        <f>[3]Ene!T37</f>
        <v>0</v>
      </c>
      <c r="U37" s="51"/>
      <c r="V37" s="51">
        <f>[3]Ene!V37</f>
        <v>0</v>
      </c>
      <c r="W37" s="51"/>
      <c r="X37" s="51">
        <f>[3]Ene!X37</f>
        <v>0</v>
      </c>
      <c r="Y37" s="51"/>
      <c r="Z37" s="51">
        <f>[3]Ene!Z37</f>
        <v>0</v>
      </c>
      <c r="AA37" s="51"/>
      <c r="AB37" s="51">
        <f>[3]Ene!AB37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'[3]Ficha Anual 2025'!A38</f>
        <v>0</v>
      </c>
      <c r="B38" s="59">
        <f>'[3]Ficha Anual 2025'!B38</f>
        <v>0</v>
      </c>
      <c r="C38" s="59"/>
      <c r="D38" s="47">
        <f>'[3]Ficha Anual 2025'!E38</f>
        <v>0</v>
      </c>
      <c r="E38" s="48">
        <f t="shared" si="3"/>
        <v>0</v>
      </c>
      <c r="F38" s="51">
        <f>[3]Ene!F38</f>
        <v>0</v>
      </c>
      <c r="G38" s="48">
        <f>[3]Ene!G38</f>
        <v>0</v>
      </c>
      <c r="H38" s="51">
        <f>[3]Ene!H38</f>
        <v>0</v>
      </c>
      <c r="I38" s="48">
        <f>[3]Feb!I38</f>
        <v>0</v>
      </c>
      <c r="J38" s="51">
        <f>[3]Ene!J38</f>
        <v>0</v>
      </c>
      <c r="K38" s="48">
        <f>[3]Mar!K38</f>
        <v>0</v>
      </c>
      <c r="L38" s="51">
        <f>[3]Ene!L38</f>
        <v>0</v>
      </c>
      <c r="M38" s="50"/>
      <c r="N38" s="51">
        <f>[3]Ene!N38</f>
        <v>0</v>
      </c>
      <c r="O38" s="51"/>
      <c r="P38" s="51">
        <f>[3]Ene!P38</f>
        <v>0</v>
      </c>
      <c r="Q38" s="51"/>
      <c r="R38" s="51">
        <f>[3]Ene!R38</f>
        <v>0</v>
      </c>
      <c r="S38" s="51"/>
      <c r="T38" s="51">
        <f>[3]Ene!T38</f>
        <v>0</v>
      </c>
      <c r="U38" s="51"/>
      <c r="V38" s="51">
        <f>[3]Ene!V38</f>
        <v>0</v>
      </c>
      <c r="W38" s="51"/>
      <c r="X38" s="51">
        <f>[3]Ene!X38</f>
        <v>0</v>
      </c>
      <c r="Y38" s="51"/>
      <c r="Z38" s="51">
        <f>[3]Ene!Z38</f>
        <v>0</v>
      </c>
      <c r="AA38" s="51"/>
      <c r="AB38" s="51">
        <f>[3]Ene!AB38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'[3]Ficha Anual 2025'!A39</f>
        <v>0</v>
      </c>
      <c r="B39" s="59">
        <f>'[3]Ficha Anual 2025'!B39</f>
        <v>0</v>
      </c>
      <c r="C39" s="59"/>
      <c r="D39" s="47">
        <f>'[3]Ficha Anual 2025'!E39</f>
        <v>0</v>
      </c>
      <c r="E39" s="48">
        <f t="shared" si="3"/>
        <v>0</v>
      </c>
      <c r="F39" s="51">
        <f>[3]Ene!F39</f>
        <v>0</v>
      </c>
      <c r="G39" s="48">
        <f>[3]Ene!G39</f>
        <v>0</v>
      </c>
      <c r="H39" s="51">
        <f>[3]Ene!H39</f>
        <v>0</v>
      </c>
      <c r="I39" s="48">
        <f>[3]Feb!I39</f>
        <v>0</v>
      </c>
      <c r="J39" s="51">
        <f>[3]Ene!J39</f>
        <v>0</v>
      </c>
      <c r="K39" s="48">
        <f>[3]Mar!K39</f>
        <v>0</v>
      </c>
      <c r="L39" s="51">
        <f>[3]Ene!L39</f>
        <v>0</v>
      </c>
      <c r="M39" s="50"/>
      <c r="N39" s="51">
        <f>[3]Ene!N39</f>
        <v>0</v>
      </c>
      <c r="O39" s="51"/>
      <c r="P39" s="51">
        <f>[3]Ene!P39</f>
        <v>0</v>
      </c>
      <c r="Q39" s="51"/>
      <c r="R39" s="51">
        <f>[3]Ene!R39</f>
        <v>0</v>
      </c>
      <c r="S39" s="51"/>
      <c r="T39" s="51">
        <f>[3]Ene!T39</f>
        <v>0</v>
      </c>
      <c r="U39" s="51"/>
      <c r="V39" s="51">
        <f>[3]Ene!V39</f>
        <v>0</v>
      </c>
      <c r="W39" s="51"/>
      <c r="X39" s="51">
        <f>[3]Ene!X39</f>
        <v>0</v>
      </c>
      <c r="Y39" s="51"/>
      <c r="Z39" s="51">
        <f>[3]Ene!Z39</f>
        <v>0</v>
      </c>
      <c r="AA39" s="51"/>
      <c r="AB39" s="51">
        <f>[3]Ene!AB39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'[3]Ficha Anual 2025'!A40</f>
        <v>0</v>
      </c>
      <c r="B40" s="68">
        <f>'[3]Ficha Anual 2025'!B40</f>
        <v>0</v>
      </c>
      <c r="C40" s="68"/>
      <c r="D40" s="69">
        <f>'[3]Ficha Anual 2025'!E40</f>
        <v>0</v>
      </c>
      <c r="E40" s="48">
        <f t="shared" si="3"/>
        <v>0</v>
      </c>
      <c r="F40" s="51">
        <f>[3]Ene!F40</f>
        <v>0</v>
      </c>
      <c r="G40" s="48">
        <f>[3]Ene!G40</f>
        <v>0</v>
      </c>
      <c r="H40" s="51">
        <f>[3]Ene!H40</f>
        <v>0</v>
      </c>
      <c r="I40" s="48">
        <f>[3]Feb!I40</f>
        <v>0</v>
      </c>
      <c r="J40" s="51">
        <f>[3]Ene!J40</f>
        <v>0</v>
      </c>
      <c r="K40" s="48">
        <f>[3]Mar!K40</f>
        <v>0</v>
      </c>
      <c r="L40" s="51">
        <f>[3]Ene!L40</f>
        <v>0</v>
      </c>
      <c r="M40" s="70"/>
      <c r="N40" s="51">
        <f>[3]Ene!N40</f>
        <v>0</v>
      </c>
      <c r="O40" s="71"/>
      <c r="P40" s="51">
        <f>[3]Ene!P40</f>
        <v>0</v>
      </c>
      <c r="Q40" s="71"/>
      <c r="R40" s="51">
        <f>[3]Ene!R40</f>
        <v>0</v>
      </c>
      <c r="S40" s="71"/>
      <c r="T40" s="51">
        <f>[3]Ene!T40</f>
        <v>0</v>
      </c>
      <c r="U40" s="71"/>
      <c r="V40" s="51">
        <f>[3]Ene!V40</f>
        <v>0</v>
      </c>
      <c r="W40" s="71"/>
      <c r="X40" s="51">
        <f>[3]Ene!X40</f>
        <v>0</v>
      </c>
      <c r="Y40" s="71"/>
      <c r="Z40" s="51">
        <f>[3]Ene!Z40</f>
        <v>0</v>
      </c>
      <c r="AA40" s="71"/>
      <c r="AB40" s="51">
        <f>[3]Ene!AB40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'[3]Ficha Anual 2025'!A41</f>
        <v>C 3</v>
      </c>
      <c r="B41" s="75" t="str">
        <f>'[3]Ficha Anual 2025'!B41</f>
        <v>INCREMENTAR LA COBERTURA DEL SERVICIO DE AGUA POTABLE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'[3]Ficha Anual 2025'!A42</f>
        <v>C3A1</v>
      </c>
      <c r="B42" s="46" t="str">
        <f>'[3]Ficha Anual 2025'!B42</f>
        <v>DAR MANTENIMIENTO A LAS REDES DE AGUA POTABLE</v>
      </c>
      <c r="C42" s="46"/>
      <c r="D42" s="83" t="str">
        <f>'[3]Ficha Anual 2025'!E42</f>
        <v>MANTENIMIENTOS</v>
      </c>
      <c r="E42" s="48">
        <f t="shared" si="3"/>
        <v>120</v>
      </c>
      <c r="F42" s="49">
        <f>[3]Ene!F42</f>
        <v>10</v>
      </c>
      <c r="G42" s="50">
        <f>[3]Ene!G42</f>
        <v>12</v>
      </c>
      <c r="H42" s="49">
        <f>[3]Ene!H42</f>
        <v>10</v>
      </c>
      <c r="I42" s="50">
        <f>[3]Feb!I42</f>
        <v>6</v>
      </c>
      <c r="J42" s="49">
        <f>[3]Ene!J42</f>
        <v>10</v>
      </c>
      <c r="K42" s="50">
        <f>[3]Mar!K42</f>
        <v>15</v>
      </c>
      <c r="L42" s="49">
        <f>[3]Ene!L42</f>
        <v>10</v>
      </c>
      <c r="M42" s="84">
        <v>0</v>
      </c>
      <c r="N42" s="49">
        <f>[3]Ene!N42</f>
        <v>10</v>
      </c>
      <c r="O42" s="85"/>
      <c r="P42" s="49">
        <f>[3]Ene!P42</f>
        <v>10</v>
      </c>
      <c r="Q42" s="85"/>
      <c r="R42" s="49">
        <f>[3]Ene!R42</f>
        <v>10</v>
      </c>
      <c r="S42" s="85"/>
      <c r="T42" s="49">
        <f>[3]Ene!T42</f>
        <v>10</v>
      </c>
      <c r="U42" s="85"/>
      <c r="V42" s="49">
        <f>[3]Ene!V42</f>
        <v>10</v>
      </c>
      <c r="W42" s="85"/>
      <c r="X42" s="49">
        <f>[3]Ene!X42</f>
        <v>10</v>
      </c>
      <c r="Y42" s="85"/>
      <c r="Z42" s="49">
        <f>[3]Ene!Z42</f>
        <v>10</v>
      </c>
      <c r="AA42" s="85"/>
      <c r="AB42" s="49">
        <f>[3]Ene!AB42</f>
        <v>10</v>
      </c>
      <c r="AC42" s="85"/>
      <c r="AD42" s="52">
        <f t="shared" si="0"/>
        <v>120</v>
      </c>
      <c r="AE42" s="52">
        <f t="shared" si="0"/>
        <v>33</v>
      </c>
      <c r="AF42" s="53">
        <f t="shared" si="1"/>
        <v>0.27500000000000002</v>
      </c>
      <c r="AG42" s="53">
        <f t="shared" si="2"/>
        <v>0.72499999999999998</v>
      </c>
      <c r="AH42" s="86"/>
      <c r="AI42" s="87"/>
    </row>
    <row r="43" spans="1:35" s="56" customFormat="1" ht="20.100000000000001" customHeight="1" x14ac:dyDescent="0.2">
      <c r="A43" s="81" t="str">
        <f>'[3]Ficha Anual 2025'!A43</f>
        <v>C3A2</v>
      </c>
      <c r="B43" s="46" t="str">
        <f>'[3]Ficha Anual 2025'!B43</f>
        <v>VERIFICAR EL SUMINISTRO DEL SERVICIO DE AGUA POTABLE</v>
      </c>
      <c r="C43" s="46"/>
      <c r="D43" s="83" t="str">
        <f>'[3]Ficha Anual 2025'!E43</f>
        <v>SUMINISTROS</v>
      </c>
      <c r="E43" s="48">
        <f t="shared" si="3"/>
        <v>365</v>
      </c>
      <c r="F43" s="49">
        <f>[3]Ene!F43</f>
        <v>31</v>
      </c>
      <c r="G43" s="50">
        <f>[3]Ene!G43</f>
        <v>31</v>
      </c>
      <c r="H43" s="49">
        <f>[3]Ene!H43</f>
        <v>28</v>
      </c>
      <c r="I43" s="50">
        <f>[3]Feb!I43</f>
        <v>28</v>
      </c>
      <c r="J43" s="49">
        <f>[3]Ene!J43</f>
        <v>31</v>
      </c>
      <c r="K43" s="50">
        <f>[3]Mar!K43</f>
        <v>31</v>
      </c>
      <c r="L43" s="49">
        <f>[3]Ene!L43</f>
        <v>30</v>
      </c>
      <c r="M43" s="84">
        <v>0</v>
      </c>
      <c r="N43" s="49">
        <f>[3]Ene!N43</f>
        <v>31</v>
      </c>
      <c r="O43" s="88"/>
      <c r="P43" s="49">
        <f>[3]Ene!P43</f>
        <v>30</v>
      </c>
      <c r="Q43" s="88"/>
      <c r="R43" s="49">
        <f>[3]Ene!R43</f>
        <v>31</v>
      </c>
      <c r="S43" s="88"/>
      <c r="T43" s="49">
        <f>[3]Ene!T43</f>
        <v>31</v>
      </c>
      <c r="U43" s="88"/>
      <c r="V43" s="49">
        <f>[3]Ene!V43</f>
        <v>30</v>
      </c>
      <c r="W43" s="88"/>
      <c r="X43" s="49">
        <f>[3]Ene!X43</f>
        <v>31</v>
      </c>
      <c r="Y43" s="88"/>
      <c r="Z43" s="49">
        <f>[3]Ene!Z43</f>
        <v>30</v>
      </c>
      <c r="AA43" s="88"/>
      <c r="AB43" s="49">
        <f>[3]Ene!AB43</f>
        <v>31</v>
      </c>
      <c r="AC43" s="88"/>
      <c r="AD43" s="52">
        <f t="shared" si="0"/>
        <v>365</v>
      </c>
      <c r="AE43" s="52">
        <f t="shared" si="0"/>
        <v>90</v>
      </c>
      <c r="AF43" s="53">
        <f t="shared" si="1"/>
        <v>0.24657534246575341</v>
      </c>
      <c r="AG43" s="53">
        <f t="shared" si="2"/>
        <v>0.75342465753424659</v>
      </c>
      <c r="AH43" s="89"/>
      <c r="AI43" s="90"/>
    </row>
    <row r="44" spans="1:35" s="56" customFormat="1" ht="30.75" customHeight="1" x14ac:dyDescent="0.2">
      <c r="A44" s="81" t="str">
        <f>'[3]Ficha Anual 2025'!A44</f>
        <v>C3A3</v>
      </c>
      <c r="B44" s="46" t="str">
        <f>'[3]Ficha Anual 2025'!B44</f>
        <v>DAR MANTENIMIENTO A POZOS Y ALMACENES DE AGUA POTABLE</v>
      </c>
      <c r="C44" s="46"/>
      <c r="D44" s="83" t="str">
        <f>'[3]Ficha Anual 2025'!E44</f>
        <v>MANTENIMIENTOS</v>
      </c>
      <c r="E44" s="48">
        <f t="shared" si="3"/>
        <v>2</v>
      </c>
      <c r="F44" s="49">
        <f>[3]Ene!F44</f>
        <v>0</v>
      </c>
      <c r="G44" s="50">
        <f>[3]Ene!G44</f>
        <v>0</v>
      </c>
      <c r="H44" s="49">
        <f>[3]Ene!H44</f>
        <v>0</v>
      </c>
      <c r="I44" s="50">
        <f>[3]Feb!I44</f>
        <v>1</v>
      </c>
      <c r="J44" s="49">
        <f>[3]Ene!J44</f>
        <v>0</v>
      </c>
      <c r="K44" s="50">
        <f>[3]Mar!K44</f>
        <v>1</v>
      </c>
      <c r="L44" s="49">
        <f>[3]Ene!L44</f>
        <v>1</v>
      </c>
      <c r="M44" s="84">
        <v>0</v>
      </c>
      <c r="N44" s="49">
        <f>[3]Ene!N44</f>
        <v>0</v>
      </c>
      <c r="O44" s="88"/>
      <c r="P44" s="49">
        <f>[3]Ene!P44</f>
        <v>0</v>
      </c>
      <c r="Q44" s="88"/>
      <c r="R44" s="49">
        <f>[3]Ene!R44</f>
        <v>0</v>
      </c>
      <c r="S44" s="88"/>
      <c r="T44" s="49">
        <f>[3]Ene!T44</f>
        <v>0</v>
      </c>
      <c r="U44" s="88"/>
      <c r="V44" s="49">
        <f>[3]Ene!V44</f>
        <v>0</v>
      </c>
      <c r="W44" s="88"/>
      <c r="X44" s="49">
        <f>[3]Ene!X44</f>
        <v>0</v>
      </c>
      <c r="Y44" s="88"/>
      <c r="Z44" s="49">
        <f>[3]Ene!Z44</f>
        <v>1</v>
      </c>
      <c r="AA44" s="88"/>
      <c r="AB44" s="49">
        <f>[3]Ene!AB44</f>
        <v>0</v>
      </c>
      <c r="AC44" s="88"/>
      <c r="AD44" s="52">
        <f t="shared" si="0"/>
        <v>2</v>
      </c>
      <c r="AE44" s="52">
        <f t="shared" si="0"/>
        <v>2</v>
      </c>
      <c r="AF44" s="53">
        <f t="shared" si="1"/>
        <v>1</v>
      </c>
      <c r="AG44" s="53">
        <f t="shared" si="2"/>
        <v>0</v>
      </c>
      <c r="AH44" s="91"/>
      <c r="AI44" s="92"/>
    </row>
    <row r="45" spans="1:35" s="56" customFormat="1" ht="20.100000000000001" hidden="1" customHeight="1" x14ac:dyDescent="0.2">
      <c r="A45" s="81">
        <f>'[3]Ficha Anual 2025'!A45</f>
        <v>0</v>
      </c>
      <c r="B45" s="82">
        <f>'[3]Ficha Anual 2025'!B45</f>
        <v>0</v>
      </c>
      <c r="C45" s="82"/>
      <c r="D45" s="83" t="str">
        <f>'[3]Ficha Anual 2025'!E45</f>
        <v>BRIGADA</v>
      </c>
      <c r="E45" s="48">
        <f t="shared" si="3"/>
        <v>12</v>
      </c>
      <c r="F45" s="49">
        <f>[3]Ene!F45</f>
        <v>1</v>
      </c>
      <c r="G45" s="50">
        <f>[3]Ene!G45</f>
        <v>0</v>
      </c>
      <c r="H45" s="49">
        <f>[3]Ene!H45</f>
        <v>1</v>
      </c>
      <c r="I45" s="50">
        <f>[3]Feb!I45</f>
        <v>0</v>
      </c>
      <c r="J45" s="49">
        <f>[3]Ene!J45</f>
        <v>1</v>
      </c>
      <c r="K45" s="50">
        <f>[3]Mar!K45</f>
        <v>0</v>
      </c>
      <c r="L45" s="49">
        <f>[3]Ene!L45</f>
        <v>1</v>
      </c>
      <c r="M45" s="84">
        <v>0</v>
      </c>
      <c r="N45" s="51">
        <f>[3]Ene!N45</f>
        <v>1</v>
      </c>
      <c r="O45" s="88"/>
      <c r="P45" s="51">
        <f>[3]Ene!P45</f>
        <v>1</v>
      </c>
      <c r="Q45" s="88"/>
      <c r="R45" s="51">
        <f>[3]Ene!R45</f>
        <v>1</v>
      </c>
      <c r="S45" s="88"/>
      <c r="T45" s="51">
        <f>[3]Ene!T45</f>
        <v>1</v>
      </c>
      <c r="U45" s="88"/>
      <c r="V45" s="51">
        <f>[3]Ene!V45</f>
        <v>1</v>
      </c>
      <c r="W45" s="88"/>
      <c r="X45" s="51">
        <f>[3]Ene!X45</f>
        <v>1</v>
      </c>
      <c r="Y45" s="88"/>
      <c r="Z45" s="51">
        <f>[3]Ene!Z45</f>
        <v>1</v>
      </c>
      <c r="AA45" s="88"/>
      <c r="AB45" s="51">
        <f>[3]Ene!AB45</f>
        <v>1</v>
      </c>
      <c r="AC45" s="88"/>
      <c r="AD45" s="52">
        <f t="shared" si="0"/>
        <v>12</v>
      </c>
      <c r="AE45" s="52">
        <f t="shared" si="0"/>
        <v>0</v>
      </c>
      <c r="AF45" s="53">
        <f t="shared" si="1"/>
        <v>0</v>
      </c>
      <c r="AG45" s="53">
        <f t="shared" si="2"/>
        <v>1</v>
      </c>
      <c r="AH45" s="91"/>
      <c r="AI45" s="92"/>
    </row>
    <row r="46" spans="1:35" s="56" customFormat="1" ht="20.100000000000001" hidden="1" customHeight="1" x14ac:dyDescent="0.2">
      <c r="A46" s="81">
        <f>'[3]Ficha Anual 2025'!A46</f>
        <v>0</v>
      </c>
      <c r="B46" s="93">
        <f>'[3]Ficha Anual 2025'!B46</f>
        <v>0</v>
      </c>
      <c r="C46" s="93"/>
      <c r="D46" s="83">
        <f>'[3]Ficha Anual 2025'!E46</f>
        <v>0</v>
      </c>
      <c r="E46" s="48">
        <f t="shared" si="3"/>
        <v>0</v>
      </c>
      <c r="F46" s="51">
        <f>[3]Ene!F46</f>
        <v>0</v>
      </c>
      <c r="G46" s="48">
        <f>[3]Ene!G46</f>
        <v>0</v>
      </c>
      <c r="H46" s="51">
        <f>[3]Ene!H46</f>
        <v>0</v>
      </c>
      <c r="I46" s="48">
        <f>[3]Feb!I46</f>
        <v>0</v>
      </c>
      <c r="J46" s="51">
        <f>[3]Ene!J46</f>
        <v>0</v>
      </c>
      <c r="K46" s="48">
        <f>[3]Mar!K46</f>
        <v>0</v>
      </c>
      <c r="L46" s="51">
        <f>[3]Ene!L46</f>
        <v>0</v>
      </c>
      <c r="M46" s="84"/>
      <c r="N46" s="51">
        <f>[3]Ene!N46</f>
        <v>0</v>
      </c>
      <c r="O46" s="88"/>
      <c r="P46" s="51">
        <f>[3]Ene!P46</f>
        <v>0</v>
      </c>
      <c r="Q46" s="88"/>
      <c r="R46" s="51">
        <f>[3]Ene!R46</f>
        <v>0</v>
      </c>
      <c r="S46" s="88"/>
      <c r="T46" s="51">
        <f>[3]Ene!T46</f>
        <v>0</v>
      </c>
      <c r="U46" s="88"/>
      <c r="V46" s="51">
        <f>[3]Ene!V46</f>
        <v>0</v>
      </c>
      <c r="W46" s="88"/>
      <c r="X46" s="51">
        <f>[3]Ene!X46</f>
        <v>0</v>
      </c>
      <c r="Y46" s="88"/>
      <c r="Z46" s="51">
        <f>[3]Ene!Z46</f>
        <v>0</v>
      </c>
      <c r="AA46" s="88"/>
      <c r="AB46" s="51">
        <f>[3]Ene!AB46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'[3]Ficha Anual 2025'!A47</f>
        <v>0</v>
      </c>
      <c r="B47" s="93">
        <f>'[3]Ficha Anual 2025'!B47</f>
        <v>0</v>
      </c>
      <c r="C47" s="93"/>
      <c r="D47" s="83">
        <f>'[3]Ficha Anual 2025'!E47</f>
        <v>0</v>
      </c>
      <c r="E47" s="48">
        <f t="shared" si="3"/>
        <v>0</v>
      </c>
      <c r="F47" s="51">
        <f>[3]Ene!F47</f>
        <v>0</v>
      </c>
      <c r="G47" s="48">
        <f>[3]Ene!G47</f>
        <v>0</v>
      </c>
      <c r="H47" s="51">
        <f>[3]Ene!H47</f>
        <v>0</v>
      </c>
      <c r="I47" s="48">
        <f>[3]Feb!I47</f>
        <v>0</v>
      </c>
      <c r="J47" s="51">
        <f>[3]Ene!J47</f>
        <v>0</v>
      </c>
      <c r="K47" s="48">
        <f>[3]Mar!K47</f>
        <v>0</v>
      </c>
      <c r="L47" s="51">
        <f>[3]Ene!L47</f>
        <v>0</v>
      </c>
      <c r="M47" s="84"/>
      <c r="N47" s="51">
        <f>[3]Ene!N47</f>
        <v>0</v>
      </c>
      <c r="O47" s="88"/>
      <c r="P47" s="51">
        <f>[3]Ene!P47</f>
        <v>0</v>
      </c>
      <c r="Q47" s="88"/>
      <c r="R47" s="51">
        <f>[3]Ene!R47</f>
        <v>0</v>
      </c>
      <c r="S47" s="88"/>
      <c r="T47" s="51">
        <f>[3]Ene!T47</f>
        <v>0</v>
      </c>
      <c r="U47" s="88"/>
      <c r="V47" s="51">
        <f>[3]Ene!V47</f>
        <v>0</v>
      </c>
      <c r="W47" s="88"/>
      <c r="X47" s="51">
        <f>[3]Ene!X47</f>
        <v>0</v>
      </c>
      <c r="Y47" s="88"/>
      <c r="Z47" s="51">
        <f>[3]Ene!Z47</f>
        <v>0</v>
      </c>
      <c r="AA47" s="88"/>
      <c r="AB47" s="51">
        <f>[3]Ene!AB47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'[3]Ficha Anual 2025'!A48</f>
        <v>0</v>
      </c>
      <c r="B48" s="93">
        <f>'[3]Ficha Anual 2025'!B48</f>
        <v>0</v>
      </c>
      <c r="C48" s="93"/>
      <c r="D48" s="83">
        <f>'[3]Ficha Anual 2025'!E48</f>
        <v>0</v>
      </c>
      <c r="E48" s="48">
        <f t="shared" si="3"/>
        <v>0</v>
      </c>
      <c r="F48" s="51">
        <f>[3]Ene!F48</f>
        <v>0</v>
      </c>
      <c r="G48" s="48">
        <f>[3]Ene!G48</f>
        <v>0</v>
      </c>
      <c r="H48" s="51">
        <f>[3]Ene!H48</f>
        <v>0</v>
      </c>
      <c r="I48" s="48">
        <f>[3]Feb!I48</f>
        <v>0</v>
      </c>
      <c r="J48" s="51">
        <f>[3]Ene!J48</f>
        <v>0</v>
      </c>
      <c r="K48" s="48">
        <f>[3]Mar!K48</f>
        <v>0</v>
      </c>
      <c r="L48" s="51">
        <f>[3]Ene!L48</f>
        <v>0</v>
      </c>
      <c r="M48" s="84"/>
      <c r="N48" s="51">
        <f>[3]Ene!N48</f>
        <v>0</v>
      </c>
      <c r="O48" s="88"/>
      <c r="P48" s="51">
        <f>[3]Ene!P48</f>
        <v>0</v>
      </c>
      <c r="Q48" s="88"/>
      <c r="R48" s="51">
        <f>[3]Ene!R48</f>
        <v>0</v>
      </c>
      <c r="S48" s="88"/>
      <c r="T48" s="51">
        <f>[3]Ene!T48</f>
        <v>0</v>
      </c>
      <c r="U48" s="88"/>
      <c r="V48" s="51">
        <f>[3]Ene!V48</f>
        <v>0</v>
      </c>
      <c r="W48" s="88"/>
      <c r="X48" s="51">
        <f>[3]Ene!X48</f>
        <v>0</v>
      </c>
      <c r="Y48" s="88"/>
      <c r="Z48" s="51">
        <f>[3]Ene!Z48</f>
        <v>0</v>
      </c>
      <c r="AA48" s="88"/>
      <c r="AB48" s="51">
        <f>[3]Ene!AB48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'[3]Ficha Anual 2025'!A49</f>
        <v>0</v>
      </c>
      <c r="B49" s="93">
        <f>'[3]Ficha Anual 2025'!B49</f>
        <v>0</v>
      </c>
      <c r="C49" s="93"/>
      <c r="D49" s="83">
        <f>'[3]Ficha Anual 2025'!E49</f>
        <v>0</v>
      </c>
      <c r="E49" s="48">
        <f t="shared" si="3"/>
        <v>0</v>
      </c>
      <c r="F49" s="51">
        <f>[3]Ene!F49</f>
        <v>0</v>
      </c>
      <c r="G49" s="48">
        <f>[3]Ene!G49</f>
        <v>0</v>
      </c>
      <c r="H49" s="51">
        <f>[3]Ene!H49</f>
        <v>0</v>
      </c>
      <c r="I49" s="48">
        <f>[3]Feb!I49</f>
        <v>0</v>
      </c>
      <c r="J49" s="51">
        <f>[3]Ene!J49</f>
        <v>0</v>
      </c>
      <c r="K49" s="48">
        <f>[3]Mar!K49</f>
        <v>0</v>
      </c>
      <c r="L49" s="51">
        <f>[3]Ene!L49</f>
        <v>0</v>
      </c>
      <c r="M49" s="84"/>
      <c r="N49" s="51">
        <f>[3]Ene!N49</f>
        <v>0</v>
      </c>
      <c r="O49" s="88"/>
      <c r="P49" s="51">
        <f>[3]Ene!P49</f>
        <v>0</v>
      </c>
      <c r="Q49" s="88"/>
      <c r="R49" s="51">
        <f>[3]Ene!R49</f>
        <v>0</v>
      </c>
      <c r="S49" s="88"/>
      <c r="T49" s="51">
        <f>[3]Ene!T49</f>
        <v>0</v>
      </c>
      <c r="U49" s="88"/>
      <c r="V49" s="51">
        <f>[3]Ene!V49</f>
        <v>0</v>
      </c>
      <c r="W49" s="88"/>
      <c r="X49" s="51">
        <f>[3]Ene!X49</f>
        <v>0</v>
      </c>
      <c r="Y49" s="88"/>
      <c r="Z49" s="51">
        <f>[3]Ene!Z49</f>
        <v>0</v>
      </c>
      <c r="AA49" s="88"/>
      <c r="AB49" s="51">
        <f>[3]Ene!AB49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'[3]Ficha Anual 2025'!A50</f>
        <v>0</v>
      </c>
      <c r="B50" s="93">
        <f>'[3]Ficha Anual 2025'!B50</f>
        <v>0</v>
      </c>
      <c r="C50" s="93"/>
      <c r="D50" s="83">
        <f>'[3]Ficha Anual 2025'!E50</f>
        <v>0</v>
      </c>
      <c r="E50" s="48">
        <f t="shared" si="3"/>
        <v>0</v>
      </c>
      <c r="F50" s="51">
        <f>[3]Ene!F50</f>
        <v>0</v>
      </c>
      <c r="G50" s="48">
        <f>[3]Ene!G50</f>
        <v>0</v>
      </c>
      <c r="H50" s="51">
        <f>[3]Ene!H50</f>
        <v>0</v>
      </c>
      <c r="I50" s="48">
        <f>[3]Feb!I50</f>
        <v>0</v>
      </c>
      <c r="J50" s="51">
        <f>[3]Ene!J50</f>
        <v>0</v>
      </c>
      <c r="K50" s="48">
        <f>[3]Mar!K50</f>
        <v>0</v>
      </c>
      <c r="L50" s="51">
        <f>[3]Ene!L50</f>
        <v>0</v>
      </c>
      <c r="M50" s="84"/>
      <c r="N50" s="51">
        <f>[3]Ene!N50</f>
        <v>0</v>
      </c>
      <c r="O50" s="88"/>
      <c r="P50" s="51">
        <f>[3]Ene!P50</f>
        <v>0</v>
      </c>
      <c r="Q50" s="88"/>
      <c r="R50" s="51">
        <f>[3]Ene!R50</f>
        <v>0</v>
      </c>
      <c r="S50" s="88"/>
      <c r="T50" s="51">
        <f>[3]Ene!T50</f>
        <v>0</v>
      </c>
      <c r="U50" s="88"/>
      <c r="V50" s="51">
        <f>[3]Ene!V50</f>
        <v>0</v>
      </c>
      <c r="W50" s="88"/>
      <c r="X50" s="51">
        <f>[3]Ene!X50</f>
        <v>0</v>
      </c>
      <c r="Y50" s="88"/>
      <c r="Z50" s="51">
        <f>[3]Ene!Z50</f>
        <v>0</v>
      </c>
      <c r="AA50" s="88"/>
      <c r="AB50" s="51">
        <f>[3]Ene!AB50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'[3]Ficha Anual 2025'!A51</f>
        <v>0</v>
      </c>
      <c r="B51" s="93">
        <f>'[3]Ficha Anual 2025'!B51</f>
        <v>0</v>
      </c>
      <c r="C51" s="93"/>
      <c r="D51" s="83">
        <f>'[3]Ficha Anual 2025'!E51</f>
        <v>0</v>
      </c>
      <c r="E51" s="48">
        <f t="shared" si="3"/>
        <v>0</v>
      </c>
      <c r="F51" s="51">
        <f>[3]Ene!F51</f>
        <v>0</v>
      </c>
      <c r="G51" s="48">
        <f>[3]Ene!G51</f>
        <v>0</v>
      </c>
      <c r="H51" s="51">
        <f>[3]Ene!H51</f>
        <v>0</v>
      </c>
      <c r="I51" s="48">
        <f>[3]Feb!I51</f>
        <v>0</v>
      </c>
      <c r="J51" s="51">
        <f>[3]Ene!J51</f>
        <v>0</v>
      </c>
      <c r="K51" s="48">
        <f>[3]Mar!K51</f>
        <v>0</v>
      </c>
      <c r="L51" s="51">
        <f>[3]Ene!L51</f>
        <v>0</v>
      </c>
      <c r="M51" s="84"/>
      <c r="N51" s="51">
        <f>[3]Ene!N51</f>
        <v>0</v>
      </c>
      <c r="O51" s="88"/>
      <c r="P51" s="51">
        <f>[3]Ene!P51</f>
        <v>0</v>
      </c>
      <c r="Q51" s="88"/>
      <c r="R51" s="51">
        <f>[3]Ene!R51</f>
        <v>0</v>
      </c>
      <c r="S51" s="88"/>
      <c r="T51" s="51">
        <f>[3]Ene!T51</f>
        <v>0</v>
      </c>
      <c r="U51" s="88"/>
      <c r="V51" s="51">
        <f>[3]Ene!V51</f>
        <v>0</v>
      </c>
      <c r="W51" s="88"/>
      <c r="X51" s="51">
        <f>[3]Ene!X51</f>
        <v>0</v>
      </c>
      <c r="Y51" s="88"/>
      <c r="Z51" s="51">
        <f>[3]Ene!Z51</f>
        <v>0</v>
      </c>
      <c r="AA51" s="88"/>
      <c r="AB51" s="51">
        <f>[3]Ene!AB51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'[3]Ficha Anual 2025'!A52</f>
        <v>0</v>
      </c>
      <c r="B52" s="93">
        <f>'[3]Ficha Anual 2025'!B52</f>
        <v>0</v>
      </c>
      <c r="C52" s="93"/>
      <c r="D52" s="83">
        <f>'[3]Ficha Anual 2025'!E52</f>
        <v>0</v>
      </c>
      <c r="E52" s="48">
        <f t="shared" si="3"/>
        <v>0</v>
      </c>
      <c r="F52" s="51">
        <f>[3]Ene!F52</f>
        <v>0</v>
      </c>
      <c r="G52" s="48">
        <f>[3]Ene!G52</f>
        <v>0</v>
      </c>
      <c r="H52" s="51">
        <f>[3]Ene!H52</f>
        <v>0</v>
      </c>
      <c r="I52" s="48">
        <f>[3]Feb!I52</f>
        <v>0</v>
      </c>
      <c r="J52" s="51">
        <f>[3]Ene!J52</f>
        <v>0</v>
      </c>
      <c r="K52" s="48">
        <f>[3]Mar!K52</f>
        <v>0</v>
      </c>
      <c r="L52" s="51">
        <f>[3]Ene!L52</f>
        <v>0</v>
      </c>
      <c r="M52" s="84"/>
      <c r="N52" s="51">
        <f>[3]Ene!N52</f>
        <v>0</v>
      </c>
      <c r="O52" s="85"/>
      <c r="P52" s="51">
        <f>[3]Ene!P52</f>
        <v>0</v>
      </c>
      <c r="Q52" s="85"/>
      <c r="R52" s="51">
        <f>[3]Ene!R52</f>
        <v>0</v>
      </c>
      <c r="S52" s="85"/>
      <c r="T52" s="51">
        <f>[3]Ene!T52</f>
        <v>0</v>
      </c>
      <c r="U52" s="85"/>
      <c r="V52" s="51">
        <f>[3]Ene!V52</f>
        <v>0</v>
      </c>
      <c r="W52" s="85"/>
      <c r="X52" s="51">
        <f>[3]Ene!X52</f>
        <v>0</v>
      </c>
      <c r="Y52" s="85"/>
      <c r="Z52" s="51">
        <f>[3]Ene!Z52</f>
        <v>0</v>
      </c>
      <c r="AA52" s="85"/>
      <c r="AB52" s="51">
        <f>[3]Ene!AB52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'[3]Ficha Anual 2025'!A53</f>
        <v>0</v>
      </c>
      <c r="B53" s="93">
        <f>'[3]Ficha Anual 2025'!B53</f>
        <v>0</v>
      </c>
      <c r="C53" s="93"/>
      <c r="D53" s="83">
        <f>'[3]Ficha Anual 2025'!E53</f>
        <v>0</v>
      </c>
      <c r="E53" s="48">
        <f t="shared" si="3"/>
        <v>0</v>
      </c>
      <c r="F53" s="51">
        <f>[3]Ene!F53</f>
        <v>0</v>
      </c>
      <c r="G53" s="48">
        <f>[3]Ene!G53</f>
        <v>0</v>
      </c>
      <c r="H53" s="51">
        <f>[3]Ene!H53</f>
        <v>0</v>
      </c>
      <c r="I53" s="48">
        <f>[3]Feb!I53</f>
        <v>0</v>
      </c>
      <c r="J53" s="51">
        <f>[3]Ene!J53</f>
        <v>0</v>
      </c>
      <c r="K53" s="48">
        <f>[3]Mar!K53</f>
        <v>0</v>
      </c>
      <c r="L53" s="51">
        <f>[3]Ene!L53</f>
        <v>0</v>
      </c>
      <c r="M53" s="84"/>
      <c r="N53" s="51">
        <f>[3]Ene!N53</f>
        <v>0</v>
      </c>
      <c r="O53" s="85"/>
      <c r="P53" s="51">
        <f>[3]Ene!P53</f>
        <v>0</v>
      </c>
      <c r="Q53" s="85"/>
      <c r="R53" s="51">
        <f>[3]Ene!R53</f>
        <v>0</v>
      </c>
      <c r="S53" s="85"/>
      <c r="T53" s="51">
        <f>[3]Ene!T53</f>
        <v>0</v>
      </c>
      <c r="U53" s="85"/>
      <c r="V53" s="51">
        <f>[3]Ene!V53</f>
        <v>0</v>
      </c>
      <c r="W53" s="85"/>
      <c r="X53" s="51">
        <f>[3]Ene!X53</f>
        <v>0</v>
      </c>
      <c r="Y53" s="85"/>
      <c r="Z53" s="51">
        <f>[3]Ene!Z53</f>
        <v>0</v>
      </c>
      <c r="AA53" s="85"/>
      <c r="AB53" s="51">
        <f>[3]Ene!AB53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'[3]Ficha Anual 2025'!A54</f>
        <v>C 4</v>
      </c>
      <c r="B54" s="75" t="str">
        <f>'[3]Ficha Anual 2025'!B54</f>
        <v>INCREMENTAR LA COBERTURA DEL SERVICIO DE ALUMBRADO PUBLICO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8.5" customHeight="1" x14ac:dyDescent="0.2">
      <c r="A55" s="81" t="str">
        <f>'[3]Ficha Anual 2025'!A55</f>
        <v>C4A1</v>
      </c>
      <c r="B55" s="46" t="str">
        <f>'[3]Ficha Anual 2025'!B55</f>
        <v xml:space="preserve">DAR MANTENIMIENTO AL ALUMBRADO PUBLICO DE LOS REPORTES QUE SOLICITE LA POBLACION </v>
      </c>
      <c r="C55" s="46"/>
      <c r="D55" s="83" t="str">
        <f>'[3]Ficha Anual 2025'!E55</f>
        <v>REPORTES</v>
      </c>
      <c r="E55" s="85">
        <f t="shared" ref="E55:E66" si="4">F55+H55+J55+L55+N55+P55++R55+T55+V55+X55+Z55+AB55</f>
        <v>150</v>
      </c>
      <c r="F55" s="49">
        <f>[3]Ene!F55</f>
        <v>13</v>
      </c>
      <c r="G55" s="50">
        <f>[3]Ene!G55</f>
        <v>20</v>
      </c>
      <c r="H55" s="49">
        <f>[3]Ene!H55</f>
        <v>12</v>
      </c>
      <c r="I55" s="50">
        <f>[3]Feb!I55</f>
        <v>15</v>
      </c>
      <c r="J55" s="49">
        <f>[3]Ene!J55</f>
        <v>13</v>
      </c>
      <c r="K55" s="50">
        <f>[3]Mar!K55</f>
        <v>20</v>
      </c>
      <c r="L55" s="49">
        <f>[3]Ene!L55</f>
        <v>12</v>
      </c>
      <c r="M55" s="50">
        <v>15</v>
      </c>
      <c r="N55" s="49">
        <f>[3]Ene!N55</f>
        <v>13</v>
      </c>
      <c r="O55" s="85"/>
      <c r="P55" s="49">
        <f>[3]Ene!P55</f>
        <v>12</v>
      </c>
      <c r="Q55" s="85"/>
      <c r="R55" s="49">
        <f>[3]Ene!R55</f>
        <v>13</v>
      </c>
      <c r="S55" s="85"/>
      <c r="T55" s="49">
        <f>[3]Ene!T55</f>
        <v>12</v>
      </c>
      <c r="U55" s="85"/>
      <c r="V55" s="49">
        <f>[3]Ene!V55</f>
        <v>13</v>
      </c>
      <c r="W55" s="85"/>
      <c r="X55" s="49">
        <f>[3]Ene!X55</f>
        <v>12</v>
      </c>
      <c r="Y55" s="85"/>
      <c r="Z55" s="49">
        <f>[3]Ene!Z55</f>
        <v>13</v>
      </c>
      <c r="AA55" s="85"/>
      <c r="AB55" s="49">
        <f>[3]Ene!AB55</f>
        <v>12</v>
      </c>
      <c r="AC55" s="85"/>
      <c r="AD55" s="52">
        <f t="shared" si="0"/>
        <v>150</v>
      </c>
      <c r="AE55" s="52">
        <f t="shared" si="0"/>
        <v>70</v>
      </c>
      <c r="AF55" s="53">
        <f t="shared" si="1"/>
        <v>0.46666666666666667</v>
      </c>
      <c r="AG55" s="53">
        <f t="shared" si="2"/>
        <v>0.53333333333333333</v>
      </c>
      <c r="AH55" s="91"/>
      <c r="AI55" s="92"/>
    </row>
    <row r="56" spans="1:35" s="56" customFormat="1" ht="24.75" customHeight="1" x14ac:dyDescent="0.2">
      <c r="A56" s="81" t="str">
        <f>'[3]Ficha Anual 2025'!A56</f>
        <v>C4A2</v>
      </c>
      <c r="B56" s="46" t="str">
        <f>'[3]Ficha Anual 2025'!B56</f>
        <v xml:space="preserve">RELIZAR EN COORDINACION CON CFE EL CENSO DE ALUMBRADO PUBLICO </v>
      </c>
      <c r="C56" s="46"/>
      <c r="D56" s="83" t="str">
        <f>'[3]Ficha Anual 2025'!E56</f>
        <v>RECORRIDOS</v>
      </c>
      <c r="E56" s="85">
        <f t="shared" si="4"/>
        <v>6</v>
      </c>
      <c r="F56" s="49">
        <f>[3]Ene!F56</f>
        <v>0</v>
      </c>
      <c r="G56" s="50">
        <f>[3]Ene!G56</f>
        <v>0</v>
      </c>
      <c r="H56" s="49">
        <f>[3]Ene!H56</f>
        <v>1</v>
      </c>
      <c r="I56" s="50">
        <f>[3]Feb!I56</f>
        <v>0</v>
      </c>
      <c r="J56" s="49">
        <f>[3]Ene!J56</f>
        <v>0</v>
      </c>
      <c r="K56" s="50">
        <f>[3]Mar!K56</f>
        <v>0</v>
      </c>
      <c r="L56" s="49">
        <f>[3]Ene!L56</f>
        <v>1</v>
      </c>
      <c r="M56" s="50">
        <v>0</v>
      </c>
      <c r="N56" s="49">
        <f>[3]Ene!N56</f>
        <v>0</v>
      </c>
      <c r="O56" s="85"/>
      <c r="P56" s="49">
        <f>[3]Ene!P56</f>
        <v>1</v>
      </c>
      <c r="Q56" s="85"/>
      <c r="R56" s="49">
        <f>[3]Ene!R56</f>
        <v>0</v>
      </c>
      <c r="S56" s="85"/>
      <c r="T56" s="49">
        <f>[3]Ene!T56</f>
        <v>1</v>
      </c>
      <c r="U56" s="85"/>
      <c r="V56" s="49">
        <f>[3]Ene!V56</f>
        <v>0</v>
      </c>
      <c r="W56" s="85"/>
      <c r="X56" s="49">
        <f>[3]Ene!X56</f>
        <v>1</v>
      </c>
      <c r="Y56" s="85"/>
      <c r="Z56" s="49">
        <f>[3]Ene!Z56</f>
        <v>0</v>
      </c>
      <c r="AA56" s="85"/>
      <c r="AB56" s="49">
        <f>[3]Ene!AB56</f>
        <v>1</v>
      </c>
      <c r="AC56" s="88"/>
      <c r="AD56" s="52">
        <f t="shared" si="0"/>
        <v>6</v>
      </c>
      <c r="AE56" s="52">
        <f t="shared" si="0"/>
        <v>0</v>
      </c>
      <c r="AF56" s="53">
        <f t="shared" si="1"/>
        <v>0</v>
      </c>
      <c r="AG56" s="53">
        <f t="shared" si="2"/>
        <v>1</v>
      </c>
      <c r="AH56" s="91"/>
      <c r="AI56" s="92"/>
    </row>
    <row r="57" spans="1:35" s="56" customFormat="1" ht="20.100000000000001" customHeight="1" x14ac:dyDescent="0.2">
      <c r="A57" s="81" t="str">
        <f>'[3]Ficha Anual 2025'!A57</f>
        <v>C4A3</v>
      </c>
      <c r="B57" s="46" t="str">
        <f>'[3]Ficha Anual 2025'!B57</f>
        <v xml:space="preserve">COLOCAR NUEVAS LAMPARAS </v>
      </c>
      <c r="C57" s="46"/>
      <c r="D57" s="83" t="str">
        <f>'[3]Ficha Anual 2025'!E57</f>
        <v>LAMPARAS</v>
      </c>
      <c r="E57" s="85">
        <f t="shared" si="4"/>
        <v>350</v>
      </c>
      <c r="F57" s="49">
        <f>[3]Ene!F57</f>
        <v>0</v>
      </c>
      <c r="G57" s="50">
        <f>[3]Ene!G57</f>
        <v>0</v>
      </c>
      <c r="H57" s="49">
        <f>[3]Ene!H57</f>
        <v>0</v>
      </c>
      <c r="I57" s="50">
        <f>[3]Feb!I57</f>
        <v>0</v>
      </c>
      <c r="J57" s="49">
        <f>[3]Ene!J57</f>
        <v>175</v>
      </c>
      <c r="K57" s="50">
        <f>[3]Mar!K57</f>
        <v>0</v>
      </c>
      <c r="L57" s="49">
        <f>[3]Ene!L57</f>
        <v>150</v>
      </c>
      <c r="M57" s="50">
        <v>0</v>
      </c>
      <c r="N57" s="49">
        <f>[3]Ene!N57</f>
        <v>0</v>
      </c>
      <c r="O57" s="85"/>
      <c r="P57" s="49">
        <f>[3]Ene!P57</f>
        <v>0</v>
      </c>
      <c r="Q57" s="85"/>
      <c r="R57" s="49">
        <f>[3]Ene!R57</f>
        <v>25</v>
      </c>
      <c r="S57" s="85"/>
      <c r="T57" s="49">
        <f>[3]Ene!T57</f>
        <v>0</v>
      </c>
      <c r="U57" s="85"/>
      <c r="V57" s="49">
        <f>[3]Ene!V57</f>
        <v>0</v>
      </c>
      <c r="W57" s="85"/>
      <c r="X57" s="49">
        <f>[3]Ene!X57</f>
        <v>0</v>
      </c>
      <c r="Y57" s="85"/>
      <c r="Z57" s="49">
        <f>[3]Ene!Z57</f>
        <v>0</v>
      </c>
      <c r="AA57" s="85"/>
      <c r="AB57" s="49">
        <f>[3]Ene!AB57</f>
        <v>0</v>
      </c>
      <c r="AC57" s="88"/>
      <c r="AD57" s="52">
        <f t="shared" si="0"/>
        <v>350</v>
      </c>
      <c r="AE57" s="52">
        <f t="shared" si="0"/>
        <v>0</v>
      </c>
      <c r="AF57" s="53">
        <f t="shared" si="1"/>
        <v>0</v>
      </c>
      <c r="AG57" s="53">
        <f t="shared" si="2"/>
        <v>1</v>
      </c>
      <c r="AH57" s="91"/>
      <c r="AI57" s="92"/>
    </row>
    <row r="58" spans="1:35" s="56" customFormat="1" ht="20.100000000000001" hidden="1" customHeight="1" x14ac:dyDescent="0.2">
      <c r="A58" s="81">
        <f>'[3]Ficha Anual 2025'!A58</f>
        <v>0</v>
      </c>
      <c r="B58" s="93">
        <f>'[3]Ficha Anual 2025'!B58</f>
        <v>0</v>
      </c>
      <c r="C58" s="93"/>
      <c r="D58" s="83">
        <f>'[3]Ficha Anual 2025'!E58</f>
        <v>0</v>
      </c>
      <c r="E58" s="85">
        <f t="shared" si="4"/>
        <v>0</v>
      </c>
      <c r="F58" s="51">
        <f>[3]Ene!F58</f>
        <v>0</v>
      </c>
      <c r="G58" s="48">
        <f>[3]Ene!G58</f>
        <v>0</v>
      </c>
      <c r="H58" s="51">
        <f>[3]Ene!H58</f>
        <v>0</v>
      </c>
      <c r="I58" s="48">
        <f>[3]Feb!I58</f>
        <v>0</v>
      </c>
      <c r="J58" s="51">
        <f>[3]Ene!J58</f>
        <v>0</v>
      </c>
      <c r="K58" s="48">
        <f>[3]Mar!K58</f>
        <v>0</v>
      </c>
      <c r="L58" s="51">
        <f>[3]Ene!L58</f>
        <v>0</v>
      </c>
      <c r="M58" s="84"/>
      <c r="N58" s="51">
        <f>[3]Ene!N58</f>
        <v>0</v>
      </c>
      <c r="O58" s="85"/>
      <c r="P58" s="51">
        <f>[3]Ene!P58</f>
        <v>0</v>
      </c>
      <c r="Q58" s="85"/>
      <c r="R58" s="51">
        <f>[3]Ene!R58</f>
        <v>0</v>
      </c>
      <c r="S58" s="85"/>
      <c r="T58" s="51">
        <f>[3]Ene!T58</f>
        <v>0</v>
      </c>
      <c r="U58" s="85"/>
      <c r="V58" s="51">
        <f>[3]Ene!V58</f>
        <v>0</v>
      </c>
      <c r="W58" s="85"/>
      <c r="X58" s="51">
        <f>[3]Ene!X58</f>
        <v>0</v>
      </c>
      <c r="Y58" s="85"/>
      <c r="Z58" s="51">
        <f>[3]Ene!Z58</f>
        <v>0</v>
      </c>
      <c r="AA58" s="85"/>
      <c r="AB58" s="51">
        <f>[3]Ene!AB58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'[3]Ficha Anual 2025'!A59</f>
        <v>0</v>
      </c>
      <c r="B59" s="93">
        <f>'[3]Ficha Anual 2025'!B59</f>
        <v>0</v>
      </c>
      <c r="C59" s="93"/>
      <c r="D59" s="83">
        <f>'[3]Ficha Anual 2025'!E59</f>
        <v>0</v>
      </c>
      <c r="E59" s="85">
        <f t="shared" si="4"/>
        <v>0</v>
      </c>
      <c r="F59" s="51">
        <f>[3]Ene!F59</f>
        <v>0</v>
      </c>
      <c r="G59" s="48">
        <f>[3]Ene!G59</f>
        <v>0</v>
      </c>
      <c r="H59" s="51">
        <f>[3]Ene!H59</f>
        <v>0</v>
      </c>
      <c r="I59" s="48">
        <f>[3]Feb!I59</f>
        <v>0</v>
      </c>
      <c r="J59" s="51">
        <f>[3]Ene!J59</f>
        <v>0</v>
      </c>
      <c r="K59" s="48">
        <f>[3]Mar!K59</f>
        <v>0</v>
      </c>
      <c r="L59" s="51">
        <f>[3]Ene!L59</f>
        <v>0</v>
      </c>
      <c r="M59" s="84"/>
      <c r="N59" s="51">
        <f>[3]Ene!N59</f>
        <v>0</v>
      </c>
      <c r="O59" s="85"/>
      <c r="P59" s="51">
        <f>[3]Ene!P59</f>
        <v>0</v>
      </c>
      <c r="Q59" s="85"/>
      <c r="R59" s="51">
        <f>[3]Ene!R59</f>
        <v>0</v>
      </c>
      <c r="S59" s="85"/>
      <c r="T59" s="51">
        <f>[3]Ene!T59</f>
        <v>0</v>
      </c>
      <c r="U59" s="85"/>
      <c r="V59" s="51">
        <f>[3]Ene!V59</f>
        <v>0</v>
      </c>
      <c r="W59" s="85"/>
      <c r="X59" s="51">
        <f>[3]Ene!X59</f>
        <v>0</v>
      </c>
      <c r="Y59" s="85"/>
      <c r="Z59" s="51">
        <f>[3]Ene!Z59</f>
        <v>0</v>
      </c>
      <c r="AA59" s="85"/>
      <c r="AB59" s="51">
        <f>[3]Ene!AB59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'[3]Ficha Anual 2025'!A60</f>
        <v>0</v>
      </c>
      <c r="B60" s="93">
        <f>'[3]Ficha Anual 2025'!B60</f>
        <v>0</v>
      </c>
      <c r="C60" s="93"/>
      <c r="D60" s="83">
        <f>'[3]Ficha Anual 2025'!E60</f>
        <v>0</v>
      </c>
      <c r="E60" s="85">
        <f t="shared" si="4"/>
        <v>0</v>
      </c>
      <c r="F60" s="51">
        <f>[3]Ene!F60</f>
        <v>0</v>
      </c>
      <c r="G60" s="48">
        <f>[3]Ene!G60</f>
        <v>0</v>
      </c>
      <c r="H60" s="51">
        <f>[3]Ene!H60</f>
        <v>0</v>
      </c>
      <c r="I60" s="48">
        <f>[3]Feb!I60</f>
        <v>0</v>
      </c>
      <c r="J60" s="51">
        <f>[3]Ene!J60</f>
        <v>0</v>
      </c>
      <c r="K60" s="48">
        <f>[3]Mar!K60</f>
        <v>0</v>
      </c>
      <c r="L60" s="51">
        <f>[3]Ene!L60</f>
        <v>0</v>
      </c>
      <c r="M60" s="84"/>
      <c r="N60" s="51">
        <f>[3]Ene!N60</f>
        <v>0</v>
      </c>
      <c r="O60" s="85"/>
      <c r="P60" s="51">
        <f>[3]Ene!P60</f>
        <v>0</v>
      </c>
      <c r="Q60" s="85"/>
      <c r="R60" s="51">
        <f>[3]Ene!R60</f>
        <v>0</v>
      </c>
      <c r="S60" s="85"/>
      <c r="T60" s="51">
        <f>[3]Ene!T60</f>
        <v>0</v>
      </c>
      <c r="U60" s="85"/>
      <c r="V60" s="51">
        <f>[3]Ene!V60</f>
        <v>0</v>
      </c>
      <c r="W60" s="85"/>
      <c r="X60" s="51">
        <f>[3]Ene!X60</f>
        <v>0</v>
      </c>
      <c r="Y60" s="85"/>
      <c r="Z60" s="51">
        <f>[3]Ene!Z60</f>
        <v>0</v>
      </c>
      <c r="AA60" s="85"/>
      <c r="AB60" s="51">
        <f>[3]Ene!AB60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'[3]Ficha Anual 2025'!A61</f>
        <v>0</v>
      </c>
      <c r="B61" s="93">
        <f>'[3]Ficha Anual 2025'!B61</f>
        <v>0</v>
      </c>
      <c r="C61" s="93"/>
      <c r="D61" s="83">
        <f>'[3]Ficha Anual 2025'!E61</f>
        <v>0</v>
      </c>
      <c r="E61" s="85">
        <f t="shared" si="4"/>
        <v>0</v>
      </c>
      <c r="F61" s="51">
        <f>[3]Ene!F61</f>
        <v>0</v>
      </c>
      <c r="G61" s="48">
        <f>[3]Ene!G61</f>
        <v>0</v>
      </c>
      <c r="H61" s="51">
        <f>[3]Ene!H61</f>
        <v>0</v>
      </c>
      <c r="I61" s="48">
        <f>[3]Feb!I61</f>
        <v>0</v>
      </c>
      <c r="J61" s="51">
        <f>[3]Ene!J61</f>
        <v>0</v>
      </c>
      <c r="K61" s="48">
        <f>[3]Mar!K61</f>
        <v>0</v>
      </c>
      <c r="L61" s="51">
        <f>[3]Ene!L61</f>
        <v>0</v>
      </c>
      <c r="M61" s="84"/>
      <c r="N61" s="51">
        <f>[3]Ene!N61</f>
        <v>0</v>
      </c>
      <c r="O61" s="85"/>
      <c r="P61" s="51">
        <f>[3]Ene!P61</f>
        <v>0</v>
      </c>
      <c r="Q61" s="85"/>
      <c r="R61" s="51">
        <f>[3]Ene!R61</f>
        <v>0</v>
      </c>
      <c r="S61" s="85"/>
      <c r="T61" s="51">
        <f>[3]Ene!T61</f>
        <v>0</v>
      </c>
      <c r="U61" s="85"/>
      <c r="V61" s="51">
        <f>[3]Ene!V61</f>
        <v>0</v>
      </c>
      <c r="W61" s="85"/>
      <c r="X61" s="51">
        <f>[3]Ene!X61</f>
        <v>0</v>
      </c>
      <c r="Y61" s="85"/>
      <c r="Z61" s="51">
        <f>[3]Ene!Z61</f>
        <v>0</v>
      </c>
      <c r="AA61" s="85"/>
      <c r="AB61" s="51">
        <f>[3]Ene!AB61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'[3]Ficha Anual 2025'!A62</f>
        <v>0</v>
      </c>
      <c r="B62" s="93">
        <f>'[3]Ficha Anual 2025'!B62</f>
        <v>0</v>
      </c>
      <c r="C62" s="93"/>
      <c r="D62" s="83">
        <f>'[3]Ficha Anual 2025'!E62</f>
        <v>0</v>
      </c>
      <c r="E62" s="85">
        <f t="shared" si="4"/>
        <v>0</v>
      </c>
      <c r="F62" s="51">
        <f>[3]Ene!F62</f>
        <v>0</v>
      </c>
      <c r="G62" s="48">
        <f>[3]Ene!G62</f>
        <v>0</v>
      </c>
      <c r="H62" s="51">
        <f>[3]Ene!H62</f>
        <v>0</v>
      </c>
      <c r="I62" s="48">
        <f>[3]Feb!I62</f>
        <v>0</v>
      </c>
      <c r="J62" s="51">
        <f>[3]Ene!J62</f>
        <v>0</v>
      </c>
      <c r="K62" s="48">
        <f>[3]Mar!K62</f>
        <v>0</v>
      </c>
      <c r="L62" s="51">
        <f>[3]Ene!L62</f>
        <v>0</v>
      </c>
      <c r="M62" s="84"/>
      <c r="N62" s="51">
        <f>[3]Ene!N62</f>
        <v>0</v>
      </c>
      <c r="O62" s="85"/>
      <c r="P62" s="51">
        <f>[3]Ene!P62</f>
        <v>0</v>
      </c>
      <c r="Q62" s="85"/>
      <c r="R62" s="51">
        <f>[3]Ene!R62</f>
        <v>0</v>
      </c>
      <c r="S62" s="85"/>
      <c r="T62" s="51">
        <f>[3]Ene!T62</f>
        <v>0</v>
      </c>
      <c r="U62" s="85"/>
      <c r="V62" s="51">
        <f>[3]Ene!V62</f>
        <v>0</v>
      </c>
      <c r="W62" s="85"/>
      <c r="X62" s="51">
        <f>[3]Ene!X62</f>
        <v>0</v>
      </c>
      <c r="Y62" s="85"/>
      <c r="Z62" s="51">
        <f>[3]Ene!Z62</f>
        <v>0</v>
      </c>
      <c r="AA62" s="85"/>
      <c r="AB62" s="51">
        <f>[3]Ene!AB62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'[3]Ficha Anual 2025'!A63</f>
        <v>0</v>
      </c>
      <c r="B63" s="93">
        <f>'[3]Ficha Anual 2025'!B63</f>
        <v>0</v>
      </c>
      <c r="C63" s="93"/>
      <c r="D63" s="83">
        <f>'[3]Ficha Anual 2025'!E63</f>
        <v>0</v>
      </c>
      <c r="E63" s="85">
        <f t="shared" si="4"/>
        <v>0</v>
      </c>
      <c r="F63" s="51">
        <f>[3]Ene!F63</f>
        <v>0</v>
      </c>
      <c r="G63" s="48">
        <f>[3]Ene!G63</f>
        <v>0</v>
      </c>
      <c r="H63" s="51">
        <f>[3]Ene!H63</f>
        <v>0</v>
      </c>
      <c r="I63" s="48">
        <f>[3]Feb!I63</f>
        <v>0</v>
      </c>
      <c r="J63" s="51">
        <f>[3]Ene!J63</f>
        <v>0</v>
      </c>
      <c r="K63" s="48">
        <f>[3]Mar!K63</f>
        <v>0</v>
      </c>
      <c r="L63" s="51">
        <f>[3]Ene!L63</f>
        <v>0</v>
      </c>
      <c r="M63" s="84"/>
      <c r="N63" s="51">
        <f>[3]Ene!N63</f>
        <v>0</v>
      </c>
      <c r="O63" s="85"/>
      <c r="P63" s="51">
        <f>[3]Ene!P63</f>
        <v>0</v>
      </c>
      <c r="Q63" s="85"/>
      <c r="R63" s="51">
        <f>[3]Ene!R63</f>
        <v>0</v>
      </c>
      <c r="S63" s="85"/>
      <c r="T63" s="51">
        <f>[3]Ene!T63</f>
        <v>0</v>
      </c>
      <c r="U63" s="85"/>
      <c r="V63" s="51">
        <f>[3]Ene!V63</f>
        <v>0</v>
      </c>
      <c r="W63" s="85"/>
      <c r="X63" s="51">
        <f>[3]Ene!X63</f>
        <v>0</v>
      </c>
      <c r="Y63" s="85"/>
      <c r="Z63" s="51">
        <f>[3]Ene!Z63</f>
        <v>0</v>
      </c>
      <c r="AA63" s="85"/>
      <c r="AB63" s="51">
        <f>[3]Ene!AB63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'[3]Ficha Anual 2025'!A64</f>
        <v>0</v>
      </c>
      <c r="B64" s="93">
        <f>'[3]Ficha Anual 2025'!B64</f>
        <v>0</v>
      </c>
      <c r="C64" s="93"/>
      <c r="D64" s="83">
        <f>'[3]Ficha Anual 2025'!E64</f>
        <v>0</v>
      </c>
      <c r="E64" s="85">
        <f t="shared" si="4"/>
        <v>0</v>
      </c>
      <c r="F64" s="51">
        <f>[3]Ene!F64</f>
        <v>0</v>
      </c>
      <c r="G64" s="48">
        <f>[3]Ene!G64</f>
        <v>0</v>
      </c>
      <c r="H64" s="51">
        <f>[3]Ene!H64</f>
        <v>0</v>
      </c>
      <c r="I64" s="48">
        <f>[3]Feb!I64</f>
        <v>0</v>
      </c>
      <c r="J64" s="51">
        <f>[3]Ene!J64</f>
        <v>0</v>
      </c>
      <c r="K64" s="48">
        <f>[3]Mar!K64</f>
        <v>0</v>
      </c>
      <c r="L64" s="51">
        <f>[3]Ene!L64</f>
        <v>0</v>
      </c>
      <c r="M64" s="84"/>
      <c r="N64" s="51">
        <f>[3]Ene!N64</f>
        <v>0</v>
      </c>
      <c r="O64" s="85"/>
      <c r="P64" s="51">
        <f>[3]Ene!P64</f>
        <v>0</v>
      </c>
      <c r="Q64" s="85"/>
      <c r="R64" s="51">
        <f>[3]Ene!R64</f>
        <v>0</v>
      </c>
      <c r="S64" s="85"/>
      <c r="T64" s="51">
        <f>[3]Ene!T64</f>
        <v>0</v>
      </c>
      <c r="U64" s="85"/>
      <c r="V64" s="51">
        <f>[3]Ene!V64</f>
        <v>0</v>
      </c>
      <c r="W64" s="85"/>
      <c r="X64" s="51">
        <f>[3]Ene!X64</f>
        <v>0</v>
      </c>
      <c r="Y64" s="85"/>
      <c r="Z64" s="51">
        <f>[3]Ene!Z64</f>
        <v>0</v>
      </c>
      <c r="AA64" s="85"/>
      <c r="AB64" s="51">
        <f>[3]Ene!AB64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'[3]Ficha Anual 2025'!A65</f>
        <v>0</v>
      </c>
      <c r="B65" s="93">
        <f>'[3]Ficha Anual 2025'!B65</f>
        <v>0</v>
      </c>
      <c r="C65" s="93"/>
      <c r="D65" s="83">
        <f>'[3]Ficha Anual 2025'!E65</f>
        <v>0</v>
      </c>
      <c r="E65" s="85">
        <f t="shared" si="4"/>
        <v>0</v>
      </c>
      <c r="F65" s="51">
        <f>[3]Ene!F65</f>
        <v>0</v>
      </c>
      <c r="G65" s="48">
        <f>[3]Ene!G65</f>
        <v>0</v>
      </c>
      <c r="H65" s="51">
        <f>[3]Ene!H65</f>
        <v>0</v>
      </c>
      <c r="I65" s="48">
        <f>[3]Feb!I65</f>
        <v>0</v>
      </c>
      <c r="J65" s="51">
        <f>[3]Ene!J65</f>
        <v>0</v>
      </c>
      <c r="K65" s="48">
        <f>[3]Mar!K65</f>
        <v>0</v>
      </c>
      <c r="L65" s="51">
        <f>[3]Ene!L65</f>
        <v>0</v>
      </c>
      <c r="M65" s="84"/>
      <c r="N65" s="51">
        <f>[3]Ene!N65</f>
        <v>0</v>
      </c>
      <c r="O65" s="85"/>
      <c r="P65" s="51">
        <f>[3]Ene!P65</f>
        <v>0</v>
      </c>
      <c r="Q65" s="85"/>
      <c r="R65" s="51">
        <f>[3]Ene!R65</f>
        <v>0</v>
      </c>
      <c r="S65" s="85"/>
      <c r="T65" s="51">
        <f>[3]Ene!T65</f>
        <v>0</v>
      </c>
      <c r="U65" s="85"/>
      <c r="V65" s="51">
        <f>[3]Ene!V65</f>
        <v>0</v>
      </c>
      <c r="W65" s="85"/>
      <c r="X65" s="51">
        <f>[3]Ene!X65</f>
        <v>0</v>
      </c>
      <c r="Y65" s="85"/>
      <c r="Z65" s="51">
        <f>[3]Ene!Z65</f>
        <v>0</v>
      </c>
      <c r="AA65" s="85"/>
      <c r="AB65" s="51">
        <f>[3]Ene!AB65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'[3]Ficha Anual 2025'!A66</f>
        <v>0</v>
      </c>
      <c r="B66" s="101">
        <f>'[3]Ficha Anual 2025'!B66</f>
        <v>0</v>
      </c>
      <c r="C66" s="101"/>
      <c r="D66" s="102">
        <f>'[3]Ficha Anual 2025'!E66</f>
        <v>0</v>
      </c>
      <c r="E66" s="103">
        <f t="shared" si="4"/>
        <v>0</v>
      </c>
      <c r="F66" s="104">
        <f>[3]Ene!F66</f>
        <v>0</v>
      </c>
      <c r="G66" s="105">
        <f>[3]Ene!G66</f>
        <v>0</v>
      </c>
      <c r="H66" s="104">
        <f>[3]Ene!H66</f>
        <v>0</v>
      </c>
      <c r="I66" s="105">
        <f>[3]Feb!I66</f>
        <v>0</v>
      </c>
      <c r="J66" s="104">
        <f>[3]Ene!J66</f>
        <v>0</v>
      </c>
      <c r="K66" s="105">
        <f>[3]Mar!K66</f>
        <v>0</v>
      </c>
      <c r="L66" s="104">
        <f>[3]Ene!L66</f>
        <v>0</v>
      </c>
      <c r="M66" s="106"/>
      <c r="N66" s="104">
        <f>[3]Ene!N66</f>
        <v>0</v>
      </c>
      <c r="O66" s="103"/>
      <c r="P66" s="104">
        <f>[3]Ene!P66</f>
        <v>0</v>
      </c>
      <c r="Q66" s="103"/>
      <c r="R66" s="104">
        <f>[3]Ene!R66</f>
        <v>0</v>
      </c>
      <c r="S66" s="103"/>
      <c r="T66" s="104">
        <f>[3]Ene!T66</f>
        <v>0</v>
      </c>
      <c r="U66" s="103"/>
      <c r="V66" s="104">
        <f>[3]Ene!V66</f>
        <v>0</v>
      </c>
      <c r="W66" s="103"/>
      <c r="X66" s="104">
        <f>[3]Ene!X66</f>
        <v>0</v>
      </c>
      <c r="Y66" s="103"/>
      <c r="Z66" s="104">
        <f>[3]Ene!Z66</f>
        <v>0</v>
      </c>
      <c r="AA66" s="103"/>
      <c r="AB66" s="104">
        <f>[3]Ene!AB66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'[3]Ficha Anual 2025'!A78</f>
        <v>Elaboró</v>
      </c>
      <c r="C80" s="130"/>
      <c r="E80" s="131"/>
      <c r="F80" s="131"/>
      <c r="G80" s="131"/>
      <c r="H80" s="131"/>
      <c r="J80" s="129" t="str">
        <f>'[3]Ficha Anual 2025'!D78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'[3]Ficha Anual 2025'!G78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'[3]Ficha Anual 2025'!A81</f>
        <v>C. ERIC HERRERA SANLUIS</v>
      </c>
      <c r="C83" s="140"/>
      <c r="E83" s="127"/>
      <c r="F83" s="127"/>
      <c r="H83" s="127"/>
      <c r="J83" s="138" t="str">
        <f>'[3]Ficha Anual 2025'!D81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'[3]Ficha Anual 2025'!G81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'[3]Ficha Anual 2025'!A82</f>
        <v>DIRECTOR DE SERVICIOS PUBLICOS</v>
      </c>
      <c r="C84" s="142"/>
      <c r="E84" s="2"/>
      <c r="F84" s="2"/>
      <c r="G84" s="2"/>
      <c r="H84" s="2"/>
      <c r="J84" s="143" t="str">
        <f>'[3]Ficha Anual 2025'!D82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'[3]Ficha Anual 2025'!G82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92CD-C7E1-4D36-9D07-1494A0702362}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M67" sqref="M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'[4]Ficha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[4]Ene!A3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'[4]Ficha Anual 2025'!A5:B5</f>
        <v>PROGRAMA:</v>
      </c>
      <c r="B5" s="5"/>
      <c r="C5" s="6" t="str">
        <f>'[4]Ficha Anual 2025'!C5:I5</f>
        <v>05   SEGURIDAD PÚBLICA Y TRÁNSITO VIAL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'[4]Ficha Anual 2025'!A6:B6</f>
        <v>PROYECTO:</v>
      </c>
      <c r="B6" s="10"/>
      <c r="C6" s="11" t="str">
        <f>'[4]Ficha Anual 2025'!C6:I6</f>
        <v>005  SEGURIDAD PÚBLICA Y TRÁNSITO VIAL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'[4]Ficha Anual 2025'!A7:B7</f>
        <v>UNIDAD ADMINISTRATIVA RESPONSABLE:</v>
      </c>
      <c r="B7" s="10"/>
      <c r="C7" s="14" t="str">
        <f>'[4]Ficha Anual 2025'!C7:I7</f>
        <v>007  SEGURIDAD PÚBLICA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'[4]Ficha Anual 2025'!A9:B9</f>
        <v>FIN:</v>
      </c>
      <c r="B9" s="10"/>
      <c r="C9" s="14" t="str">
        <f>'[4]Ficha Anual 2025'!C9:I9</f>
        <v>CONTRIBUIR A UNA MEJOR CALIDAD DE VIDA DE LA POBLACION MEDIANTE EL BAJO INDICE DE INSEGURIDAD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'[4]Ficha Anual 2025'!A10:B10</f>
        <v>PROPÓSITO:</v>
      </c>
      <c r="B10" s="16"/>
      <c r="C10" s="17" t="str">
        <f>'[4]Ficha Anual 2025'!C10:I10</f>
        <v>BAJO INDICE DE INSEGURIDAD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'[4]Ficha Anual 2025'!A12:A14</f>
        <v>N0.</v>
      </c>
      <c r="B12" s="22" t="str">
        <f>'[4]Ficha Anual 2025'!B12:D14</f>
        <v>COMPONENTE - ACTIVIDAD</v>
      </c>
      <c r="C12" s="23"/>
      <c r="D12" s="21" t="str">
        <f>'[4]Ficha Anual 2025'!E14</f>
        <v>U. DE MEDIDA</v>
      </c>
      <c r="E12" s="21" t="str">
        <f>'[4]Ficha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'[4]Ficha Anual 2025'!A15</f>
        <v>C 1</v>
      </c>
      <c r="B15" s="39" t="str">
        <f>'[4]Ficha Anual 2025'!B15</f>
        <v>INCREMENTAR LA COBERTURA DE SEGURIDAD PUBLICA A LA POBLACION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'[4]Ficha Anual 2025'!A16</f>
        <v>C1A1</v>
      </c>
      <c r="B16" s="46" t="str">
        <f>'[4]Ficha Anual 2025'!B16</f>
        <v>REALIZAR OPERATIVOS POLICIACOS EN EL MUNICIPIO</v>
      </c>
      <c r="C16" s="46"/>
      <c r="D16" s="47" t="str">
        <f>'[4]Ficha Anual 2025'!E16</f>
        <v>NORMATIVIDAD</v>
      </c>
      <c r="E16" s="48">
        <f>F16+H16+J16+L16+N16+P16++R16+T16+V16+X16+Z16+AB16</f>
        <v>3</v>
      </c>
      <c r="F16" s="49">
        <f>[4]Ene!F16</f>
        <v>0</v>
      </c>
      <c r="G16" s="50">
        <f>[4]Ene!G16</f>
        <v>3</v>
      </c>
      <c r="H16" s="49">
        <f>[4]Ene!H16</f>
        <v>0</v>
      </c>
      <c r="I16" s="50">
        <f>[4]Feb!I16</f>
        <v>3</v>
      </c>
      <c r="J16" s="49">
        <f>[4]Ene!J16</f>
        <v>0</v>
      </c>
      <c r="K16" s="50">
        <f>[4]Mar!K16</f>
        <v>3</v>
      </c>
      <c r="L16" s="49">
        <f>[4]Ene!L16</f>
        <v>0</v>
      </c>
      <c r="M16" s="50">
        <v>0</v>
      </c>
      <c r="N16" s="49">
        <f>[4]Ene!N16</f>
        <v>0</v>
      </c>
      <c r="O16" s="48"/>
      <c r="P16" s="49">
        <f>[4]Ene!P16</f>
        <v>3</v>
      </c>
      <c r="Q16" s="48"/>
      <c r="R16" s="49">
        <f>[4]Ene!R16</f>
        <v>0</v>
      </c>
      <c r="S16" s="48"/>
      <c r="T16" s="49">
        <f>[4]Ene!T16</f>
        <v>0</v>
      </c>
      <c r="U16" s="48"/>
      <c r="V16" s="49">
        <f>[4]Ene!V16</f>
        <v>0</v>
      </c>
      <c r="W16" s="48"/>
      <c r="X16" s="49">
        <f>[4]Ene!X16</f>
        <v>0</v>
      </c>
      <c r="Y16" s="48"/>
      <c r="Z16" s="49">
        <f>[4]Ene!Z16</f>
        <v>0</v>
      </c>
      <c r="AA16" s="48"/>
      <c r="AB16" s="49">
        <f>[4]Ene!AB16</f>
        <v>0</v>
      </c>
      <c r="AC16" s="48"/>
      <c r="AD16" s="52">
        <f t="shared" ref="AD16:AE66" si="0">F16+H16+J16+L16+N16+P16+R16+T16+V16+X16+Z16+AB16</f>
        <v>3</v>
      </c>
      <c r="AE16" s="52">
        <f t="shared" si="0"/>
        <v>9</v>
      </c>
      <c r="AF16" s="53">
        <f t="shared" ref="AF16:AF66" si="1">+AE16/E16</f>
        <v>3</v>
      </c>
      <c r="AG16" s="53">
        <f t="shared" ref="AG16:AG66" si="2">100%-AF16</f>
        <v>-2</v>
      </c>
      <c r="AH16" s="54"/>
      <c r="AI16" s="55"/>
    </row>
    <row r="17" spans="1:35" s="56" customFormat="1" ht="20.100000000000001" customHeight="1" x14ac:dyDescent="0.2">
      <c r="A17" s="45" t="str">
        <f>'[4]Ficha Anual 2025'!A17</f>
        <v>C1A2</v>
      </c>
      <c r="B17" s="46" t="str">
        <f>'[4]Ficha Anual 2025'!B17</f>
        <v>REALIZAR RECORRIDOS POR LAS SECCIONES DEL MUNICIPIO</v>
      </c>
      <c r="C17" s="46"/>
      <c r="D17" s="47" t="str">
        <f>'[4]Ficha Anual 2025'!E17</f>
        <v>TRIPTICOS</v>
      </c>
      <c r="E17" s="48">
        <f t="shared" ref="E17:E53" si="3">F17+H17+J17+L17+N17+P17++R17+T17+V17+X17+Z17+AB17</f>
        <v>6000</v>
      </c>
      <c r="F17" s="49">
        <f>[4]Ene!F17</f>
        <v>0</v>
      </c>
      <c r="G17" s="50">
        <f>[4]Ene!G17</f>
        <v>500</v>
      </c>
      <c r="H17" s="49">
        <f>[4]Ene!H17</f>
        <v>0</v>
      </c>
      <c r="I17" s="50">
        <f>[4]Feb!I17</f>
        <v>500</v>
      </c>
      <c r="J17" s="49">
        <f>[4]Ene!J17</f>
        <v>0</v>
      </c>
      <c r="K17" s="50">
        <f>[4]Mar!K17</f>
        <v>500</v>
      </c>
      <c r="L17" s="49">
        <f>[4]Ene!L17</f>
        <v>0</v>
      </c>
      <c r="M17" s="50">
        <v>0</v>
      </c>
      <c r="N17" s="49">
        <f>[4]Ene!N17</f>
        <v>0</v>
      </c>
      <c r="O17" s="48"/>
      <c r="P17" s="49">
        <f>[4]Ene!P17</f>
        <v>0</v>
      </c>
      <c r="Q17" s="48"/>
      <c r="R17" s="49">
        <f>[4]Ene!R17</f>
        <v>1000</v>
      </c>
      <c r="S17" s="48"/>
      <c r="T17" s="49">
        <f>[4]Ene!T17</f>
        <v>1000</v>
      </c>
      <c r="U17" s="48"/>
      <c r="V17" s="49">
        <f>[4]Ene!V17</f>
        <v>1000</v>
      </c>
      <c r="W17" s="48"/>
      <c r="X17" s="49">
        <f>[4]Ene!X17</f>
        <v>1000</v>
      </c>
      <c r="Y17" s="48"/>
      <c r="Z17" s="49">
        <f>[4]Ene!Z17</f>
        <v>1000</v>
      </c>
      <c r="AA17" s="48"/>
      <c r="AB17" s="49">
        <f>[4]Ene!AB17</f>
        <v>1000</v>
      </c>
      <c r="AC17" s="48"/>
      <c r="AD17" s="52">
        <f t="shared" si="0"/>
        <v>6000</v>
      </c>
      <c r="AE17" s="52">
        <f t="shared" si="0"/>
        <v>1500</v>
      </c>
      <c r="AF17" s="53">
        <f t="shared" si="1"/>
        <v>0.25</v>
      </c>
      <c r="AG17" s="53">
        <f t="shared" si="2"/>
        <v>0.75</v>
      </c>
      <c r="AH17" s="57"/>
      <c r="AI17" s="58"/>
    </row>
    <row r="18" spans="1:35" s="56" customFormat="1" ht="20.100000000000001" customHeight="1" x14ac:dyDescent="0.2">
      <c r="A18" s="45" t="str">
        <f>'[4]Ficha Anual 2025'!A18</f>
        <v>C1A3</v>
      </c>
      <c r="B18" s="46" t="str">
        <f>'[4]Ficha Anual 2025'!B18</f>
        <v>DAR VIALIDAD EN LA CALLES DEL MUNICIPIO</v>
      </c>
      <c r="C18" s="46"/>
      <c r="D18" s="47" t="str">
        <f>'[4]Ficha Anual 2025'!E18</f>
        <v>TALLERES</v>
      </c>
      <c r="E18" s="48">
        <f t="shared" si="3"/>
        <v>24</v>
      </c>
      <c r="F18" s="49">
        <f>[4]Ene!F18</f>
        <v>2</v>
      </c>
      <c r="G18" s="50">
        <f>[4]Ene!G18</f>
        <v>2</v>
      </c>
      <c r="H18" s="49">
        <f>[4]Ene!H18</f>
        <v>2</v>
      </c>
      <c r="I18" s="50">
        <f>[4]Feb!I18</f>
        <v>2</v>
      </c>
      <c r="J18" s="49">
        <f>[4]Ene!J18</f>
        <v>2</v>
      </c>
      <c r="K18" s="50">
        <f>[4]Mar!K18</f>
        <v>2</v>
      </c>
      <c r="L18" s="49">
        <f>[4]Ene!L18</f>
        <v>2</v>
      </c>
      <c r="M18" s="50">
        <v>2</v>
      </c>
      <c r="N18" s="49">
        <f>[4]Ene!N18</f>
        <v>2</v>
      </c>
      <c r="O18" s="48"/>
      <c r="P18" s="49">
        <f>[4]Ene!P18</f>
        <v>2</v>
      </c>
      <c r="Q18" s="48"/>
      <c r="R18" s="49">
        <f>[4]Ene!R18</f>
        <v>2</v>
      </c>
      <c r="S18" s="48"/>
      <c r="T18" s="49">
        <f>[4]Ene!T18</f>
        <v>2</v>
      </c>
      <c r="U18" s="48"/>
      <c r="V18" s="49">
        <f>[4]Ene!V18</f>
        <v>2</v>
      </c>
      <c r="W18" s="48"/>
      <c r="X18" s="49">
        <f>[4]Ene!X18</f>
        <v>2</v>
      </c>
      <c r="Y18" s="48"/>
      <c r="Z18" s="49">
        <f>[4]Ene!Z18</f>
        <v>2</v>
      </c>
      <c r="AA18" s="48"/>
      <c r="AB18" s="49">
        <f>[4]Ene!AB18</f>
        <v>2</v>
      </c>
      <c r="AC18" s="48"/>
      <c r="AD18" s="52">
        <f t="shared" si="0"/>
        <v>24</v>
      </c>
      <c r="AE18" s="52">
        <f t="shared" si="0"/>
        <v>8</v>
      </c>
      <c r="AF18" s="53">
        <f t="shared" si="1"/>
        <v>0.33333333333333331</v>
      </c>
      <c r="AG18" s="53">
        <f t="shared" si="2"/>
        <v>0.66666666666666674</v>
      </c>
      <c r="AH18" s="57"/>
      <c r="AI18" s="58"/>
    </row>
    <row r="19" spans="1:35" s="56" customFormat="1" ht="20.100000000000001" customHeight="1" x14ac:dyDescent="0.2">
      <c r="A19" s="45" t="str">
        <f>'[4]Ficha Anual 2025'!A19</f>
        <v>C1A4</v>
      </c>
      <c r="B19" s="46" t="str">
        <f>'[4]Ficha Anual 2025'!B19</f>
        <v>ATENDER LLAMADAS DE EMERGENCIA DE LA POBLACION</v>
      </c>
      <c r="C19" s="46"/>
      <c r="D19" s="47" t="str">
        <f>'[4]Ficha Anual 2025'!E19</f>
        <v>POBLACION</v>
      </c>
      <c r="E19" s="48">
        <f t="shared" si="3"/>
        <v>4211</v>
      </c>
      <c r="F19" s="49">
        <f>[4]Ene!F19</f>
        <v>0</v>
      </c>
      <c r="G19" s="50">
        <f>[4]Ene!G19</f>
        <v>300</v>
      </c>
      <c r="H19" s="49">
        <f>[4]Ene!H19</f>
        <v>0</v>
      </c>
      <c r="I19" s="50">
        <f>[4]Feb!I19</f>
        <v>350</v>
      </c>
      <c r="J19" s="49">
        <f>[4]Ene!J19</f>
        <v>0</v>
      </c>
      <c r="K19" s="50">
        <f>[4]Mar!K19</f>
        <v>320</v>
      </c>
      <c r="L19" s="49">
        <f>[4]Ene!L19</f>
        <v>0</v>
      </c>
      <c r="M19" s="50">
        <v>300</v>
      </c>
      <c r="N19" s="49">
        <f>[4]Ene!N19</f>
        <v>0</v>
      </c>
      <c r="O19" s="48"/>
      <c r="P19" s="49">
        <f>[4]Ene!P19</f>
        <v>601</v>
      </c>
      <c r="Q19" s="48"/>
      <c r="R19" s="49">
        <f>[4]Ene!R19</f>
        <v>602</v>
      </c>
      <c r="S19" s="48"/>
      <c r="T19" s="49">
        <f>[4]Ene!T19</f>
        <v>602</v>
      </c>
      <c r="U19" s="48"/>
      <c r="V19" s="49">
        <f>[4]Ene!V19</f>
        <v>602</v>
      </c>
      <c r="W19" s="48"/>
      <c r="X19" s="49">
        <f>[4]Ene!X19</f>
        <v>602</v>
      </c>
      <c r="Y19" s="48"/>
      <c r="Z19" s="49">
        <f>[4]Ene!Z19</f>
        <v>601</v>
      </c>
      <c r="AA19" s="48"/>
      <c r="AB19" s="49">
        <f>[4]Ene!AB19</f>
        <v>601</v>
      </c>
      <c r="AC19" s="48"/>
      <c r="AD19" s="52">
        <f t="shared" si="0"/>
        <v>4211</v>
      </c>
      <c r="AE19" s="52">
        <f t="shared" si="0"/>
        <v>1270</v>
      </c>
      <c r="AF19" s="53">
        <f t="shared" si="1"/>
        <v>0.30159107100451199</v>
      </c>
      <c r="AG19" s="53">
        <f t="shared" si="2"/>
        <v>0.69840892899548801</v>
      </c>
      <c r="AH19" s="57"/>
      <c r="AI19" s="58"/>
    </row>
    <row r="20" spans="1:35" s="56" customFormat="1" ht="20.100000000000001" customHeight="1" x14ac:dyDescent="0.2">
      <c r="A20" s="45" t="str">
        <f>'[4]Ficha Anual 2025'!A20</f>
        <v>C1A5</v>
      </c>
      <c r="B20" s="46" t="str">
        <f>'[4]Ficha Anual 2025'!B20</f>
        <v xml:space="preserve">REALIZAR CAMPAÑAS SOBRE LA PREVENCION DEL DELITO </v>
      </c>
      <c r="C20" s="46"/>
      <c r="D20" s="47" t="str">
        <f>'[4]Ficha Anual 2025'!E20</f>
        <v>CAMPAÑAS</v>
      </c>
      <c r="E20" s="48">
        <f t="shared" si="3"/>
        <v>2</v>
      </c>
      <c r="F20" s="49">
        <f>[4]Ene!F20</f>
        <v>0</v>
      </c>
      <c r="G20" s="50">
        <f>[4]Ene!G20</f>
        <v>0</v>
      </c>
      <c r="H20" s="49">
        <f>[4]Ene!H20</f>
        <v>1</v>
      </c>
      <c r="I20" s="50">
        <f>[4]Feb!I20</f>
        <v>0</v>
      </c>
      <c r="J20" s="49">
        <f>[4]Ene!J20</f>
        <v>0</v>
      </c>
      <c r="K20" s="50">
        <f>[4]Mar!K20</f>
        <v>0</v>
      </c>
      <c r="L20" s="49">
        <f>[4]Ene!L20</f>
        <v>0</v>
      </c>
      <c r="M20" s="50">
        <v>0</v>
      </c>
      <c r="N20" s="49">
        <f>[4]Ene!N20</f>
        <v>0</v>
      </c>
      <c r="O20" s="48"/>
      <c r="P20" s="49">
        <f>[4]Ene!P20</f>
        <v>0</v>
      </c>
      <c r="Q20" s="48"/>
      <c r="R20" s="49">
        <f>[4]Ene!R20</f>
        <v>1</v>
      </c>
      <c r="S20" s="48"/>
      <c r="T20" s="49">
        <f>[4]Ene!T20</f>
        <v>0</v>
      </c>
      <c r="U20" s="48"/>
      <c r="V20" s="49">
        <f>[4]Ene!V20</f>
        <v>0</v>
      </c>
      <c r="W20" s="48"/>
      <c r="X20" s="49">
        <f>[4]Ene!X20</f>
        <v>0</v>
      </c>
      <c r="Y20" s="48"/>
      <c r="Z20" s="49">
        <f>[4]Ene!Z20</f>
        <v>0</v>
      </c>
      <c r="AA20" s="48"/>
      <c r="AB20" s="49">
        <f>[4]Ene!AB20</f>
        <v>0</v>
      </c>
      <c r="AC20" s="48"/>
      <c r="AD20" s="52">
        <f t="shared" si="0"/>
        <v>2</v>
      </c>
      <c r="AE20" s="52">
        <f t="shared" si="0"/>
        <v>0</v>
      </c>
      <c r="AF20" s="53">
        <f t="shared" si="1"/>
        <v>0</v>
      </c>
      <c r="AG20" s="53">
        <f t="shared" si="2"/>
        <v>1</v>
      </c>
      <c r="AH20" s="57"/>
      <c r="AI20" s="58"/>
    </row>
    <row r="21" spans="1:35" s="56" customFormat="1" ht="27.75" customHeight="1" x14ac:dyDescent="0.2">
      <c r="A21" s="45" t="str">
        <f>'[4]Ficha Anual 2025'!A21</f>
        <v>C1A6</v>
      </c>
      <c r="B21" s="46" t="str">
        <f>'[4]Ficha Anual 2025'!B21</f>
        <v>SALVAGUARADAR LOS INTERESES Y MANTENER EL ORDEN DE LA POBLACION</v>
      </c>
      <c r="C21" s="46"/>
      <c r="D21" s="47" t="str">
        <f>'[4]Ficha Anual 2025'!E21</f>
        <v>PERSONAS</v>
      </c>
      <c r="E21" s="48">
        <f t="shared" si="3"/>
        <v>4</v>
      </c>
      <c r="F21" s="49">
        <f>[4]Ene!F21</f>
        <v>0</v>
      </c>
      <c r="G21" s="50">
        <f>[4]Ene!G21</f>
        <v>1</v>
      </c>
      <c r="H21" s="49">
        <f>[4]Ene!H21</f>
        <v>0</v>
      </c>
      <c r="I21" s="50">
        <f>[4]Feb!I21</f>
        <v>1</v>
      </c>
      <c r="J21" s="49">
        <f>[4]Ene!J21</f>
        <v>1</v>
      </c>
      <c r="K21" s="50">
        <f>[4]Mar!K21</f>
        <v>1</v>
      </c>
      <c r="L21" s="49">
        <f>[4]Ene!L21</f>
        <v>0</v>
      </c>
      <c r="M21" s="50">
        <v>0</v>
      </c>
      <c r="N21" s="49">
        <f>[4]Ene!N21</f>
        <v>0</v>
      </c>
      <c r="O21" s="48"/>
      <c r="P21" s="49">
        <f>[4]Ene!P21</f>
        <v>1</v>
      </c>
      <c r="Q21" s="48"/>
      <c r="R21" s="49">
        <f>[4]Ene!R21</f>
        <v>0</v>
      </c>
      <c r="S21" s="48"/>
      <c r="T21" s="49">
        <f>[4]Ene!T21</f>
        <v>0</v>
      </c>
      <c r="U21" s="48"/>
      <c r="V21" s="49">
        <f>[4]Ene!V21</f>
        <v>1</v>
      </c>
      <c r="W21" s="48"/>
      <c r="X21" s="49">
        <f>[4]Ene!X21</f>
        <v>0</v>
      </c>
      <c r="Y21" s="48"/>
      <c r="Z21" s="49">
        <f>[4]Ene!Z21</f>
        <v>0</v>
      </c>
      <c r="AA21" s="48"/>
      <c r="AB21" s="49">
        <f>[4]Ene!AB21</f>
        <v>1</v>
      </c>
      <c r="AC21" s="48"/>
      <c r="AD21" s="52">
        <f t="shared" si="0"/>
        <v>4</v>
      </c>
      <c r="AE21" s="52">
        <f t="shared" si="0"/>
        <v>3</v>
      </c>
      <c r="AF21" s="53">
        <f t="shared" si="1"/>
        <v>0.75</v>
      </c>
      <c r="AG21" s="53">
        <f t="shared" si="2"/>
        <v>0.25</v>
      </c>
      <c r="AH21" s="57"/>
      <c r="AI21" s="58"/>
    </row>
    <row r="22" spans="1:35" s="56" customFormat="1" ht="20.100000000000001" hidden="1" customHeight="1" x14ac:dyDescent="0.2">
      <c r="A22" s="45">
        <f>'[4]Ficha Anual 2025'!A22</f>
        <v>0</v>
      </c>
      <c r="B22" s="59">
        <f>'[4]Ficha Anual 2025'!B22</f>
        <v>0</v>
      </c>
      <c r="C22" s="59"/>
      <c r="D22" s="47">
        <f>'[4]Ficha Anual 2025'!E22</f>
        <v>0</v>
      </c>
      <c r="E22" s="48">
        <f t="shared" si="3"/>
        <v>0</v>
      </c>
      <c r="F22" s="51">
        <f>[4]Ene!F22</f>
        <v>0</v>
      </c>
      <c r="G22" s="48">
        <f>[4]Ene!G22</f>
        <v>0</v>
      </c>
      <c r="H22" s="51">
        <f>[4]Ene!H22</f>
        <v>0</v>
      </c>
      <c r="I22" s="48">
        <f>[4]Feb!I22</f>
        <v>0</v>
      </c>
      <c r="J22" s="51">
        <f>[4]Ene!J22</f>
        <v>0</v>
      </c>
      <c r="K22" s="48">
        <f>[4]Mar!K22</f>
        <v>0</v>
      </c>
      <c r="L22" s="51">
        <f>[4]Ene!L22</f>
        <v>0</v>
      </c>
      <c r="M22" s="50"/>
      <c r="N22" s="51">
        <f>[4]Ene!N22</f>
        <v>0</v>
      </c>
      <c r="O22" s="51"/>
      <c r="P22" s="51">
        <f>[4]Ene!P22</f>
        <v>0</v>
      </c>
      <c r="Q22" s="51"/>
      <c r="R22" s="51">
        <f>[4]Ene!R22</f>
        <v>0</v>
      </c>
      <c r="S22" s="51"/>
      <c r="T22" s="51">
        <f>[4]Ene!T22</f>
        <v>0</v>
      </c>
      <c r="U22" s="51"/>
      <c r="V22" s="51">
        <f>[4]Ene!V22</f>
        <v>0</v>
      </c>
      <c r="W22" s="51"/>
      <c r="X22" s="51">
        <f>[4]Ene!X22</f>
        <v>0</v>
      </c>
      <c r="Y22" s="51"/>
      <c r="Z22" s="51">
        <f>[4]Ene!Z22</f>
        <v>0</v>
      </c>
      <c r="AA22" s="51"/>
      <c r="AB22" s="51">
        <f>[4]Ene!AB22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'[4]Ficha Anual 2025'!A23</f>
        <v>0</v>
      </c>
      <c r="B23" s="59">
        <f>'[4]Ficha Anual 2025'!B23</f>
        <v>0</v>
      </c>
      <c r="C23" s="59"/>
      <c r="D23" s="47">
        <f>'[4]Ficha Anual 2025'!E23</f>
        <v>0</v>
      </c>
      <c r="E23" s="48">
        <f t="shared" si="3"/>
        <v>0</v>
      </c>
      <c r="F23" s="51">
        <f>[4]Ene!F23</f>
        <v>0</v>
      </c>
      <c r="G23" s="48">
        <f>[4]Ene!G23</f>
        <v>0</v>
      </c>
      <c r="H23" s="51">
        <f>[4]Ene!H23</f>
        <v>0</v>
      </c>
      <c r="I23" s="48">
        <f>[4]Feb!I23</f>
        <v>0</v>
      </c>
      <c r="J23" s="51">
        <f>[4]Ene!J23</f>
        <v>0</v>
      </c>
      <c r="K23" s="48">
        <f>[4]Mar!K23</f>
        <v>0</v>
      </c>
      <c r="L23" s="51">
        <f>[4]Ene!L23</f>
        <v>0</v>
      </c>
      <c r="M23" s="50"/>
      <c r="N23" s="51">
        <f>[4]Ene!N23</f>
        <v>0</v>
      </c>
      <c r="O23" s="51"/>
      <c r="P23" s="51">
        <f>[4]Ene!P23</f>
        <v>0</v>
      </c>
      <c r="Q23" s="51"/>
      <c r="R23" s="51">
        <f>[4]Ene!R23</f>
        <v>0</v>
      </c>
      <c r="S23" s="51"/>
      <c r="T23" s="51">
        <f>[4]Ene!T23</f>
        <v>0</v>
      </c>
      <c r="U23" s="51"/>
      <c r="V23" s="51">
        <f>[4]Ene!V23</f>
        <v>0</v>
      </c>
      <c r="W23" s="51"/>
      <c r="X23" s="51">
        <f>[4]Ene!X23</f>
        <v>0</v>
      </c>
      <c r="Y23" s="51"/>
      <c r="Z23" s="51">
        <f>[4]Ene!Z23</f>
        <v>0</v>
      </c>
      <c r="AA23" s="51"/>
      <c r="AB23" s="51">
        <f>[4]Ene!AB23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'[4]Ficha Anual 2025'!A24</f>
        <v>0</v>
      </c>
      <c r="B24" s="59">
        <f>'[4]Ficha Anual 2025'!B24</f>
        <v>0</v>
      </c>
      <c r="C24" s="59"/>
      <c r="D24" s="47">
        <f>'[4]Ficha Anual 2025'!E24</f>
        <v>0</v>
      </c>
      <c r="E24" s="48">
        <f t="shared" si="3"/>
        <v>0</v>
      </c>
      <c r="F24" s="51">
        <f>[4]Ene!F24</f>
        <v>0</v>
      </c>
      <c r="G24" s="48">
        <f>[4]Ene!G24</f>
        <v>0</v>
      </c>
      <c r="H24" s="51">
        <f>[4]Ene!H24</f>
        <v>0</v>
      </c>
      <c r="I24" s="48">
        <f>[4]Feb!I24</f>
        <v>0</v>
      </c>
      <c r="J24" s="51">
        <f>[4]Ene!J24</f>
        <v>0</v>
      </c>
      <c r="K24" s="48">
        <f>[4]Mar!K24</f>
        <v>0</v>
      </c>
      <c r="L24" s="51">
        <f>[4]Ene!L24</f>
        <v>0</v>
      </c>
      <c r="M24" s="50"/>
      <c r="N24" s="51">
        <f>[4]Ene!N24</f>
        <v>0</v>
      </c>
      <c r="O24" s="51"/>
      <c r="P24" s="51">
        <f>[4]Ene!P24</f>
        <v>0</v>
      </c>
      <c r="Q24" s="51"/>
      <c r="R24" s="51">
        <f>[4]Ene!R24</f>
        <v>0</v>
      </c>
      <c r="S24" s="51"/>
      <c r="T24" s="51">
        <f>[4]Ene!T24</f>
        <v>0</v>
      </c>
      <c r="U24" s="51"/>
      <c r="V24" s="51">
        <f>[4]Ene!V24</f>
        <v>0</v>
      </c>
      <c r="W24" s="51"/>
      <c r="X24" s="51">
        <f>[4]Ene!X24</f>
        <v>0</v>
      </c>
      <c r="Y24" s="51"/>
      <c r="Z24" s="51">
        <f>[4]Ene!Z24</f>
        <v>0</v>
      </c>
      <c r="AA24" s="51"/>
      <c r="AB24" s="51">
        <f>[4]Ene!AB24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'[4]Ficha Anual 2025'!A25</f>
        <v>0</v>
      </c>
      <c r="B25" s="59">
        <f>'[4]Ficha Anual 2025'!B25</f>
        <v>0</v>
      </c>
      <c r="C25" s="59"/>
      <c r="D25" s="47">
        <f>'[4]Ficha Anual 2025'!E25</f>
        <v>0</v>
      </c>
      <c r="E25" s="48">
        <f t="shared" si="3"/>
        <v>0</v>
      </c>
      <c r="F25" s="51">
        <f>[4]Ene!F25</f>
        <v>0</v>
      </c>
      <c r="G25" s="48">
        <f>[4]Ene!G25</f>
        <v>0</v>
      </c>
      <c r="H25" s="51">
        <f>[4]Ene!H25</f>
        <v>0</v>
      </c>
      <c r="I25" s="48">
        <f>[4]Feb!I25</f>
        <v>0</v>
      </c>
      <c r="J25" s="51">
        <f>[4]Ene!J25</f>
        <v>0</v>
      </c>
      <c r="K25" s="48">
        <f>[4]Mar!K25</f>
        <v>0</v>
      </c>
      <c r="L25" s="51">
        <f>[4]Ene!L25</f>
        <v>0</v>
      </c>
      <c r="M25" s="50"/>
      <c r="N25" s="51">
        <f>[4]Ene!N25</f>
        <v>0</v>
      </c>
      <c r="O25" s="51"/>
      <c r="P25" s="51">
        <f>[4]Ene!P25</f>
        <v>0</v>
      </c>
      <c r="Q25" s="51"/>
      <c r="R25" s="51">
        <f>[4]Ene!R25</f>
        <v>0</v>
      </c>
      <c r="S25" s="51"/>
      <c r="T25" s="51">
        <f>[4]Ene!T25</f>
        <v>0</v>
      </c>
      <c r="U25" s="51"/>
      <c r="V25" s="51">
        <f>[4]Ene!V25</f>
        <v>0</v>
      </c>
      <c r="W25" s="51"/>
      <c r="X25" s="51">
        <f>[4]Ene!X25</f>
        <v>0</v>
      </c>
      <c r="Y25" s="51"/>
      <c r="Z25" s="51">
        <f>[4]Ene!Z25</f>
        <v>0</v>
      </c>
      <c r="AA25" s="51"/>
      <c r="AB25" s="51">
        <f>[4]Ene!AB25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'[4]Ficha Anual 2025'!A26</f>
        <v>0</v>
      </c>
      <c r="B26" s="59">
        <f>'[4]Ficha Anual 2025'!B26</f>
        <v>0</v>
      </c>
      <c r="C26" s="59"/>
      <c r="D26" s="47">
        <f>'[4]Ficha Anual 2025'!E26</f>
        <v>0</v>
      </c>
      <c r="E26" s="48">
        <f t="shared" si="3"/>
        <v>0</v>
      </c>
      <c r="F26" s="51">
        <f>[4]Ene!F26</f>
        <v>0</v>
      </c>
      <c r="G26" s="48">
        <f>[4]Ene!G26</f>
        <v>0</v>
      </c>
      <c r="H26" s="51">
        <f>[4]Ene!H26</f>
        <v>0</v>
      </c>
      <c r="I26" s="48">
        <f>[4]Feb!I26</f>
        <v>0</v>
      </c>
      <c r="J26" s="51">
        <f>[4]Ene!J26</f>
        <v>0</v>
      </c>
      <c r="K26" s="48">
        <f>[4]Mar!K26</f>
        <v>0</v>
      </c>
      <c r="L26" s="51">
        <f>[4]Ene!L26</f>
        <v>0</v>
      </c>
      <c r="M26" s="50"/>
      <c r="N26" s="51">
        <f>[4]Ene!N26</f>
        <v>0</v>
      </c>
      <c r="O26" s="51"/>
      <c r="P26" s="51">
        <f>[4]Ene!P26</f>
        <v>0</v>
      </c>
      <c r="Q26" s="51"/>
      <c r="R26" s="51">
        <f>[4]Ene!R26</f>
        <v>0</v>
      </c>
      <c r="S26" s="51"/>
      <c r="T26" s="51">
        <f>[4]Ene!T26</f>
        <v>0</v>
      </c>
      <c r="U26" s="51"/>
      <c r="V26" s="51">
        <f>[4]Ene!V26</f>
        <v>0</v>
      </c>
      <c r="W26" s="51"/>
      <c r="X26" s="51">
        <f>[4]Ene!X26</f>
        <v>0</v>
      </c>
      <c r="Y26" s="51"/>
      <c r="Z26" s="51">
        <f>[4]Ene!Z26</f>
        <v>0</v>
      </c>
      <c r="AA26" s="51"/>
      <c r="AB26" s="51">
        <f>[4]Ene!AB26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'[4]Ficha Anual 2025'!A27</f>
        <v>0</v>
      </c>
      <c r="B27" s="59">
        <f>'[4]Ficha Anual 2025'!B27</f>
        <v>0</v>
      </c>
      <c r="C27" s="59"/>
      <c r="D27" s="47">
        <f>'[4]Ficha Anual 2025'!E27</f>
        <v>0</v>
      </c>
      <c r="E27" s="48">
        <f t="shared" si="3"/>
        <v>0</v>
      </c>
      <c r="F27" s="51">
        <f>[4]Ene!F27</f>
        <v>0</v>
      </c>
      <c r="G27" s="48">
        <f>[4]Ene!G27</f>
        <v>0</v>
      </c>
      <c r="H27" s="51">
        <f>[4]Ene!H27</f>
        <v>0</v>
      </c>
      <c r="I27" s="48">
        <f>[4]Feb!I27</f>
        <v>0</v>
      </c>
      <c r="J27" s="51">
        <f>[4]Ene!J27</f>
        <v>0</v>
      </c>
      <c r="K27" s="48">
        <f>[4]Mar!K27</f>
        <v>0</v>
      </c>
      <c r="L27" s="51">
        <f>[4]Ene!L27</f>
        <v>0</v>
      </c>
      <c r="M27" s="50"/>
      <c r="N27" s="51">
        <f>[4]Ene!N27</f>
        <v>0</v>
      </c>
      <c r="O27" s="48"/>
      <c r="P27" s="51">
        <f>[4]Ene!P27</f>
        <v>0</v>
      </c>
      <c r="Q27" s="48"/>
      <c r="R27" s="51">
        <f>[4]Ene!R27</f>
        <v>0</v>
      </c>
      <c r="S27" s="48"/>
      <c r="T27" s="51">
        <f>[4]Ene!T27</f>
        <v>0</v>
      </c>
      <c r="U27" s="48"/>
      <c r="V27" s="51">
        <f>[4]Ene!V27</f>
        <v>0</v>
      </c>
      <c r="W27" s="48"/>
      <c r="X27" s="51">
        <f>[4]Ene!X27</f>
        <v>0</v>
      </c>
      <c r="Y27" s="48"/>
      <c r="Z27" s="51">
        <f>[4]Ene!Z27</f>
        <v>0</v>
      </c>
      <c r="AA27" s="48"/>
      <c r="AB27" s="51">
        <f>[4]Ene!AB27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'[4]Ficha Anual 2025'!A28</f>
        <v>C 2</v>
      </c>
      <c r="B28" s="61" t="str">
        <f>'[4]Ficha Anual 2025'!B28</f>
        <v>MEJORAR LA INFRAESTRUCTURA Y EQUIPAMIENTO DE SEGURIDAD PÚBLICA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5.5" customHeight="1" x14ac:dyDescent="0.2">
      <c r="A29" s="45" t="str">
        <f>'[4]Ficha Anual 2025'!A29</f>
        <v>C2A1</v>
      </c>
      <c r="B29" s="46" t="str">
        <f>'[4]Ficha Anual 2025'!B29</f>
        <v>DAR MANTENIMIENTO A  LOS CENTROS DE DETENCION MUNICIPAL</v>
      </c>
      <c r="C29" s="46"/>
      <c r="D29" s="47" t="str">
        <f>'[4]Ficha Anual 2025'!E29</f>
        <v>MANTENIMIENTO</v>
      </c>
      <c r="E29" s="48">
        <f t="shared" si="3"/>
        <v>1</v>
      </c>
      <c r="F29" s="49">
        <f>[4]Ene!F29</f>
        <v>0</v>
      </c>
      <c r="G29" s="50">
        <f>[4]Ene!G29</f>
        <v>0</v>
      </c>
      <c r="H29" s="49">
        <f>[4]Ene!H29</f>
        <v>0</v>
      </c>
      <c r="I29" s="50">
        <f>[4]Feb!I29</f>
        <v>0</v>
      </c>
      <c r="J29" s="49">
        <f>[4]Ene!J29</f>
        <v>0</v>
      </c>
      <c r="K29" s="50">
        <f>[4]Mar!K29</f>
        <v>0</v>
      </c>
      <c r="L29" s="49">
        <f>[4]Ene!L29</f>
        <v>0</v>
      </c>
      <c r="M29" s="50">
        <v>0</v>
      </c>
      <c r="N29" s="49">
        <f>[4]Ene!N29</f>
        <v>1</v>
      </c>
      <c r="O29" s="48"/>
      <c r="P29" s="49">
        <f>[4]Ene!P29</f>
        <v>0</v>
      </c>
      <c r="Q29" s="48"/>
      <c r="R29" s="49">
        <f>[4]Ene!R29</f>
        <v>0</v>
      </c>
      <c r="S29" s="48"/>
      <c r="T29" s="49">
        <f>[4]Ene!T29</f>
        <v>0</v>
      </c>
      <c r="U29" s="48"/>
      <c r="V29" s="49">
        <f>[4]Ene!V29</f>
        <v>0</v>
      </c>
      <c r="W29" s="48"/>
      <c r="X29" s="49">
        <f>[4]Ene!X29</f>
        <v>0</v>
      </c>
      <c r="Y29" s="48"/>
      <c r="Z29" s="49">
        <f>[4]Ene!Z29</f>
        <v>0</v>
      </c>
      <c r="AA29" s="48"/>
      <c r="AB29" s="49">
        <f>[4]Ene!AB29</f>
        <v>0</v>
      </c>
      <c r="AC29" s="48"/>
      <c r="AD29" s="52">
        <f t="shared" si="0"/>
        <v>1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5.5" customHeight="1" x14ac:dyDescent="0.2">
      <c r="A30" s="45" t="str">
        <f>'[4]Ficha Anual 2025'!A30</f>
        <v>C2A2</v>
      </c>
      <c r="B30" s="46" t="str">
        <f>'[4]Ficha Anual 2025'!B30</f>
        <v xml:space="preserve">TENER EN BUEN ESTADO EL PARQUE VEHICULAR DE SEGURIDAD PUBLICA DEL MUNICIPIO </v>
      </c>
      <c r="C30" s="46"/>
      <c r="D30" s="47" t="str">
        <f>'[4]Ficha Anual 2025'!E30</f>
        <v>MANTENIMIENTO</v>
      </c>
      <c r="E30" s="48">
        <f t="shared" si="3"/>
        <v>12</v>
      </c>
      <c r="F30" s="49">
        <f>[4]Ene!F30</f>
        <v>1</v>
      </c>
      <c r="G30" s="50">
        <f>[4]Ene!G30</f>
        <v>0</v>
      </c>
      <c r="H30" s="49">
        <f>[4]Ene!H30</f>
        <v>1</v>
      </c>
      <c r="I30" s="50">
        <f>[4]Feb!I30</f>
        <v>0</v>
      </c>
      <c r="J30" s="49">
        <f>[4]Ene!J30</f>
        <v>1</v>
      </c>
      <c r="K30" s="50">
        <f>[4]Mar!K30</f>
        <v>1</v>
      </c>
      <c r="L30" s="49">
        <f>[4]Ene!L30</f>
        <v>1</v>
      </c>
      <c r="M30" s="50">
        <v>1</v>
      </c>
      <c r="N30" s="49">
        <f>[4]Ene!N30</f>
        <v>1</v>
      </c>
      <c r="O30" s="48"/>
      <c r="P30" s="49">
        <f>[4]Ene!P30</f>
        <v>1</v>
      </c>
      <c r="Q30" s="48"/>
      <c r="R30" s="49">
        <f>[4]Ene!R30</f>
        <v>1</v>
      </c>
      <c r="S30" s="48"/>
      <c r="T30" s="49">
        <f>[4]Ene!T30</f>
        <v>1</v>
      </c>
      <c r="U30" s="48"/>
      <c r="V30" s="49">
        <f>[4]Ene!V30</f>
        <v>1</v>
      </c>
      <c r="W30" s="48"/>
      <c r="X30" s="49">
        <f>[4]Ene!X30</f>
        <v>1</v>
      </c>
      <c r="Y30" s="48"/>
      <c r="Z30" s="49">
        <f>[4]Ene!Z30</f>
        <v>1</v>
      </c>
      <c r="AA30" s="48"/>
      <c r="AB30" s="49">
        <f>[4]Ene!AB30</f>
        <v>1</v>
      </c>
      <c r="AC30" s="48"/>
      <c r="AD30" s="52">
        <f t="shared" si="0"/>
        <v>12</v>
      </c>
      <c r="AE30" s="52">
        <f t="shared" si="0"/>
        <v>2</v>
      </c>
      <c r="AF30" s="53">
        <f t="shared" si="1"/>
        <v>0.16666666666666666</v>
      </c>
      <c r="AG30" s="53">
        <f t="shared" si="2"/>
        <v>0.83333333333333337</v>
      </c>
      <c r="AH30" s="54"/>
      <c r="AI30" s="55"/>
    </row>
    <row r="31" spans="1:35" s="56" customFormat="1" ht="24.75" customHeight="1" x14ac:dyDescent="0.2">
      <c r="A31" s="45" t="str">
        <f>'[4]Ficha Anual 2025'!A31</f>
        <v>C2A3</v>
      </c>
      <c r="B31" s="46" t="str">
        <f>'[4]Ficha Anual 2025'!B31</f>
        <v>CONTAR CON EL EQUIPO ADECUADO PARA LA PROTECCION DL PERSONAL DE SGURIDAD</v>
      </c>
      <c r="C31" s="46"/>
      <c r="D31" s="47" t="str">
        <f>'[4]Ficha Anual 2025'!E31</f>
        <v>EQUIPO</v>
      </c>
      <c r="E31" s="48">
        <f t="shared" si="3"/>
        <v>31</v>
      </c>
      <c r="F31" s="49">
        <f>[4]Ene!F31</f>
        <v>1</v>
      </c>
      <c r="G31" s="50">
        <f>[4]Ene!G31</f>
        <v>0</v>
      </c>
      <c r="H31" s="49">
        <f>[4]Ene!H31</f>
        <v>1</v>
      </c>
      <c r="I31" s="50">
        <f>[4]Feb!I31</f>
        <v>0</v>
      </c>
      <c r="J31" s="49">
        <f>[4]Ene!J31</f>
        <v>1</v>
      </c>
      <c r="K31" s="50">
        <f>[4]Mar!K31</f>
        <v>0</v>
      </c>
      <c r="L31" s="49">
        <f>[4]Ene!L31</f>
        <v>1</v>
      </c>
      <c r="M31" s="50">
        <v>1</v>
      </c>
      <c r="N31" s="49">
        <f>[4]Ene!N31</f>
        <v>1</v>
      </c>
      <c r="O31" s="48"/>
      <c r="P31" s="49">
        <f>[4]Ene!P31</f>
        <v>1</v>
      </c>
      <c r="Q31" s="48"/>
      <c r="R31" s="49">
        <v>20</v>
      </c>
      <c r="S31" s="48"/>
      <c r="T31" s="49">
        <f>[4]Ene!T31</f>
        <v>1</v>
      </c>
      <c r="U31" s="48"/>
      <c r="V31" s="49">
        <f>[4]Ene!V31</f>
        <v>1</v>
      </c>
      <c r="W31" s="48"/>
      <c r="X31" s="49">
        <f>[4]Ene!X31</f>
        <v>1</v>
      </c>
      <c r="Y31" s="48"/>
      <c r="Z31" s="49">
        <f>[4]Ene!Z31</f>
        <v>1</v>
      </c>
      <c r="AA31" s="48"/>
      <c r="AB31" s="49">
        <f>[4]Ene!AB31</f>
        <v>1</v>
      </c>
      <c r="AC31" s="48"/>
      <c r="AD31" s="52">
        <f t="shared" si="0"/>
        <v>31</v>
      </c>
      <c r="AE31" s="52">
        <f t="shared" si="0"/>
        <v>1</v>
      </c>
      <c r="AF31" s="53">
        <f t="shared" si="1"/>
        <v>3.2258064516129031E-2</v>
      </c>
      <c r="AG31" s="53">
        <f t="shared" si="2"/>
        <v>0.967741935483871</v>
      </c>
      <c r="AH31" s="57"/>
      <c r="AI31" s="58"/>
    </row>
    <row r="32" spans="1:35" s="56" customFormat="1" ht="20.100000000000001" customHeight="1" x14ac:dyDescent="0.2">
      <c r="A32" s="45" t="str">
        <f>'[4]Ficha Anual 2025'!A32</f>
        <v>C2A4</v>
      </c>
      <c r="B32" s="46" t="str">
        <f>'[4]Ficha Anual 2025'!B32</f>
        <v>OTORGAR SERVICIOS  DE SEGURIDAD A LA POBLACION</v>
      </c>
      <c r="C32" s="46"/>
      <c r="D32" s="47" t="str">
        <f>'[4]Ficha Anual 2025'!E32</f>
        <v>ELEMENTOS</v>
      </c>
      <c r="E32" s="48">
        <f t="shared" si="3"/>
        <v>12</v>
      </c>
      <c r="F32" s="49">
        <f>[4]Ene!F32</f>
        <v>1</v>
      </c>
      <c r="G32" s="50">
        <f>[4]Ene!G32</f>
        <v>1</v>
      </c>
      <c r="H32" s="49">
        <f>[4]Ene!H32</f>
        <v>1</v>
      </c>
      <c r="I32" s="50">
        <f>[4]Feb!I32</f>
        <v>1</v>
      </c>
      <c r="J32" s="49">
        <f>[4]Ene!J32</f>
        <v>1</v>
      </c>
      <c r="K32" s="50">
        <f>[4]Mar!K32</f>
        <v>1</v>
      </c>
      <c r="L32" s="49">
        <f>[4]Ene!L32</f>
        <v>1</v>
      </c>
      <c r="M32" s="50">
        <v>1</v>
      </c>
      <c r="N32" s="49">
        <f>[4]Ene!N32</f>
        <v>1</v>
      </c>
      <c r="O32" s="48"/>
      <c r="P32" s="49">
        <f>[4]Ene!P32</f>
        <v>1</v>
      </c>
      <c r="Q32" s="48"/>
      <c r="R32" s="49">
        <f>[4]Ene!R32</f>
        <v>1</v>
      </c>
      <c r="S32" s="48"/>
      <c r="T32" s="49">
        <f>[4]Ene!T32</f>
        <v>1</v>
      </c>
      <c r="U32" s="48"/>
      <c r="V32" s="49">
        <f>[4]Ene!V32</f>
        <v>1</v>
      </c>
      <c r="W32" s="48"/>
      <c r="X32" s="49">
        <f>[4]Ene!X32</f>
        <v>1</v>
      </c>
      <c r="Y32" s="48"/>
      <c r="Z32" s="49">
        <f>[4]Ene!Z32</f>
        <v>1</v>
      </c>
      <c r="AA32" s="48"/>
      <c r="AB32" s="49">
        <f>[4]Ene!AB32</f>
        <v>1</v>
      </c>
      <c r="AC32" s="48"/>
      <c r="AD32" s="52">
        <f t="shared" si="0"/>
        <v>12</v>
      </c>
      <c r="AE32" s="52">
        <f t="shared" si="0"/>
        <v>4</v>
      </c>
      <c r="AF32" s="53">
        <f t="shared" si="1"/>
        <v>0.33333333333333331</v>
      </c>
      <c r="AG32" s="53">
        <f t="shared" si="2"/>
        <v>0.66666666666666674</v>
      </c>
      <c r="AH32" s="57"/>
      <c r="AI32" s="58"/>
    </row>
    <row r="33" spans="1:35" s="56" customFormat="1" ht="20.100000000000001" hidden="1" customHeight="1" x14ac:dyDescent="0.2">
      <c r="A33" s="45" t="str">
        <f>'[4]Ficha Anual 2025'!A33</f>
        <v>C2A5</v>
      </c>
      <c r="B33" s="59" t="str">
        <f>'[4]Ficha Anual 2025'!B33</f>
        <v>DAR MANTENIMIENTO ADECUADO A LOS RADIOS PORTATILES DE COMUNICACIÓN</v>
      </c>
      <c r="C33" s="59"/>
      <c r="D33" s="47" t="str">
        <f>'[4]Ficha Anual 2025'!E33</f>
        <v>MANTENIMIENTO</v>
      </c>
      <c r="E33" s="48">
        <f t="shared" si="3"/>
        <v>1</v>
      </c>
      <c r="F33" s="49">
        <f>[4]Ene!F33</f>
        <v>0</v>
      </c>
      <c r="G33" s="50">
        <f>[4]Ene!G33</f>
        <v>0</v>
      </c>
      <c r="H33" s="49">
        <f>[4]Ene!H33</f>
        <v>0</v>
      </c>
      <c r="I33" s="50">
        <f>[4]Feb!I33</f>
        <v>0</v>
      </c>
      <c r="J33" s="49">
        <f>[4]Ene!J33</f>
        <v>0</v>
      </c>
      <c r="K33" s="50">
        <f>[4]Mar!K33</f>
        <v>0</v>
      </c>
      <c r="L33" s="49">
        <f>[4]Ene!L33</f>
        <v>0</v>
      </c>
      <c r="M33" s="50">
        <v>0</v>
      </c>
      <c r="N33" s="49">
        <f>[4]Ene!N33</f>
        <v>0</v>
      </c>
      <c r="O33" s="48"/>
      <c r="P33" s="49">
        <f>[4]Ene!P33</f>
        <v>1</v>
      </c>
      <c r="Q33" s="48"/>
      <c r="R33" s="49">
        <f>[4]Ene!R33</f>
        <v>0</v>
      </c>
      <c r="S33" s="48"/>
      <c r="T33" s="49">
        <f>[4]Ene!T33</f>
        <v>0</v>
      </c>
      <c r="U33" s="48"/>
      <c r="V33" s="49">
        <f>[4]Ene!V33</f>
        <v>0</v>
      </c>
      <c r="W33" s="48"/>
      <c r="X33" s="49">
        <f>[4]Ene!X33</f>
        <v>0</v>
      </c>
      <c r="Y33" s="48"/>
      <c r="Z33" s="49">
        <f>[4]Ene!Z33</f>
        <v>0</v>
      </c>
      <c r="AA33" s="48"/>
      <c r="AB33" s="49">
        <f>[4]Ene!AB33</f>
        <v>0</v>
      </c>
      <c r="AC33" s="51"/>
      <c r="AD33" s="52">
        <f t="shared" si="0"/>
        <v>1</v>
      </c>
      <c r="AE33" s="52">
        <f t="shared" si="0"/>
        <v>0</v>
      </c>
      <c r="AF33" s="53">
        <f t="shared" si="1"/>
        <v>0</v>
      </c>
      <c r="AG33" s="53">
        <f t="shared" si="2"/>
        <v>1</v>
      </c>
      <c r="AH33" s="54"/>
      <c r="AI33" s="55"/>
    </row>
    <row r="34" spans="1:35" s="56" customFormat="1" ht="20.100000000000001" hidden="1" customHeight="1" x14ac:dyDescent="0.2">
      <c r="A34" s="45">
        <f>'[4]Ficha Anual 2025'!A34</f>
        <v>0</v>
      </c>
      <c r="B34" s="59">
        <f>'[4]Ficha Anual 2025'!B34</f>
        <v>0</v>
      </c>
      <c r="C34" s="59"/>
      <c r="D34" s="47">
        <f>'[4]Ficha Anual 2025'!E34</f>
        <v>0</v>
      </c>
      <c r="E34" s="48">
        <f t="shared" si="3"/>
        <v>0</v>
      </c>
      <c r="F34" s="51">
        <f>[4]Ene!F34</f>
        <v>0</v>
      </c>
      <c r="G34" s="48">
        <f>[4]Ene!G34</f>
        <v>0</v>
      </c>
      <c r="H34" s="51">
        <f>[4]Ene!H34</f>
        <v>0</v>
      </c>
      <c r="I34" s="48">
        <f>[4]Feb!I34</f>
        <v>0</v>
      </c>
      <c r="J34" s="51">
        <f>[4]Ene!J34</f>
        <v>0</v>
      </c>
      <c r="K34" s="48">
        <f>[4]Mar!K34</f>
        <v>0</v>
      </c>
      <c r="L34" s="51">
        <f>[4]Ene!L34</f>
        <v>0</v>
      </c>
      <c r="M34" s="50"/>
      <c r="N34" s="51">
        <f>[4]Ene!N34</f>
        <v>0</v>
      </c>
      <c r="O34" s="51"/>
      <c r="P34" s="51">
        <f>[4]Ene!P34</f>
        <v>0</v>
      </c>
      <c r="Q34" s="51"/>
      <c r="R34" s="51">
        <f>[4]Ene!R34</f>
        <v>0</v>
      </c>
      <c r="S34" s="51"/>
      <c r="T34" s="51">
        <f>[4]Ene!T34</f>
        <v>0</v>
      </c>
      <c r="U34" s="51"/>
      <c r="V34" s="51">
        <f>[4]Ene!V34</f>
        <v>0</v>
      </c>
      <c r="W34" s="51"/>
      <c r="X34" s="51">
        <f>[4]Ene!X34</f>
        <v>0</v>
      </c>
      <c r="Y34" s="51"/>
      <c r="Z34" s="51">
        <f>[4]Ene!Z34</f>
        <v>0</v>
      </c>
      <c r="AA34" s="51"/>
      <c r="AB34" s="51">
        <f>[4]Ene!AB34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'[4]Ficha Anual 2025'!A35</f>
        <v>0</v>
      </c>
      <c r="B35" s="59">
        <f>'[4]Ficha Anual 2025'!B35</f>
        <v>0</v>
      </c>
      <c r="C35" s="59"/>
      <c r="D35" s="47">
        <f>'[4]Ficha Anual 2025'!E35</f>
        <v>0</v>
      </c>
      <c r="E35" s="48">
        <f t="shared" si="3"/>
        <v>0</v>
      </c>
      <c r="F35" s="51">
        <f>[4]Ene!F35</f>
        <v>0</v>
      </c>
      <c r="G35" s="48">
        <f>[4]Ene!G35</f>
        <v>0</v>
      </c>
      <c r="H35" s="51">
        <f>[4]Ene!H35</f>
        <v>0</v>
      </c>
      <c r="I35" s="48">
        <f>[4]Feb!I35</f>
        <v>0</v>
      </c>
      <c r="J35" s="51">
        <f>[4]Ene!J35</f>
        <v>0</v>
      </c>
      <c r="K35" s="48">
        <f>[4]Mar!K35</f>
        <v>0</v>
      </c>
      <c r="L35" s="51">
        <f>[4]Ene!L35</f>
        <v>0</v>
      </c>
      <c r="M35" s="50"/>
      <c r="N35" s="51">
        <f>[4]Ene!N35</f>
        <v>0</v>
      </c>
      <c r="O35" s="51"/>
      <c r="P35" s="51">
        <f>[4]Ene!P35</f>
        <v>0</v>
      </c>
      <c r="Q35" s="51"/>
      <c r="R35" s="51">
        <f>[4]Ene!R35</f>
        <v>0</v>
      </c>
      <c r="S35" s="51"/>
      <c r="T35" s="51">
        <f>[4]Ene!T35</f>
        <v>0</v>
      </c>
      <c r="U35" s="51"/>
      <c r="V35" s="51">
        <f>[4]Ene!V35</f>
        <v>0</v>
      </c>
      <c r="W35" s="51"/>
      <c r="X35" s="51">
        <f>[4]Ene!X35</f>
        <v>0</v>
      </c>
      <c r="Y35" s="51"/>
      <c r="Z35" s="51">
        <f>[4]Ene!Z35</f>
        <v>0</v>
      </c>
      <c r="AA35" s="51"/>
      <c r="AB35" s="51">
        <f>[4]Ene!AB35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'[4]Ficha Anual 2025'!A36</f>
        <v>0</v>
      </c>
      <c r="B36" s="59">
        <f>'[4]Ficha Anual 2025'!B36</f>
        <v>0</v>
      </c>
      <c r="C36" s="59"/>
      <c r="D36" s="47">
        <f>'[4]Ficha Anual 2025'!E36</f>
        <v>0</v>
      </c>
      <c r="E36" s="48">
        <f t="shared" si="3"/>
        <v>0</v>
      </c>
      <c r="F36" s="51">
        <f>[4]Ene!F36</f>
        <v>0</v>
      </c>
      <c r="G36" s="48">
        <f>[4]Ene!G36</f>
        <v>0</v>
      </c>
      <c r="H36" s="51">
        <f>[4]Ene!H36</f>
        <v>0</v>
      </c>
      <c r="I36" s="48">
        <f>[4]Feb!I36</f>
        <v>0</v>
      </c>
      <c r="J36" s="51">
        <f>[4]Ene!J36</f>
        <v>0</v>
      </c>
      <c r="K36" s="48">
        <f>[4]Mar!K36</f>
        <v>0</v>
      </c>
      <c r="L36" s="51">
        <f>[4]Ene!L36</f>
        <v>0</v>
      </c>
      <c r="M36" s="50"/>
      <c r="N36" s="51">
        <f>[4]Ene!N36</f>
        <v>0</v>
      </c>
      <c r="O36" s="51"/>
      <c r="P36" s="51">
        <f>[4]Ene!P36</f>
        <v>0</v>
      </c>
      <c r="Q36" s="51"/>
      <c r="R36" s="51">
        <f>[4]Ene!R36</f>
        <v>0</v>
      </c>
      <c r="S36" s="51"/>
      <c r="T36" s="51">
        <f>[4]Ene!T36</f>
        <v>0</v>
      </c>
      <c r="U36" s="51"/>
      <c r="V36" s="51">
        <f>[4]Ene!V36</f>
        <v>0</v>
      </c>
      <c r="W36" s="51"/>
      <c r="X36" s="51">
        <f>[4]Ene!X36</f>
        <v>0</v>
      </c>
      <c r="Y36" s="51"/>
      <c r="Z36" s="51">
        <f>[4]Ene!Z36</f>
        <v>0</v>
      </c>
      <c r="AA36" s="51"/>
      <c r="AB36" s="51">
        <f>[4]Ene!AB36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'[4]Ficha Anual 2025'!A37</f>
        <v>0</v>
      </c>
      <c r="B37" s="59">
        <f>'[4]Ficha Anual 2025'!B37</f>
        <v>0</v>
      </c>
      <c r="C37" s="59"/>
      <c r="D37" s="47">
        <f>'[4]Ficha Anual 2025'!E37</f>
        <v>0</v>
      </c>
      <c r="E37" s="48">
        <f t="shared" si="3"/>
        <v>0</v>
      </c>
      <c r="F37" s="51">
        <f>[4]Ene!F37</f>
        <v>0</v>
      </c>
      <c r="G37" s="48">
        <f>[4]Ene!G37</f>
        <v>0</v>
      </c>
      <c r="H37" s="51">
        <f>[4]Ene!H37</f>
        <v>0</v>
      </c>
      <c r="I37" s="48">
        <f>[4]Feb!I37</f>
        <v>0</v>
      </c>
      <c r="J37" s="51">
        <f>[4]Ene!J37</f>
        <v>0</v>
      </c>
      <c r="K37" s="48">
        <f>[4]Mar!K37</f>
        <v>0</v>
      </c>
      <c r="L37" s="51">
        <f>[4]Ene!L37</f>
        <v>0</v>
      </c>
      <c r="M37" s="50"/>
      <c r="N37" s="51">
        <f>[4]Ene!N37</f>
        <v>0</v>
      </c>
      <c r="O37" s="51"/>
      <c r="P37" s="51">
        <f>[4]Ene!P37</f>
        <v>0</v>
      </c>
      <c r="Q37" s="51"/>
      <c r="R37" s="51">
        <f>[4]Ene!R37</f>
        <v>0</v>
      </c>
      <c r="S37" s="51"/>
      <c r="T37" s="51">
        <f>[4]Ene!T37</f>
        <v>0</v>
      </c>
      <c r="U37" s="51"/>
      <c r="V37" s="51">
        <f>[4]Ene!V37</f>
        <v>0</v>
      </c>
      <c r="W37" s="51"/>
      <c r="X37" s="51">
        <f>[4]Ene!X37</f>
        <v>0</v>
      </c>
      <c r="Y37" s="51"/>
      <c r="Z37" s="51">
        <f>[4]Ene!Z37</f>
        <v>0</v>
      </c>
      <c r="AA37" s="51"/>
      <c r="AB37" s="51">
        <f>[4]Ene!AB37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'[4]Ficha Anual 2025'!A38</f>
        <v>0</v>
      </c>
      <c r="B38" s="59">
        <f>'[4]Ficha Anual 2025'!B38</f>
        <v>0</v>
      </c>
      <c r="C38" s="59"/>
      <c r="D38" s="47">
        <f>'[4]Ficha Anual 2025'!E38</f>
        <v>0</v>
      </c>
      <c r="E38" s="48">
        <f t="shared" si="3"/>
        <v>0</v>
      </c>
      <c r="F38" s="51">
        <f>[4]Ene!F38</f>
        <v>0</v>
      </c>
      <c r="G38" s="48">
        <f>[4]Ene!G38</f>
        <v>0</v>
      </c>
      <c r="H38" s="51">
        <f>[4]Ene!H38</f>
        <v>0</v>
      </c>
      <c r="I38" s="48">
        <f>[4]Feb!I38</f>
        <v>0</v>
      </c>
      <c r="J38" s="51">
        <f>[4]Ene!J38</f>
        <v>0</v>
      </c>
      <c r="K38" s="48">
        <f>[4]Mar!K38</f>
        <v>0</v>
      </c>
      <c r="L38" s="51">
        <f>[4]Ene!L38</f>
        <v>0</v>
      </c>
      <c r="M38" s="50"/>
      <c r="N38" s="51">
        <f>[4]Ene!N38</f>
        <v>0</v>
      </c>
      <c r="O38" s="51"/>
      <c r="P38" s="51">
        <f>[4]Ene!P38</f>
        <v>0</v>
      </c>
      <c r="Q38" s="51"/>
      <c r="R38" s="51">
        <f>[4]Ene!R38</f>
        <v>0</v>
      </c>
      <c r="S38" s="51"/>
      <c r="T38" s="51">
        <f>[4]Ene!T38</f>
        <v>0</v>
      </c>
      <c r="U38" s="51"/>
      <c r="V38" s="51">
        <f>[4]Ene!V38</f>
        <v>0</v>
      </c>
      <c r="W38" s="51"/>
      <c r="X38" s="51">
        <f>[4]Ene!X38</f>
        <v>0</v>
      </c>
      <c r="Y38" s="51"/>
      <c r="Z38" s="51">
        <f>[4]Ene!Z38</f>
        <v>0</v>
      </c>
      <c r="AA38" s="51"/>
      <c r="AB38" s="51">
        <f>[4]Ene!AB38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'[4]Ficha Anual 2025'!A39</f>
        <v>0</v>
      </c>
      <c r="B39" s="59">
        <f>'[4]Ficha Anual 2025'!B39</f>
        <v>0</v>
      </c>
      <c r="C39" s="59"/>
      <c r="D39" s="47">
        <f>'[4]Ficha Anual 2025'!E39</f>
        <v>0</v>
      </c>
      <c r="E39" s="48">
        <f t="shared" si="3"/>
        <v>0</v>
      </c>
      <c r="F39" s="51">
        <f>[4]Ene!F39</f>
        <v>0</v>
      </c>
      <c r="G39" s="48">
        <f>[4]Ene!G39</f>
        <v>0</v>
      </c>
      <c r="H39" s="51">
        <f>[4]Ene!H39</f>
        <v>0</v>
      </c>
      <c r="I39" s="48">
        <f>[4]Feb!I39</f>
        <v>0</v>
      </c>
      <c r="J39" s="51">
        <f>[4]Ene!J39</f>
        <v>0</v>
      </c>
      <c r="K39" s="48">
        <f>[4]Mar!K39</f>
        <v>0</v>
      </c>
      <c r="L39" s="51">
        <f>[4]Ene!L39</f>
        <v>0</v>
      </c>
      <c r="M39" s="50"/>
      <c r="N39" s="51">
        <f>[4]Ene!N39</f>
        <v>0</v>
      </c>
      <c r="O39" s="51"/>
      <c r="P39" s="51">
        <f>[4]Ene!P39</f>
        <v>0</v>
      </c>
      <c r="Q39" s="51"/>
      <c r="R39" s="51">
        <f>[4]Ene!R39</f>
        <v>0</v>
      </c>
      <c r="S39" s="51"/>
      <c r="T39" s="51">
        <f>[4]Ene!T39</f>
        <v>0</v>
      </c>
      <c r="U39" s="51"/>
      <c r="V39" s="51">
        <f>[4]Ene!V39</f>
        <v>0</v>
      </c>
      <c r="W39" s="51"/>
      <c r="X39" s="51">
        <f>[4]Ene!X39</f>
        <v>0</v>
      </c>
      <c r="Y39" s="51"/>
      <c r="Z39" s="51">
        <f>[4]Ene!Z39</f>
        <v>0</v>
      </c>
      <c r="AA39" s="51"/>
      <c r="AB39" s="51">
        <f>[4]Ene!AB39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'[4]Ficha Anual 2025'!A40</f>
        <v>0</v>
      </c>
      <c r="B40" s="68">
        <f>'[4]Ficha Anual 2025'!B40</f>
        <v>0</v>
      </c>
      <c r="C40" s="68"/>
      <c r="D40" s="69">
        <f>'[4]Ficha Anual 2025'!E40</f>
        <v>0</v>
      </c>
      <c r="E40" s="48">
        <f t="shared" si="3"/>
        <v>0</v>
      </c>
      <c r="F40" s="51">
        <f>[4]Ene!F40</f>
        <v>0</v>
      </c>
      <c r="G40" s="48">
        <f>[4]Ene!G40</f>
        <v>0</v>
      </c>
      <c r="H40" s="51">
        <f>[4]Ene!H40</f>
        <v>0</v>
      </c>
      <c r="I40" s="48">
        <f>[4]Feb!I40</f>
        <v>0</v>
      </c>
      <c r="J40" s="51">
        <f>[4]Ene!J40</f>
        <v>0</v>
      </c>
      <c r="K40" s="48">
        <f>[4]Mar!K40</f>
        <v>0</v>
      </c>
      <c r="L40" s="51">
        <f>[4]Ene!L40</f>
        <v>0</v>
      </c>
      <c r="M40" s="70"/>
      <c r="N40" s="51">
        <f>[4]Ene!N40</f>
        <v>0</v>
      </c>
      <c r="O40" s="71"/>
      <c r="P40" s="51">
        <f>[4]Ene!P40</f>
        <v>0</v>
      </c>
      <c r="Q40" s="71"/>
      <c r="R40" s="51">
        <f>[4]Ene!R40</f>
        <v>0</v>
      </c>
      <c r="S40" s="71"/>
      <c r="T40" s="51">
        <f>[4]Ene!T40</f>
        <v>0</v>
      </c>
      <c r="U40" s="71"/>
      <c r="V40" s="51">
        <f>[4]Ene!V40</f>
        <v>0</v>
      </c>
      <c r="W40" s="71"/>
      <c r="X40" s="51">
        <f>[4]Ene!X40</f>
        <v>0</v>
      </c>
      <c r="Y40" s="71"/>
      <c r="Z40" s="51">
        <f>[4]Ene!Z40</f>
        <v>0</v>
      </c>
      <c r="AA40" s="71"/>
      <c r="AB40" s="51">
        <f>[4]Ene!AB40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'[4]Ficha Anual 2025'!A41</f>
        <v>C 3</v>
      </c>
      <c r="B41" s="75" t="str">
        <f>'[4]Ficha Anual 2025'!B41</f>
        <v>CONTRATAR PERSONAL DEL CUERPO DE SEGURIDAD PUBLICA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6.25" customHeight="1" x14ac:dyDescent="0.2">
      <c r="A42" s="81" t="str">
        <f>'[4]Ficha Anual 2025'!A42</f>
        <v>C3A1</v>
      </c>
      <c r="B42" s="82" t="str">
        <f>'[4]Ficha Anual 2025'!B42</f>
        <v>CAPACITAR AL PERSONAL DE SEGURIDAD PUBLICA, PARA QUE CONOZCA LOS REGLAMENTOS, EL BANDO DE POLIC</v>
      </c>
      <c r="C42" s="82"/>
      <c r="D42" s="83" t="str">
        <f>'[4]Ficha Anual 2025'!E42</f>
        <v>CAPACITACIONES</v>
      </c>
      <c r="E42" s="48">
        <f t="shared" si="3"/>
        <v>17</v>
      </c>
      <c r="F42" s="49">
        <f>[4]Ene!F42</f>
        <v>0</v>
      </c>
      <c r="G42" s="50">
        <f>[4]Ene!G42</f>
        <v>0</v>
      </c>
      <c r="H42" s="49">
        <f>[4]Ene!H42</f>
        <v>0</v>
      </c>
      <c r="I42" s="50">
        <f>[4]Feb!I42</f>
        <v>0</v>
      </c>
      <c r="J42" s="49">
        <f>[4]Ene!J42</f>
        <v>0</v>
      </c>
      <c r="K42" s="50">
        <f>[4]Mar!K42</f>
        <v>1</v>
      </c>
      <c r="L42" s="49">
        <f>[4]Ene!L42</f>
        <v>0</v>
      </c>
      <c r="M42" s="84">
        <v>1</v>
      </c>
      <c r="N42" s="49">
        <f>[4]Ene!N42</f>
        <v>0</v>
      </c>
      <c r="O42" s="85"/>
      <c r="P42" s="49">
        <f>[4]Ene!P42</f>
        <v>3</v>
      </c>
      <c r="Q42" s="85"/>
      <c r="R42" s="49">
        <f>[4]Ene!R42</f>
        <v>3</v>
      </c>
      <c r="S42" s="85"/>
      <c r="T42" s="49">
        <f>[4]Ene!T42</f>
        <v>3</v>
      </c>
      <c r="U42" s="85"/>
      <c r="V42" s="49">
        <f>[4]Ene!V42</f>
        <v>3</v>
      </c>
      <c r="W42" s="85"/>
      <c r="X42" s="49">
        <f>[4]Ene!X42</f>
        <v>3</v>
      </c>
      <c r="Y42" s="85"/>
      <c r="Z42" s="49">
        <f>[4]Ene!Z42</f>
        <v>2</v>
      </c>
      <c r="AA42" s="85"/>
      <c r="AB42" s="49">
        <f>[4]Ene!AB42</f>
        <v>0</v>
      </c>
      <c r="AC42" s="85"/>
      <c r="AD42" s="52">
        <f t="shared" si="0"/>
        <v>17</v>
      </c>
      <c r="AE42" s="52">
        <f t="shared" si="0"/>
        <v>2</v>
      </c>
      <c r="AF42" s="53">
        <f t="shared" si="1"/>
        <v>0.11764705882352941</v>
      </c>
      <c r="AG42" s="53">
        <f t="shared" si="2"/>
        <v>0.88235294117647056</v>
      </c>
      <c r="AH42" s="86"/>
      <c r="AI42" s="87"/>
    </row>
    <row r="43" spans="1:35" s="56" customFormat="1" ht="25.5" customHeight="1" x14ac:dyDescent="0.2">
      <c r="A43" s="81" t="str">
        <f>'[4]Ficha Anual 2025'!A43</f>
        <v>C3A2</v>
      </c>
      <c r="B43" s="82" t="str">
        <f>'[4]Ficha Anual 2025'!B43</f>
        <v>APROBAR LAS PRUEBAS Y EXAMENES DE CONTROL DE CONFIANZA QUE SE LE APLIQUEN A LOS ELEMENTOS</v>
      </c>
      <c r="C43" s="82"/>
      <c r="D43" s="83" t="str">
        <f>'[4]Ficha Anual 2025'!E43</f>
        <v>PERFIL</v>
      </c>
      <c r="E43" s="48">
        <f t="shared" si="3"/>
        <v>17</v>
      </c>
      <c r="F43" s="49">
        <f>[4]Ene!F43</f>
        <v>0</v>
      </c>
      <c r="G43" s="50">
        <f>[4]Ene!G43</f>
        <v>0</v>
      </c>
      <c r="H43" s="49">
        <f>[4]Ene!H43</f>
        <v>0</v>
      </c>
      <c r="I43" s="50">
        <f>[4]Feb!I43</f>
        <v>0</v>
      </c>
      <c r="J43" s="49">
        <f>[4]Ene!J43</f>
        <v>0</v>
      </c>
      <c r="K43" s="50">
        <f>[4]Mar!K43</f>
        <v>0</v>
      </c>
      <c r="L43" s="49">
        <f>[4]Ene!L43</f>
        <v>0</v>
      </c>
      <c r="M43" s="84">
        <v>0</v>
      </c>
      <c r="N43" s="49">
        <f>[4]Ene!N43</f>
        <v>0</v>
      </c>
      <c r="O43" s="85"/>
      <c r="P43" s="49">
        <f>[4]Ene!P43</f>
        <v>3</v>
      </c>
      <c r="Q43" s="85"/>
      <c r="R43" s="49">
        <f>[4]Ene!R43</f>
        <v>3</v>
      </c>
      <c r="S43" s="85"/>
      <c r="T43" s="49">
        <f>[4]Ene!T43</f>
        <v>3</v>
      </c>
      <c r="U43" s="85"/>
      <c r="V43" s="49">
        <f>[4]Ene!V43</f>
        <v>3</v>
      </c>
      <c r="W43" s="85"/>
      <c r="X43" s="49">
        <f>[4]Ene!X43</f>
        <v>3</v>
      </c>
      <c r="Y43" s="85"/>
      <c r="Z43" s="49">
        <f>[4]Ene!Z43</f>
        <v>2</v>
      </c>
      <c r="AA43" s="85"/>
      <c r="AB43" s="49">
        <f>[4]Ene!AB43</f>
        <v>0</v>
      </c>
      <c r="AC43" s="85"/>
      <c r="AD43" s="52">
        <f t="shared" si="0"/>
        <v>17</v>
      </c>
      <c r="AE43" s="52">
        <f t="shared" si="0"/>
        <v>0</v>
      </c>
      <c r="AF43" s="53">
        <f t="shared" si="1"/>
        <v>0</v>
      </c>
      <c r="AG43" s="53">
        <f t="shared" si="2"/>
        <v>1</v>
      </c>
      <c r="AH43" s="89"/>
      <c r="AI43" s="90"/>
    </row>
    <row r="44" spans="1:35" s="56" customFormat="1" ht="24" customHeight="1" x14ac:dyDescent="0.2">
      <c r="A44" s="81" t="str">
        <f>'[4]Ficha Anual 2025'!A44</f>
        <v>C3A3</v>
      </c>
      <c r="B44" s="82" t="str">
        <f>'[4]Ficha Anual 2025'!B44</f>
        <v>LLEVAR A CABO ACTIVACION FISICA ENTRE LOS ELEMENTOS DE SEGURIDAD PUBLICA</v>
      </c>
      <c r="C44" s="82"/>
      <c r="D44" s="83" t="str">
        <f>'[4]Ficha Anual 2025'!E44</f>
        <v>CERTIFICACIONES</v>
      </c>
      <c r="E44" s="48">
        <f t="shared" si="3"/>
        <v>15</v>
      </c>
      <c r="F44" s="49">
        <f>[4]Ene!F44</f>
        <v>0</v>
      </c>
      <c r="G44" s="50">
        <f>[4]Ene!G44</f>
        <v>3</v>
      </c>
      <c r="H44" s="49">
        <f>[4]Ene!H44</f>
        <v>0</v>
      </c>
      <c r="I44" s="50">
        <f>[4]Feb!I44</f>
        <v>3</v>
      </c>
      <c r="J44" s="49">
        <f>[4]Ene!J44</f>
        <v>0</v>
      </c>
      <c r="K44" s="50">
        <f>[4]Mar!K44</f>
        <v>3</v>
      </c>
      <c r="L44" s="49">
        <f>[4]Ene!L44</f>
        <v>0</v>
      </c>
      <c r="M44" s="84">
        <v>0</v>
      </c>
      <c r="N44" s="49">
        <f>[4]Ene!N44</f>
        <v>0</v>
      </c>
      <c r="O44" s="85"/>
      <c r="P44" s="49">
        <f>[4]Ene!P44</f>
        <v>15</v>
      </c>
      <c r="Q44" s="85"/>
      <c r="R44" s="49">
        <f>[4]Ene!R44</f>
        <v>0</v>
      </c>
      <c r="S44" s="85"/>
      <c r="T44" s="49">
        <f>[4]Ene!T44</f>
        <v>0</v>
      </c>
      <c r="U44" s="85"/>
      <c r="V44" s="49">
        <f>[4]Ene!V44</f>
        <v>0</v>
      </c>
      <c r="W44" s="85"/>
      <c r="X44" s="49">
        <f>[4]Ene!X44</f>
        <v>0</v>
      </c>
      <c r="Y44" s="85"/>
      <c r="Z44" s="49">
        <f>[4]Ene!Z44</f>
        <v>0</v>
      </c>
      <c r="AA44" s="85"/>
      <c r="AB44" s="49">
        <f>[4]Ene!AB44</f>
        <v>0</v>
      </c>
      <c r="AC44" s="85"/>
      <c r="AD44" s="52">
        <f t="shared" si="0"/>
        <v>15</v>
      </c>
      <c r="AE44" s="52">
        <f t="shared" si="0"/>
        <v>9</v>
      </c>
      <c r="AF44" s="53">
        <f t="shared" si="1"/>
        <v>0.6</v>
      </c>
      <c r="AG44" s="53">
        <f t="shared" si="2"/>
        <v>0.4</v>
      </c>
      <c r="AH44" s="91"/>
      <c r="AI44" s="92"/>
    </row>
    <row r="45" spans="1:35" s="56" customFormat="1" ht="24" customHeight="1" x14ac:dyDescent="0.2">
      <c r="A45" s="81" t="str">
        <f>'[4]Ficha Anual 2025'!A45</f>
        <v>C3A4</v>
      </c>
      <c r="B45" s="82" t="str">
        <f>'[4]Ficha Anual 2025'!B45</f>
        <v>REALIZAR PARTE DE NOVEDADES DE LAS ACTIVIDADES EJECUTADAS</v>
      </c>
      <c r="C45" s="82"/>
      <c r="D45" s="83" t="str">
        <f>'[4]Ficha Anual 2025'!E45</f>
        <v>REPORTES</v>
      </c>
      <c r="E45" s="48">
        <f t="shared" si="3"/>
        <v>365</v>
      </c>
      <c r="F45" s="49">
        <f>[4]Ene!F45</f>
        <v>31</v>
      </c>
      <c r="G45" s="50">
        <f>[4]Ene!G45</f>
        <v>31</v>
      </c>
      <c r="H45" s="49">
        <f>[4]Ene!H45</f>
        <v>28</v>
      </c>
      <c r="I45" s="50">
        <f>[4]Feb!I45</f>
        <v>28</v>
      </c>
      <c r="J45" s="49">
        <f>[4]Ene!J45</f>
        <v>31</v>
      </c>
      <c r="K45" s="50">
        <f>[4]Mar!K45</f>
        <v>31</v>
      </c>
      <c r="L45" s="49">
        <f>[4]Ene!L45</f>
        <v>30</v>
      </c>
      <c r="M45" s="84">
        <v>30</v>
      </c>
      <c r="N45" s="49">
        <f>[4]Ene!N45</f>
        <v>31</v>
      </c>
      <c r="O45" s="85"/>
      <c r="P45" s="49">
        <f>[4]Ene!P45</f>
        <v>30</v>
      </c>
      <c r="Q45" s="85"/>
      <c r="R45" s="49">
        <f>[4]Ene!R45</f>
        <v>31</v>
      </c>
      <c r="S45" s="85"/>
      <c r="T45" s="49">
        <f>[4]Ene!T45</f>
        <v>31</v>
      </c>
      <c r="U45" s="85"/>
      <c r="V45" s="49">
        <f>[4]Ene!V45</f>
        <v>30</v>
      </c>
      <c r="W45" s="85"/>
      <c r="X45" s="49">
        <f>[4]Ene!X45</f>
        <v>31</v>
      </c>
      <c r="Y45" s="85"/>
      <c r="Z45" s="49">
        <f>[4]Ene!Z45</f>
        <v>30</v>
      </c>
      <c r="AA45" s="85"/>
      <c r="AB45" s="49">
        <f>[4]Ene!AB45</f>
        <v>31</v>
      </c>
      <c r="AC45" s="85"/>
      <c r="AD45" s="52">
        <f t="shared" si="0"/>
        <v>365</v>
      </c>
      <c r="AE45" s="52">
        <f t="shared" si="0"/>
        <v>120</v>
      </c>
      <c r="AF45" s="53">
        <f t="shared" si="1"/>
        <v>0.32876712328767121</v>
      </c>
      <c r="AG45" s="53">
        <f t="shared" si="2"/>
        <v>0.67123287671232879</v>
      </c>
      <c r="AH45" s="91"/>
      <c r="AI45" s="92"/>
    </row>
    <row r="46" spans="1:35" s="56" customFormat="1" ht="20.100000000000001" hidden="1" customHeight="1" x14ac:dyDescent="0.2">
      <c r="A46" s="81" t="str">
        <f>'[4]Ficha Anual 2025'!A46</f>
        <v>C3A5</v>
      </c>
      <c r="B46" s="82" t="str">
        <f>'[4]Ficha Anual 2025'!B46</f>
        <v>REALIZAR PARTE DE NOVEDADES DE LAS ACTIVIDADES EJECUTADAS</v>
      </c>
      <c r="C46" s="82"/>
      <c r="D46" s="83" t="str">
        <f>'[4]Ficha Anual 2025'!E46</f>
        <v>REPORTES</v>
      </c>
      <c r="E46" s="48">
        <f t="shared" si="3"/>
        <v>365</v>
      </c>
      <c r="F46" s="49">
        <f>[4]Ene!F46</f>
        <v>31</v>
      </c>
      <c r="G46" s="50">
        <f>[4]Ene!G46</f>
        <v>0</v>
      </c>
      <c r="H46" s="49">
        <f>[4]Ene!H46</f>
        <v>28</v>
      </c>
      <c r="I46" s="50">
        <f>[4]Feb!I46</f>
        <v>28</v>
      </c>
      <c r="J46" s="49">
        <f>[4]Ene!J46</f>
        <v>31</v>
      </c>
      <c r="K46" s="50">
        <f>[4]Mar!K46</f>
        <v>31</v>
      </c>
      <c r="L46" s="49">
        <f>[4]Ene!L46</f>
        <v>30</v>
      </c>
      <c r="M46" s="84">
        <v>30</v>
      </c>
      <c r="N46" s="49">
        <f>[4]Ene!N46</f>
        <v>31</v>
      </c>
      <c r="O46" s="85"/>
      <c r="P46" s="49">
        <f>[4]Ene!P46</f>
        <v>30</v>
      </c>
      <c r="Q46" s="85"/>
      <c r="R46" s="49">
        <f>[4]Ene!R46</f>
        <v>31</v>
      </c>
      <c r="S46" s="85"/>
      <c r="T46" s="49">
        <f>[4]Ene!T46</f>
        <v>31</v>
      </c>
      <c r="U46" s="85"/>
      <c r="V46" s="49">
        <f>[4]Ene!V46</f>
        <v>30</v>
      </c>
      <c r="W46" s="85"/>
      <c r="X46" s="49">
        <f>[4]Ene!X46</f>
        <v>31</v>
      </c>
      <c r="Y46" s="85"/>
      <c r="Z46" s="49">
        <f>[4]Ene!Z46</f>
        <v>30</v>
      </c>
      <c r="AA46" s="85"/>
      <c r="AB46" s="49">
        <f>[4]Ene!AB46</f>
        <v>31</v>
      </c>
      <c r="AC46" s="85"/>
      <c r="AD46" s="52">
        <f t="shared" si="0"/>
        <v>365</v>
      </c>
      <c r="AE46" s="52">
        <f t="shared" si="0"/>
        <v>89</v>
      </c>
      <c r="AF46" s="53">
        <f t="shared" si="1"/>
        <v>0.24383561643835616</v>
      </c>
      <c r="AG46" s="53">
        <f t="shared" si="2"/>
        <v>0.75616438356164384</v>
      </c>
      <c r="AH46" s="91"/>
      <c r="AI46" s="92"/>
    </row>
    <row r="47" spans="1:35" s="56" customFormat="1" ht="20.100000000000001" hidden="1" customHeight="1" x14ac:dyDescent="0.2">
      <c r="A47" s="81" t="str">
        <f>'[4]Ficha Anual 2025'!A47</f>
        <v>C3A6</v>
      </c>
      <c r="B47" s="82">
        <f>'[4]Ficha Anual 2025'!B47</f>
        <v>0</v>
      </c>
      <c r="C47" s="82"/>
      <c r="D47" s="83" t="str">
        <f>'[4]Ficha Anual 2025'!E47</f>
        <v>DOCUMENTO</v>
      </c>
      <c r="E47" s="48">
        <f t="shared" si="3"/>
        <v>12</v>
      </c>
      <c r="F47" s="49">
        <f>[4]Ene!F47</f>
        <v>1</v>
      </c>
      <c r="G47" s="50">
        <f>[4]Ene!G47</f>
        <v>0</v>
      </c>
      <c r="H47" s="49">
        <f>[4]Ene!H47</f>
        <v>1</v>
      </c>
      <c r="I47" s="50">
        <f>[4]Feb!I47</f>
        <v>0</v>
      </c>
      <c r="J47" s="49">
        <f>[4]Ene!J47</f>
        <v>1</v>
      </c>
      <c r="K47" s="50">
        <f>[4]Mar!K47</f>
        <v>0</v>
      </c>
      <c r="L47" s="49">
        <f>[4]Ene!L47</f>
        <v>1</v>
      </c>
      <c r="M47" s="84">
        <v>0</v>
      </c>
      <c r="N47" s="49">
        <f>[4]Ene!N47</f>
        <v>1</v>
      </c>
      <c r="O47" s="84"/>
      <c r="P47" s="49">
        <f>[4]Ene!P47</f>
        <v>1</v>
      </c>
      <c r="Q47" s="84"/>
      <c r="R47" s="49">
        <f>[4]Ene!R47</f>
        <v>1</v>
      </c>
      <c r="S47" s="84"/>
      <c r="T47" s="49">
        <f>[4]Ene!T47</f>
        <v>1</v>
      </c>
      <c r="U47" s="84"/>
      <c r="V47" s="49">
        <f>[4]Ene!V47</f>
        <v>1</v>
      </c>
      <c r="W47" s="84"/>
      <c r="X47" s="49">
        <f>[4]Ene!X47</f>
        <v>1</v>
      </c>
      <c r="Y47" s="84"/>
      <c r="Z47" s="49">
        <f>[4]Ene!Z47</f>
        <v>1</v>
      </c>
      <c r="AA47" s="84"/>
      <c r="AB47" s="49">
        <f>[4]Ene!AB47</f>
        <v>1</v>
      </c>
      <c r="AC47" s="84"/>
      <c r="AD47" s="52">
        <f t="shared" si="0"/>
        <v>12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91"/>
      <c r="AI47" s="92"/>
    </row>
    <row r="48" spans="1:35" s="56" customFormat="1" ht="20.100000000000001" hidden="1" customHeight="1" x14ac:dyDescent="0.2">
      <c r="A48" s="81">
        <f>'[4]Ficha Anual 2025'!A48</f>
        <v>0</v>
      </c>
      <c r="B48" s="93">
        <f>'[4]Ficha Anual 2025'!B48</f>
        <v>0</v>
      </c>
      <c r="C48" s="93"/>
      <c r="D48" s="83">
        <f>'[4]Ficha Anual 2025'!E48</f>
        <v>0</v>
      </c>
      <c r="E48" s="48">
        <f t="shared" si="3"/>
        <v>0</v>
      </c>
      <c r="F48" s="51">
        <f>[4]Ene!F48</f>
        <v>0</v>
      </c>
      <c r="G48" s="48">
        <f>[4]Ene!G48</f>
        <v>0</v>
      </c>
      <c r="H48" s="51">
        <f>[4]Ene!H48</f>
        <v>0</v>
      </c>
      <c r="I48" s="48">
        <f>[4]Feb!I48</f>
        <v>0</v>
      </c>
      <c r="J48" s="51">
        <f>[4]Ene!J48</f>
        <v>0</v>
      </c>
      <c r="K48" s="48">
        <f>[4]Mar!K48</f>
        <v>0</v>
      </c>
      <c r="L48" s="51">
        <f>[4]Ene!L48</f>
        <v>0</v>
      </c>
      <c r="M48" s="84"/>
      <c r="N48" s="51">
        <f>[4]Ene!N48</f>
        <v>0</v>
      </c>
      <c r="O48" s="88"/>
      <c r="P48" s="51">
        <f>[4]Ene!P48</f>
        <v>0</v>
      </c>
      <c r="Q48" s="88"/>
      <c r="R48" s="51">
        <f>[4]Ene!R48</f>
        <v>0</v>
      </c>
      <c r="S48" s="88"/>
      <c r="T48" s="51">
        <f>[4]Ene!T48</f>
        <v>0</v>
      </c>
      <c r="U48" s="88"/>
      <c r="V48" s="51">
        <f>[4]Ene!V48</f>
        <v>0</v>
      </c>
      <c r="W48" s="88"/>
      <c r="X48" s="51">
        <f>[4]Ene!X48</f>
        <v>0</v>
      </c>
      <c r="Y48" s="88"/>
      <c r="Z48" s="51">
        <f>[4]Ene!Z48</f>
        <v>0</v>
      </c>
      <c r="AA48" s="88"/>
      <c r="AB48" s="51">
        <f>[4]Ene!AB48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'[4]Ficha Anual 2025'!A49</f>
        <v>0</v>
      </c>
      <c r="B49" s="93">
        <f>'[4]Ficha Anual 2025'!B49</f>
        <v>0</v>
      </c>
      <c r="C49" s="93"/>
      <c r="D49" s="83">
        <f>'[4]Ficha Anual 2025'!E49</f>
        <v>0</v>
      </c>
      <c r="E49" s="48">
        <f t="shared" si="3"/>
        <v>0</v>
      </c>
      <c r="F49" s="51">
        <f>[4]Ene!F49</f>
        <v>0</v>
      </c>
      <c r="G49" s="48">
        <f>[4]Ene!G49</f>
        <v>0</v>
      </c>
      <c r="H49" s="51">
        <f>[4]Ene!H49</f>
        <v>0</v>
      </c>
      <c r="I49" s="48">
        <f>[4]Feb!I49</f>
        <v>0</v>
      </c>
      <c r="J49" s="51">
        <f>[4]Ene!J49</f>
        <v>0</v>
      </c>
      <c r="K49" s="48">
        <f>[4]Mar!K49</f>
        <v>0</v>
      </c>
      <c r="L49" s="51">
        <f>[4]Ene!L49</f>
        <v>0</v>
      </c>
      <c r="M49" s="84"/>
      <c r="N49" s="51">
        <f>[4]Ene!N49</f>
        <v>0</v>
      </c>
      <c r="O49" s="88"/>
      <c r="P49" s="51">
        <f>[4]Ene!P49</f>
        <v>0</v>
      </c>
      <c r="Q49" s="88"/>
      <c r="R49" s="51">
        <f>[4]Ene!R49</f>
        <v>0</v>
      </c>
      <c r="S49" s="88"/>
      <c r="T49" s="51">
        <f>[4]Ene!T49</f>
        <v>0</v>
      </c>
      <c r="U49" s="88"/>
      <c r="V49" s="51">
        <f>[4]Ene!V49</f>
        <v>0</v>
      </c>
      <c r="W49" s="88"/>
      <c r="X49" s="51">
        <f>[4]Ene!X49</f>
        <v>0</v>
      </c>
      <c r="Y49" s="88"/>
      <c r="Z49" s="51">
        <f>[4]Ene!Z49</f>
        <v>0</v>
      </c>
      <c r="AA49" s="88"/>
      <c r="AB49" s="51">
        <f>[4]Ene!AB49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'[4]Ficha Anual 2025'!A50</f>
        <v>0</v>
      </c>
      <c r="B50" s="93">
        <f>'[4]Ficha Anual 2025'!B50</f>
        <v>0</v>
      </c>
      <c r="C50" s="93"/>
      <c r="D50" s="83">
        <f>'[4]Ficha Anual 2025'!E50</f>
        <v>0</v>
      </c>
      <c r="E50" s="48">
        <f t="shared" si="3"/>
        <v>0</v>
      </c>
      <c r="F50" s="51">
        <f>[4]Ene!F50</f>
        <v>0</v>
      </c>
      <c r="G50" s="48">
        <f>[4]Ene!G50</f>
        <v>0</v>
      </c>
      <c r="H50" s="51">
        <f>[4]Ene!H50</f>
        <v>0</v>
      </c>
      <c r="I50" s="48">
        <f>[4]Feb!I50</f>
        <v>0</v>
      </c>
      <c r="J50" s="51">
        <f>[4]Ene!J50</f>
        <v>0</v>
      </c>
      <c r="K50" s="48">
        <f>[4]Mar!K50</f>
        <v>0</v>
      </c>
      <c r="L50" s="51">
        <f>[4]Ene!L50</f>
        <v>0</v>
      </c>
      <c r="M50" s="84"/>
      <c r="N50" s="51">
        <f>[4]Ene!N50</f>
        <v>0</v>
      </c>
      <c r="O50" s="88"/>
      <c r="P50" s="51">
        <f>[4]Ene!P50</f>
        <v>0</v>
      </c>
      <c r="Q50" s="88"/>
      <c r="R50" s="51">
        <f>[4]Ene!R50</f>
        <v>0</v>
      </c>
      <c r="S50" s="88"/>
      <c r="T50" s="51">
        <f>[4]Ene!T50</f>
        <v>0</v>
      </c>
      <c r="U50" s="88"/>
      <c r="V50" s="51">
        <f>[4]Ene!V50</f>
        <v>0</v>
      </c>
      <c r="W50" s="88"/>
      <c r="X50" s="51">
        <f>[4]Ene!X50</f>
        <v>0</v>
      </c>
      <c r="Y50" s="88"/>
      <c r="Z50" s="51">
        <f>[4]Ene!Z50</f>
        <v>0</v>
      </c>
      <c r="AA50" s="88"/>
      <c r="AB50" s="51">
        <f>[4]Ene!AB50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'[4]Ficha Anual 2025'!A51</f>
        <v>0</v>
      </c>
      <c r="B51" s="93">
        <f>'[4]Ficha Anual 2025'!B51</f>
        <v>0</v>
      </c>
      <c r="C51" s="93"/>
      <c r="D51" s="83">
        <f>'[4]Ficha Anual 2025'!E51</f>
        <v>0</v>
      </c>
      <c r="E51" s="48">
        <f t="shared" si="3"/>
        <v>0</v>
      </c>
      <c r="F51" s="51">
        <f>[4]Ene!F51</f>
        <v>0</v>
      </c>
      <c r="G51" s="48">
        <f>[4]Ene!G51</f>
        <v>0</v>
      </c>
      <c r="H51" s="51">
        <f>[4]Ene!H51</f>
        <v>0</v>
      </c>
      <c r="I51" s="48">
        <f>[4]Feb!I51</f>
        <v>0</v>
      </c>
      <c r="J51" s="51">
        <f>[4]Ene!J51</f>
        <v>0</v>
      </c>
      <c r="K51" s="48">
        <f>[4]Mar!K51</f>
        <v>0</v>
      </c>
      <c r="L51" s="51">
        <f>[4]Ene!L51</f>
        <v>0</v>
      </c>
      <c r="M51" s="84"/>
      <c r="N51" s="51">
        <f>[4]Ene!N51</f>
        <v>0</v>
      </c>
      <c r="O51" s="88"/>
      <c r="P51" s="51">
        <f>[4]Ene!P51</f>
        <v>0</v>
      </c>
      <c r="Q51" s="88"/>
      <c r="R51" s="51">
        <f>[4]Ene!R51</f>
        <v>0</v>
      </c>
      <c r="S51" s="88"/>
      <c r="T51" s="51">
        <f>[4]Ene!T51</f>
        <v>0</v>
      </c>
      <c r="U51" s="88"/>
      <c r="V51" s="51">
        <f>[4]Ene!V51</f>
        <v>0</v>
      </c>
      <c r="W51" s="88"/>
      <c r="X51" s="51">
        <f>[4]Ene!X51</f>
        <v>0</v>
      </c>
      <c r="Y51" s="88"/>
      <c r="Z51" s="51">
        <f>[4]Ene!Z51</f>
        <v>0</v>
      </c>
      <c r="AA51" s="88"/>
      <c r="AB51" s="51">
        <f>[4]Ene!AB51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'[4]Ficha Anual 2025'!A52</f>
        <v>0</v>
      </c>
      <c r="B52" s="93">
        <f>'[4]Ficha Anual 2025'!B52</f>
        <v>0</v>
      </c>
      <c r="C52" s="93"/>
      <c r="D52" s="83">
        <f>'[4]Ficha Anual 2025'!E52</f>
        <v>0</v>
      </c>
      <c r="E52" s="48">
        <f t="shared" si="3"/>
        <v>0</v>
      </c>
      <c r="F52" s="51">
        <f>[4]Ene!F52</f>
        <v>0</v>
      </c>
      <c r="G52" s="48">
        <f>[4]Ene!G52</f>
        <v>0</v>
      </c>
      <c r="H52" s="51">
        <f>[4]Ene!H52</f>
        <v>0</v>
      </c>
      <c r="I52" s="48">
        <f>[4]Feb!I52</f>
        <v>0</v>
      </c>
      <c r="J52" s="51">
        <f>[4]Ene!J52</f>
        <v>0</v>
      </c>
      <c r="K52" s="48">
        <f>[4]Mar!K52</f>
        <v>0</v>
      </c>
      <c r="L52" s="51">
        <f>[4]Ene!L52</f>
        <v>0</v>
      </c>
      <c r="M52" s="84"/>
      <c r="N52" s="51">
        <f>[4]Ene!N52</f>
        <v>0</v>
      </c>
      <c r="O52" s="85"/>
      <c r="P52" s="51">
        <f>[4]Ene!P52</f>
        <v>0</v>
      </c>
      <c r="Q52" s="85"/>
      <c r="R52" s="51">
        <f>[4]Ene!R52</f>
        <v>0</v>
      </c>
      <c r="S52" s="85"/>
      <c r="T52" s="51">
        <f>[4]Ene!T52</f>
        <v>0</v>
      </c>
      <c r="U52" s="85"/>
      <c r="V52" s="51">
        <f>[4]Ene!V52</f>
        <v>0</v>
      </c>
      <c r="W52" s="85"/>
      <c r="X52" s="51">
        <f>[4]Ene!X52</f>
        <v>0</v>
      </c>
      <c r="Y52" s="85"/>
      <c r="Z52" s="51">
        <f>[4]Ene!Z52</f>
        <v>0</v>
      </c>
      <c r="AA52" s="85"/>
      <c r="AB52" s="51">
        <f>[4]Ene!AB52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'[4]Ficha Anual 2025'!A53</f>
        <v>0</v>
      </c>
      <c r="B53" s="93">
        <f>'[4]Ficha Anual 2025'!B53</f>
        <v>0</v>
      </c>
      <c r="C53" s="93"/>
      <c r="D53" s="83">
        <f>'[4]Ficha Anual 2025'!E53</f>
        <v>0</v>
      </c>
      <c r="E53" s="48">
        <f t="shared" si="3"/>
        <v>0</v>
      </c>
      <c r="F53" s="51">
        <f>[4]Ene!F53</f>
        <v>0</v>
      </c>
      <c r="G53" s="48">
        <f>[4]Ene!G53</f>
        <v>0</v>
      </c>
      <c r="H53" s="51">
        <f>[4]Ene!H53</f>
        <v>0</v>
      </c>
      <c r="I53" s="48">
        <f>[4]Feb!I53</f>
        <v>0</v>
      </c>
      <c r="J53" s="51">
        <f>[4]Ene!J53</f>
        <v>0</v>
      </c>
      <c r="K53" s="48">
        <f>[4]Mar!K53</f>
        <v>0</v>
      </c>
      <c r="L53" s="51">
        <f>[4]Ene!L53</f>
        <v>0</v>
      </c>
      <c r="M53" s="84"/>
      <c r="N53" s="51">
        <f>[4]Ene!N53</f>
        <v>0</v>
      </c>
      <c r="O53" s="85"/>
      <c r="P53" s="51">
        <f>[4]Ene!P53</f>
        <v>0</v>
      </c>
      <c r="Q53" s="85"/>
      <c r="R53" s="51">
        <f>[4]Ene!R53</f>
        <v>0</v>
      </c>
      <c r="S53" s="85"/>
      <c r="T53" s="51">
        <f>[4]Ene!T53</f>
        <v>0</v>
      </c>
      <c r="U53" s="85"/>
      <c r="V53" s="51">
        <f>[4]Ene!V53</f>
        <v>0</v>
      </c>
      <c r="W53" s="85"/>
      <c r="X53" s="51">
        <f>[4]Ene!X53</f>
        <v>0</v>
      </c>
      <c r="Y53" s="85"/>
      <c r="Z53" s="51">
        <f>[4]Ene!Z53</f>
        <v>0</v>
      </c>
      <c r="AA53" s="85"/>
      <c r="AB53" s="51">
        <f>[4]Ene!AB53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'[4]Ficha Anual 2025'!A54</f>
        <v>C 4</v>
      </c>
      <c r="B54" s="75" t="str">
        <f>'[4]Ficha Anual 2025'!B54</f>
        <v>PROTEGER A LAS PERSONAS, LOS BIENES, Y EL MEDIO AMBIENTE ANTE DESASTRES NATURALES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6.25" customHeight="1" x14ac:dyDescent="0.2">
      <c r="A55" s="81" t="str">
        <f>'[4]Ficha Anual 2025'!A55</f>
        <v>C4A1</v>
      </c>
      <c r="B55" s="82" t="str">
        <f>'[4]Ficha Anual 2025'!B55</f>
        <v xml:space="preserve">VIGILAR QUE LOS ESTABLECIMIENTOS CUENTES CON LAS MEDIDAS DE PREVENCION </v>
      </c>
      <c r="C55" s="82"/>
      <c r="D55" s="83" t="str">
        <f>'[4]Ficha Anual 2025'!E55</f>
        <v>REVISION</v>
      </c>
      <c r="E55" s="85">
        <f t="shared" ref="E55:E66" si="4">F55+H55+J55+L55+N55+P55++R55+T55+V55+X55+Z55+AB55</f>
        <v>1</v>
      </c>
      <c r="F55" s="49">
        <f>[4]Ene!F55</f>
        <v>0</v>
      </c>
      <c r="G55" s="50">
        <f>[4]Ene!G55</f>
        <v>0</v>
      </c>
      <c r="H55" s="49">
        <f>[4]Ene!H55</f>
        <v>1</v>
      </c>
      <c r="I55" s="50">
        <f>[4]Feb!I55</f>
        <v>1</v>
      </c>
      <c r="J55" s="49">
        <f>[4]Ene!J55</f>
        <v>0</v>
      </c>
      <c r="K55" s="50">
        <f>[4]Mar!K55</f>
        <v>0</v>
      </c>
      <c r="L55" s="49">
        <f>[4]Ene!L55</f>
        <v>0</v>
      </c>
      <c r="M55" s="50">
        <v>0</v>
      </c>
      <c r="N55" s="49">
        <f>[4]Ene!N55</f>
        <v>0</v>
      </c>
      <c r="O55" s="48"/>
      <c r="P55" s="49">
        <f>[4]Ene!P55</f>
        <v>0</v>
      </c>
      <c r="Q55" s="48"/>
      <c r="R55" s="49">
        <f>[4]Ene!R55</f>
        <v>0</v>
      </c>
      <c r="S55" s="48"/>
      <c r="T55" s="49">
        <f>[4]Ene!T55</f>
        <v>0</v>
      </c>
      <c r="U55" s="48"/>
      <c r="V55" s="49">
        <f>[4]Ene!V55</f>
        <v>0</v>
      </c>
      <c r="W55" s="48"/>
      <c r="X55" s="49">
        <f>[4]Ene!X55</f>
        <v>0</v>
      </c>
      <c r="Y55" s="48"/>
      <c r="Z55" s="49">
        <f>[4]Ene!Z55</f>
        <v>0</v>
      </c>
      <c r="AA55" s="48"/>
      <c r="AB55" s="49">
        <f>[4]Ene!AB55</f>
        <v>0</v>
      </c>
      <c r="AC55" s="85"/>
      <c r="AD55" s="52">
        <f t="shared" si="0"/>
        <v>1</v>
      </c>
      <c r="AE55" s="52">
        <f t="shared" si="0"/>
        <v>1</v>
      </c>
      <c r="AF55" s="53">
        <f t="shared" si="1"/>
        <v>1</v>
      </c>
      <c r="AG55" s="53">
        <f t="shared" si="2"/>
        <v>0</v>
      </c>
      <c r="AH55" s="91"/>
      <c r="AI55" s="92"/>
    </row>
    <row r="56" spans="1:35" s="56" customFormat="1" ht="27.75" customHeight="1" x14ac:dyDescent="0.2">
      <c r="A56" s="81" t="str">
        <f>'[4]Ficha Anual 2025'!A56</f>
        <v>C4A2</v>
      </c>
      <c r="B56" s="82" t="str">
        <f>'[4]Ficha Anual 2025'!B56</f>
        <v xml:space="preserve">REVISAR Y PROTEGER LOS BIENES INMUBLES DEL MUNICIPIO Y PERSONAS  ANTE SINIESTROS NATURALES </v>
      </c>
      <c r="C56" s="82"/>
      <c r="D56" s="83" t="str">
        <f>'[4]Ficha Anual 2025'!E56</f>
        <v>OPERATIVOS</v>
      </c>
      <c r="E56" s="85">
        <f t="shared" si="4"/>
        <v>24</v>
      </c>
      <c r="F56" s="49">
        <f>[4]Ene!F56</f>
        <v>2</v>
      </c>
      <c r="G56" s="50">
        <f>[4]Ene!G56</f>
        <v>2</v>
      </c>
      <c r="H56" s="49">
        <f>[4]Ene!H56</f>
        <v>2</v>
      </c>
      <c r="I56" s="50">
        <f>[4]Feb!I56</f>
        <v>2</v>
      </c>
      <c r="J56" s="49">
        <f>[4]Ene!J56</f>
        <v>2</v>
      </c>
      <c r="K56" s="50">
        <f>[4]Mar!K56</f>
        <v>2</v>
      </c>
      <c r="L56" s="49">
        <f>[4]Ene!L56</f>
        <v>2</v>
      </c>
      <c r="M56" s="50">
        <v>2</v>
      </c>
      <c r="N56" s="49">
        <f>[4]Ene!N56</f>
        <v>2</v>
      </c>
      <c r="O56" s="48"/>
      <c r="P56" s="49">
        <f>[4]Ene!P56</f>
        <v>2</v>
      </c>
      <c r="Q56" s="48"/>
      <c r="R56" s="49">
        <f>[4]Ene!R56</f>
        <v>2</v>
      </c>
      <c r="S56" s="48"/>
      <c r="T56" s="49">
        <f>[4]Ene!T56</f>
        <v>2</v>
      </c>
      <c r="U56" s="48"/>
      <c r="V56" s="49">
        <f>[4]Ene!V56</f>
        <v>2</v>
      </c>
      <c r="W56" s="48"/>
      <c r="X56" s="49">
        <f>[4]Ene!X56</f>
        <v>2</v>
      </c>
      <c r="Y56" s="48"/>
      <c r="Z56" s="49">
        <f>[4]Ene!Z56</f>
        <v>2</v>
      </c>
      <c r="AA56" s="48"/>
      <c r="AB56" s="49">
        <f>[4]Ene!AB56</f>
        <v>2</v>
      </c>
      <c r="AC56" s="88"/>
      <c r="AD56" s="52">
        <f t="shared" si="0"/>
        <v>24</v>
      </c>
      <c r="AE56" s="52">
        <f t="shared" si="0"/>
        <v>8</v>
      </c>
      <c r="AF56" s="53">
        <f t="shared" si="1"/>
        <v>0.33333333333333331</v>
      </c>
      <c r="AG56" s="53">
        <f t="shared" si="2"/>
        <v>0.66666666666666674</v>
      </c>
      <c r="AH56" s="91"/>
      <c r="AI56" s="92"/>
    </row>
    <row r="57" spans="1:35" s="56" customFormat="1" ht="24.75" customHeight="1" x14ac:dyDescent="0.2">
      <c r="A57" s="81" t="str">
        <f>'[4]Ficha Anual 2025'!A57</f>
        <v>C4A3</v>
      </c>
      <c r="B57" s="82" t="str">
        <f>'[4]Ficha Anual 2025'!B57</f>
        <v>REALIZAR CAMPAÑAS DE PREVENCION ANTE CUALQUIER SINIESTRO PROVOCADO POR EL HUMANO Y LA NATURALEZA</v>
      </c>
      <c r="C57" s="82"/>
      <c r="D57" s="83" t="str">
        <f>'[4]Ficha Anual 2025'!E57</f>
        <v>CAMPAÑAS</v>
      </c>
      <c r="E57" s="85">
        <f t="shared" si="4"/>
        <v>2190</v>
      </c>
      <c r="F57" s="49">
        <f>[4]Ene!F57</f>
        <v>186</v>
      </c>
      <c r="G57" s="50">
        <f>[4]Ene!G57</f>
        <v>180</v>
      </c>
      <c r="H57" s="49">
        <f>[4]Ene!H57</f>
        <v>168</v>
      </c>
      <c r="I57" s="50">
        <f>[4]Feb!I57</f>
        <v>168</v>
      </c>
      <c r="J57" s="49">
        <f>[4]Ene!J57</f>
        <v>186</v>
      </c>
      <c r="K57" s="50">
        <f>[4]Mar!K57</f>
        <v>192</v>
      </c>
      <c r="L57" s="49">
        <f>[4]Ene!L57</f>
        <v>180</v>
      </c>
      <c r="M57" s="50">
        <v>180</v>
      </c>
      <c r="N57" s="49">
        <f>[4]Ene!N57</f>
        <v>186</v>
      </c>
      <c r="O57" s="48"/>
      <c r="P57" s="49">
        <f>[4]Ene!P57</f>
        <v>180</v>
      </c>
      <c r="Q57" s="48"/>
      <c r="R57" s="49">
        <f>[4]Ene!R57</f>
        <v>186</v>
      </c>
      <c r="S57" s="48"/>
      <c r="T57" s="49">
        <f>[4]Ene!T57</f>
        <v>186</v>
      </c>
      <c r="U57" s="48"/>
      <c r="V57" s="49">
        <f>[4]Ene!V57</f>
        <v>186</v>
      </c>
      <c r="W57" s="48"/>
      <c r="X57" s="49">
        <f>[4]Ene!X57</f>
        <v>186</v>
      </c>
      <c r="Y57" s="48"/>
      <c r="Z57" s="49">
        <f>[4]Ene!Z57</f>
        <v>180</v>
      </c>
      <c r="AA57" s="48"/>
      <c r="AB57" s="49">
        <f>[4]Ene!AB57</f>
        <v>180</v>
      </c>
      <c r="AC57" s="88"/>
      <c r="AD57" s="52">
        <f t="shared" si="0"/>
        <v>2190</v>
      </c>
      <c r="AE57" s="52">
        <f t="shared" si="0"/>
        <v>720</v>
      </c>
      <c r="AF57" s="53">
        <f t="shared" si="1"/>
        <v>0.32876712328767121</v>
      </c>
      <c r="AG57" s="53">
        <f t="shared" si="2"/>
        <v>0.67123287671232879</v>
      </c>
      <c r="AH57" s="91"/>
      <c r="AI57" s="92"/>
    </row>
    <row r="58" spans="1:35" s="56" customFormat="1" ht="20.100000000000001" customHeight="1" x14ac:dyDescent="0.2">
      <c r="A58" s="81" t="str">
        <f>'[4]Ficha Anual 2025'!A58</f>
        <v>C4A4</v>
      </c>
      <c r="B58" s="82" t="str">
        <f>'[4]Ficha Anual 2025'!B58</f>
        <v>IDENTIFICAR ZONAS DE RIESGO</v>
      </c>
      <c r="C58" s="82"/>
      <c r="D58" s="83" t="str">
        <f>'[4]Ficha Anual 2025'!E58</f>
        <v>SUPERVISION</v>
      </c>
      <c r="E58" s="85">
        <f t="shared" si="4"/>
        <v>365</v>
      </c>
      <c r="F58" s="49">
        <f>[4]Ene!F58</f>
        <v>31</v>
      </c>
      <c r="G58" s="50">
        <f>[4]Ene!G58</f>
        <v>31</v>
      </c>
      <c r="H58" s="49">
        <f>[4]Ene!H58</f>
        <v>28</v>
      </c>
      <c r="I58" s="50">
        <f>[4]Feb!I58</f>
        <v>28</v>
      </c>
      <c r="J58" s="49">
        <f>[4]Ene!J58</f>
        <v>31</v>
      </c>
      <c r="K58" s="50">
        <f>[4]Mar!K58</f>
        <v>31</v>
      </c>
      <c r="L58" s="49">
        <f>[4]Ene!L58</f>
        <v>30</v>
      </c>
      <c r="M58" s="50">
        <v>30</v>
      </c>
      <c r="N58" s="49">
        <f>[4]Ene!N58</f>
        <v>31</v>
      </c>
      <c r="O58" s="48"/>
      <c r="P58" s="49">
        <f>[4]Ene!P58</f>
        <v>30</v>
      </c>
      <c r="Q58" s="48"/>
      <c r="R58" s="49">
        <f>[4]Ene!R58</f>
        <v>31</v>
      </c>
      <c r="S58" s="48"/>
      <c r="T58" s="49">
        <f>[4]Ene!T58</f>
        <v>31</v>
      </c>
      <c r="U58" s="48"/>
      <c r="V58" s="49">
        <f>[4]Ene!V58</f>
        <v>30</v>
      </c>
      <c r="W58" s="48"/>
      <c r="X58" s="49">
        <f>[4]Ene!X58</f>
        <v>31</v>
      </c>
      <c r="Y58" s="48"/>
      <c r="Z58" s="49">
        <f>[4]Ene!Z58</f>
        <v>30</v>
      </c>
      <c r="AA58" s="48"/>
      <c r="AB58" s="49">
        <f>[4]Ene!AB58</f>
        <v>31</v>
      </c>
      <c r="AC58" s="88"/>
      <c r="AD58" s="52">
        <f t="shared" si="0"/>
        <v>365</v>
      </c>
      <c r="AE58" s="52">
        <f t="shared" si="0"/>
        <v>120</v>
      </c>
      <c r="AF58" s="53">
        <f t="shared" si="1"/>
        <v>0.32876712328767121</v>
      </c>
      <c r="AG58" s="53">
        <f t="shared" si="2"/>
        <v>0.67123287671232879</v>
      </c>
      <c r="AH58" s="91"/>
      <c r="AI58" s="92"/>
    </row>
    <row r="59" spans="1:35" s="56" customFormat="1" ht="20.100000000000001" customHeight="1" x14ac:dyDescent="0.2">
      <c r="A59" s="81" t="str">
        <f>'[4]Ficha Anual 2025'!A59</f>
        <v>C4A5</v>
      </c>
      <c r="B59" s="82" t="str">
        <f>'[4]Ficha Anual 2025'!B59</f>
        <v xml:space="preserve">RELIZAR TRASLADOS A PERSONAS QUE NECESITEN EL APOYO </v>
      </c>
      <c r="C59" s="82"/>
      <c r="D59" s="83" t="str">
        <f>'[4]Ficha Anual 2025'!E59</f>
        <v>PETICIONES</v>
      </c>
      <c r="E59" s="85">
        <f t="shared" si="4"/>
        <v>36</v>
      </c>
      <c r="F59" s="49">
        <f>[4]Ene!F59</f>
        <v>3</v>
      </c>
      <c r="G59" s="50">
        <f>[4]Ene!G59</f>
        <v>3</v>
      </c>
      <c r="H59" s="49">
        <f>[4]Ene!H59</f>
        <v>3</v>
      </c>
      <c r="I59" s="50">
        <f>[4]Feb!I59</f>
        <v>2</v>
      </c>
      <c r="J59" s="49">
        <f>[4]Ene!J59</f>
        <v>3</v>
      </c>
      <c r="K59" s="50">
        <f>[4]Mar!K59</f>
        <v>2</v>
      </c>
      <c r="L59" s="49">
        <f>[4]Ene!L59</f>
        <v>3</v>
      </c>
      <c r="M59" s="50">
        <v>3</v>
      </c>
      <c r="N59" s="49">
        <f>[4]Ene!N59</f>
        <v>3</v>
      </c>
      <c r="O59" s="48"/>
      <c r="P59" s="49">
        <f>[4]Ene!P59</f>
        <v>3</v>
      </c>
      <c r="Q59" s="48"/>
      <c r="R59" s="49">
        <f>[4]Ene!R59</f>
        <v>3</v>
      </c>
      <c r="S59" s="48"/>
      <c r="T59" s="49">
        <f>[4]Ene!T59</f>
        <v>3</v>
      </c>
      <c r="U59" s="48"/>
      <c r="V59" s="49">
        <f>[4]Ene!V59</f>
        <v>3</v>
      </c>
      <c r="W59" s="48"/>
      <c r="X59" s="49">
        <f>[4]Ene!X59</f>
        <v>3</v>
      </c>
      <c r="Y59" s="48"/>
      <c r="Z59" s="49">
        <f>[4]Ene!Z59</f>
        <v>3</v>
      </c>
      <c r="AA59" s="48"/>
      <c r="AB59" s="49">
        <f>[4]Ene!AB59</f>
        <v>3</v>
      </c>
      <c r="AC59" s="88"/>
      <c r="AD59" s="52">
        <f t="shared" si="0"/>
        <v>36</v>
      </c>
      <c r="AE59" s="52">
        <f t="shared" si="0"/>
        <v>10</v>
      </c>
      <c r="AF59" s="53">
        <f t="shared" si="1"/>
        <v>0.27777777777777779</v>
      </c>
      <c r="AG59" s="53">
        <f t="shared" si="2"/>
        <v>0.72222222222222221</v>
      </c>
      <c r="AH59" s="91"/>
      <c r="AI59" s="92"/>
    </row>
    <row r="60" spans="1:35" s="56" customFormat="1" ht="23.25" customHeight="1" x14ac:dyDescent="0.2">
      <c r="A60" s="81" t="str">
        <f>'[4]Ficha Anual 2025'!A60</f>
        <v>C4A6</v>
      </c>
      <c r="B60" s="82" t="str">
        <f>'[4]Ficha Anual 2025'!B60</f>
        <v xml:space="preserve">RESPONDER ANTE LLAMADOS DE EMERGENCIA A LA POBLACION </v>
      </c>
      <c r="C60" s="82"/>
      <c r="D60" s="83" t="str">
        <f>'[4]Ficha Anual 2025'!E60</f>
        <v>APOYO</v>
      </c>
      <c r="E60" s="85">
        <f t="shared" si="4"/>
        <v>365</v>
      </c>
      <c r="F60" s="49">
        <f>[4]Ene!F60</f>
        <v>31</v>
      </c>
      <c r="G60" s="50">
        <f>[4]Ene!G60</f>
        <v>31</v>
      </c>
      <c r="H60" s="49">
        <f>[4]Ene!H60</f>
        <v>28</v>
      </c>
      <c r="I60" s="50">
        <f>[4]Feb!I60</f>
        <v>28</v>
      </c>
      <c r="J60" s="49">
        <f>[4]Ene!J60</f>
        <v>31</v>
      </c>
      <c r="K60" s="50">
        <f>[4]Mar!K60</f>
        <v>31</v>
      </c>
      <c r="L60" s="49">
        <f>[4]Ene!L60</f>
        <v>30</v>
      </c>
      <c r="M60" s="50">
        <v>30</v>
      </c>
      <c r="N60" s="49">
        <f>[4]Ene!N60</f>
        <v>31</v>
      </c>
      <c r="O60" s="48"/>
      <c r="P60" s="49">
        <f>[4]Ene!P60</f>
        <v>30</v>
      </c>
      <c r="Q60" s="48"/>
      <c r="R60" s="49">
        <f>[4]Ene!R60</f>
        <v>31</v>
      </c>
      <c r="S60" s="48"/>
      <c r="T60" s="49">
        <f>[4]Ene!T60</f>
        <v>31</v>
      </c>
      <c r="U60" s="48"/>
      <c r="V60" s="49">
        <f>[4]Ene!V60</f>
        <v>30</v>
      </c>
      <c r="W60" s="48"/>
      <c r="X60" s="49">
        <f>[4]Ene!X60</f>
        <v>31</v>
      </c>
      <c r="Y60" s="48"/>
      <c r="Z60" s="49">
        <f>[4]Ene!Z60</f>
        <v>30</v>
      </c>
      <c r="AA60" s="48"/>
      <c r="AB60" s="49">
        <f>[4]Ene!AB60</f>
        <v>31</v>
      </c>
      <c r="AC60" s="88"/>
      <c r="AD60" s="52">
        <f t="shared" si="0"/>
        <v>365</v>
      </c>
      <c r="AE60" s="52">
        <f t="shared" si="0"/>
        <v>120</v>
      </c>
      <c r="AF60" s="53">
        <f t="shared" si="1"/>
        <v>0.32876712328767121</v>
      </c>
      <c r="AG60" s="53">
        <f t="shared" si="2"/>
        <v>0.67123287671232879</v>
      </c>
      <c r="AH60" s="91"/>
      <c r="AI60" s="92"/>
    </row>
    <row r="61" spans="1:35" s="56" customFormat="1" ht="20.100000000000001" hidden="1" customHeight="1" x14ac:dyDescent="0.2">
      <c r="A61" s="81">
        <f>'[4]Ficha Anual 2025'!A61</f>
        <v>0</v>
      </c>
      <c r="B61" s="93">
        <f>'[4]Ficha Anual 2025'!B61</f>
        <v>0</v>
      </c>
      <c r="C61" s="93"/>
      <c r="D61" s="83">
        <f>'[4]Ficha Anual 2025'!E61</f>
        <v>0</v>
      </c>
      <c r="E61" s="85">
        <f t="shared" si="4"/>
        <v>0</v>
      </c>
      <c r="F61" s="51">
        <f>[4]Ene!F61</f>
        <v>0</v>
      </c>
      <c r="G61" s="48">
        <f>[4]Ene!G61</f>
        <v>0</v>
      </c>
      <c r="H61" s="51">
        <f>[4]Ene!H61</f>
        <v>0</v>
      </c>
      <c r="I61" s="48">
        <f>[4]Feb!I61</f>
        <v>0</v>
      </c>
      <c r="J61" s="51">
        <f>[4]Ene!J61</f>
        <v>0</v>
      </c>
      <c r="K61" s="48">
        <f>[4]Mar!K61</f>
        <v>0</v>
      </c>
      <c r="L61" s="51">
        <f>[4]Ene!L61</f>
        <v>0</v>
      </c>
      <c r="M61" s="84"/>
      <c r="N61" s="51">
        <f>[4]Ene!N61</f>
        <v>0</v>
      </c>
      <c r="O61" s="85"/>
      <c r="P61" s="51">
        <f>[4]Ene!P61</f>
        <v>0</v>
      </c>
      <c r="Q61" s="85"/>
      <c r="R61" s="51">
        <f>[4]Ene!R61</f>
        <v>0</v>
      </c>
      <c r="S61" s="85"/>
      <c r="T61" s="51">
        <f>[4]Ene!T61</f>
        <v>0</v>
      </c>
      <c r="U61" s="85"/>
      <c r="V61" s="51">
        <f>[4]Ene!V61</f>
        <v>0</v>
      </c>
      <c r="W61" s="85"/>
      <c r="X61" s="51">
        <f>[4]Ene!X61</f>
        <v>0</v>
      </c>
      <c r="Y61" s="85"/>
      <c r="Z61" s="51">
        <f>[4]Ene!Z61</f>
        <v>0</v>
      </c>
      <c r="AA61" s="85"/>
      <c r="AB61" s="51">
        <f>[4]Ene!AB61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'[4]Ficha Anual 2025'!A62</f>
        <v>0</v>
      </c>
      <c r="B62" s="93">
        <f>'[4]Ficha Anual 2025'!B62</f>
        <v>0</v>
      </c>
      <c r="C62" s="93"/>
      <c r="D62" s="83">
        <f>'[4]Ficha Anual 2025'!E62</f>
        <v>0</v>
      </c>
      <c r="E62" s="85">
        <f t="shared" si="4"/>
        <v>0</v>
      </c>
      <c r="F62" s="51">
        <f>[4]Ene!F62</f>
        <v>0</v>
      </c>
      <c r="G62" s="48">
        <f>[4]Ene!G62</f>
        <v>0</v>
      </c>
      <c r="H62" s="51">
        <f>[4]Ene!H62</f>
        <v>0</v>
      </c>
      <c r="I62" s="48">
        <f>[4]Feb!I62</f>
        <v>0</v>
      </c>
      <c r="J62" s="51">
        <f>[4]Ene!J62</f>
        <v>0</v>
      </c>
      <c r="K62" s="48">
        <f>[4]Mar!K62</f>
        <v>0</v>
      </c>
      <c r="L62" s="51">
        <f>[4]Ene!L62</f>
        <v>0</v>
      </c>
      <c r="M62" s="84"/>
      <c r="N62" s="51">
        <f>[4]Ene!N62</f>
        <v>0</v>
      </c>
      <c r="O62" s="85"/>
      <c r="P62" s="51">
        <f>[4]Ene!P62</f>
        <v>0</v>
      </c>
      <c r="Q62" s="85"/>
      <c r="R62" s="51">
        <f>[4]Ene!R62</f>
        <v>0</v>
      </c>
      <c r="S62" s="85"/>
      <c r="T62" s="51">
        <f>[4]Ene!T62</f>
        <v>0</v>
      </c>
      <c r="U62" s="85"/>
      <c r="V62" s="51">
        <f>[4]Ene!V62</f>
        <v>0</v>
      </c>
      <c r="W62" s="85"/>
      <c r="X62" s="51">
        <f>[4]Ene!X62</f>
        <v>0</v>
      </c>
      <c r="Y62" s="85"/>
      <c r="Z62" s="51">
        <f>[4]Ene!Z62</f>
        <v>0</v>
      </c>
      <c r="AA62" s="85"/>
      <c r="AB62" s="51">
        <f>[4]Ene!AB62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'[4]Ficha Anual 2025'!A63</f>
        <v>0</v>
      </c>
      <c r="B63" s="93">
        <f>'[4]Ficha Anual 2025'!B63</f>
        <v>0</v>
      </c>
      <c r="C63" s="93"/>
      <c r="D63" s="83">
        <f>'[4]Ficha Anual 2025'!E63</f>
        <v>0</v>
      </c>
      <c r="E63" s="85">
        <f t="shared" si="4"/>
        <v>0</v>
      </c>
      <c r="F63" s="51">
        <f>[4]Ene!F63</f>
        <v>0</v>
      </c>
      <c r="G63" s="48">
        <f>[4]Ene!G63</f>
        <v>0</v>
      </c>
      <c r="H63" s="51">
        <f>[4]Ene!H63</f>
        <v>0</v>
      </c>
      <c r="I63" s="48">
        <f>[4]Feb!I63</f>
        <v>0</v>
      </c>
      <c r="J63" s="51">
        <f>[4]Ene!J63</f>
        <v>0</v>
      </c>
      <c r="K63" s="48">
        <f>[4]Mar!K63</f>
        <v>0</v>
      </c>
      <c r="L63" s="51">
        <f>[4]Ene!L63</f>
        <v>0</v>
      </c>
      <c r="M63" s="84"/>
      <c r="N63" s="51">
        <f>[4]Ene!N63</f>
        <v>0</v>
      </c>
      <c r="O63" s="85"/>
      <c r="P63" s="51">
        <f>[4]Ene!P63</f>
        <v>0</v>
      </c>
      <c r="Q63" s="85"/>
      <c r="R63" s="51">
        <f>[4]Ene!R63</f>
        <v>0</v>
      </c>
      <c r="S63" s="85"/>
      <c r="T63" s="51">
        <f>[4]Ene!T63</f>
        <v>0</v>
      </c>
      <c r="U63" s="85"/>
      <c r="V63" s="51">
        <f>[4]Ene!V63</f>
        <v>0</v>
      </c>
      <c r="W63" s="85"/>
      <c r="X63" s="51">
        <f>[4]Ene!X63</f>
        <v>0</v>
      </c>
      <c r="Y63" s="85"/>
      <c r="Z63" s="51">
        <f>[4]Ene!Z63</f>
        <v>0</v>
      </c>
      <c r="AA63" s="85"/>
      <c r="AB63" s="51">
        <f>[4]Ene!AB63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'[4]Ficha Anual 2025'!A64</f>
        <v>0</v>
      </c>
      <c r="B64" s="93">
        <f>'[4]Ficha Anual 2025'!B64</f>
        <v>0</v>
      </c>
      <c r="C64" s="93"/>
      <c r="D64" s="83">
        <f>'[4]Ficha Anual 2025'!E64</f>
        <v>0</v>
      </c>
      <c r="E64" s="85">
        <f t="shared" si="4"/>
        <v>0</v>
      </c>
      <c r="F64" s="51">
        <f>[4]Ene!F64</f>
        <v>0</v>
      </c>
      <c r="G64" s="48">
        <f>[4]Ene!G64</f>
        <v>0</v>
      </c>
      <c r="H64" s="51">
        <f>[4]Ene!H64</f>
        <v>0</v>
      </c>
      <c r="I64" s="48">
        <f>[4]Feb!I64</f>
        <v>0</v>
      </c>
      <c r="J64" s="51">
        <f>[4]Ene!J64</f>
        <v>0</v>
      </c>
      <c r="K64" s="48">
        <f>[4]Mar!K64</f>
        <v>0</v>
      </c>
      <c r="L64" s="51">
        <f>[4]Ene!L64</f>
        <v>0</v>
      </c>
      <c r="M64" s="84"/>
      <c r="N64" s="51">
        <f>[4]Ene!N64</f>
        <v>0</v>
      </c>
      <c r="O64" s="85"/>
      <c r="P64" s="51">
        <f>[4]Ene!P64</f>
        <v>0</v>
      </c>
      <c r="Q64" s="85"/>
      <c r="R64" s="51">
        <f>[4]Ene!R64</f>
        <v>0</v>
      </c>
      <c r="S64" s="85"/>
      <c r="T64" s="51">
        <f>[4]Ene!T64</f>
        <v>0</v>
      </c>
      <c r="U64" s="85"/>
      <c r="V64" s="51">
        <f>[4]Ene!V64</f>
        <v>0</v>
      </c>
      <c r="W64" s="85"/>
      <c r="X64" s="51">
        <f>[4]Ene!X64</f>
        <v>0</v>
      </c>
      <c r="Y64" s="85"/>
      <c r="Z64" s="51">
        <f>[4]Ene!Z64</f>
        <v>0</v>
      </c>
      <c r="AA64" s="85"/>
      <c r="AB64" s="51">
        <f>[4]Ene!AB64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'[4]Ficha Anual 2025'!A65</f>
        <v>0</v>
      </c>
      <c r="B65" s="93">
        <f>'[4]Ficha Anual 2025'!B65</f>
        <v>0</v>
      </c>
      <c r="C65" s="93"/>
      <c r="D65" s="83">
        <f>'[4]Ficha Anual 2025'!E65</f>
        <v>0</v>
      </c>
      <c r="E65" s="85">
        <f t="shared" si="4"/>
        <v>0</v>
      </c>
      <c r="F65" s="51">
        <f>[4]Ene!F65</f>
        <v>0</v>
      </c>
      <c r="G65" s="48">
        <f>[4]Ene!G65</f>
        <v>0</v>
      </c>
      <c r="H65" s="51">
        <f>[4]Ene!H65</f>
        <v>0</v>
      </c>
      <c r="I65" s="48">
        <f>[4]Feb!I65</f>
        <v>0</v>
      </c>
      <c r="J65" s="51">
        <f>[4]Ene!J65</f>
        <v>0</v>
      </c>
      <c r="K65" s="48">
        <f>[4]Mar!K65</f>
        <v>0</v>
      </c>
      <c r="L65" s="51">
        <f>[4]Ene!L65</f>
        <v>0</v>
      </c>
      <c r="M65" s="84"/>
      <c r="N65" s="51">
        <f>[4]Ene!N65</f>
        <v>0</v>
      </c>
      <c r="O65" s="85"/>
      <c r="P65" s="51">
        <f>[4]Ene!P65</f>
        <v>0</v>
      </c>
      <c r="Q65" s="85"/>
      <c r="R65" s="51">
        <f>[4]Ene!R65</f>
        <v>0</v>
      </c>
      <c r="S65" s="85"/>
      <c r="T65" s="51">
        <f>[4]Ene!T65</f>
        <v>0</v>
      </c>
      <c r="U65" s="85"/>
      <c r="V65" s="51">
        <f>[4]Ene!V65</f>
        <v>0</v>
      </c>
      <c r="W65" s="85"/>
      <c r="X65" s="51">
        <f>[4]Ene!X65</f>
        <v>0</v>
      </c>
      <c r="Y65" s="85"/>
      <c r="Z65" s="51">
        <f>[4]Ene!Z65</f>
        <v>0</v>
      </c>
      <c r="AA65" s="85"/>
      <c r="AB65" s="51">
        <f>[4]Ene!AB65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'[4]Ficha Anual 2025'!A66</f>
        <v>0</v>
      </c>
      <c r="B66" s="101">
        <f>'[4]Ficha Anual 2025'!B66</f>
        <v>0</v>
      </c>
      <c r="C66" s="101"/>
      <c r="D66" s="102">
        <f>'[4]Ficha Anual 2025'!E66</f>
        <v>0</v>
      </c>
      <c r="E66" s="103">
        <f t="shared" si="4"/>
        <v>0</v>
      </c>
      <c r="F66" s="104">
        <f>[4]Ene!F66</f>
        <v>0</v>
      </c>
      <c r="G66" s="105">
        <f>[4]Ene!G66</f>
        <v>0</v>
      </c>
      <c r="H66" s="104">
        <f>[4]Ene!H66</f>
        <v>0</v>
      </c>
      <c r="I66" s="105">
        <f>[4]Feb!I66</f>
        <v>0</v>
      </c>
      <c r="J66" s="104">
        <f>[4]Ene!J66</f>
        <v>0</v>
      </c>
      <c r="K66" s="105">
        <f>[4]Mar!K66</f>
        <v>0</v>
      </c>
      <c r="L66" s="104">
        <f>[4]Ene!L66</f>
        <v>0</v>
      </c>
      <c r="M66" s="106"/>
      <c r="N66" s="104">
        <f>[4]Ene!N66</f>
        <v>0</v>
      </c>
      <c r="O66" s="103"/>
      <c r="P66" s="104">
        <f>[4]Ene!P66</f>
        <v>0</v>
      </c>
      <c r="Q66" s="103"/>
      <c r="R66" s="104">
        <f>[4]Ene!R66</f>
        <v>0</v>
      </c>
      <c r="S66" s="103"/>
      <c r="T66" s="104">
        <f>[4]Ene!T66</f>
        <v>0</v>
      </c>
      <c r="U66" s="103"/>
      <c r="V66" s="104">
        <f>[4]Ene!V66</f>
        <v>0</v>
      </c>
      <c r="W66" s="103"/>
      <c r="X66" s="104">
        <f>[4]Ene!X66</f>
        <v>0</v>
      </c>
      <c r="Y66" s="103"/>
      <c r="Z66" s="104">
        <f>[4]Ene!Z66</f>
        <v>0</v>
      </c>
      <c r="AA66" s="103"/>
      <c r="AB66" s="104">
        <f>[4]Ene!AB66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'[4]Ficha Anual 2025'!A72</f>
        <v>Elaboró</v>
      </c>
      <c r="C80" s="130"/>
      <c r="E80" s="131"/>
      <c r="F80" s="131"/>
      <c r="G80" s="131"/>
      <c r="H80" s="131"/>
      <c r="J80" s="129" t="str">
        <f>'[4]Ficha Anual 2025'!D72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'[4]Ficha Anual 2025'!G72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>
        <f>'[4]Ficha Anual 2025'!A75</f>
        <v>0</v>
      </c>
      <c r="C83" s="140"/>
      <c r="E83" s="127"/>
      <c r="F83" s="127"/>
      <c r="H83" s="127"/>
      <c r="J83" s="138" t="str">
        <f>'[4]Ficha Anual 2025'!D75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'[4]Ficha Anual 2025'!G75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'[4]Ficha Anual 2025'!A76</f>
        <v>ENCARGADO DE SEGURIDAD PÚBLICA</v>
      </c>
      <c r="C84" s="142"/>
      <c r="E84" s="2"/>
      <c r="F84" s="2"/>
      <c r="G84" s="2"/>
      <c r="H84" s="2"/>
      <c r="J84" s="143" t="str">
        <f>'[4]Ficha Anual 2025'!D76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'[4]Ficha Anual 2025'!G76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0546-B5E0-4946-B079-52C2931FA3AE}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J17" sqref="J1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'[5]Ficha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[5]Ene!A3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'[5]Ficha Anual 2025'!A5:B5</f>
        <v>PROGRAMA:</v>
      </c>
      <c r="B5" s="5"/>
      <c r="C5" s="6" t="str">
        <f>'[5]Ficha Anual 2025'!C5:I5</f>
        <v>16   DESARROLLO URBANO SUSTENTABLE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'[5]Ficha Anual 2025'!A6:B6</f>
        <v>PROYECTO:</v>
      </c>
      <c r="B6" s="10"/>
      <c r="C6" s="11" t="str">
        <f>'[5]Ficha Anual 2025'!C6:I6</f>
        <v>024 INFRAESTRUCTURA Y EQUIPAMIENTO PARA EL DESARROLLO URBANO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'[5]Ficha Anual 2025'!A7:B7</f>
        <v>UNIDAD ADMINISTRATIVA RESPONSABLE:</v>
      </c>
      <c r="B7" s="10"/>
      <c r="C7" s="11" t="str">
        <f>'[5]Ficha Anual 2025'!C7:I7</f>
        <v>006 OBRAS PÚBLICAS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'[5]Ficha Anual 2025'!A9:B9</f>
        <v>FIN:</v>
      </c>
      <c r="B9" s="10"/>
      <c r="C9" s="14" t="str">
        <f>'[5]Ficha Anual 2025'!C9:I9</f>
        <v>CONTRIBUIR A MEJORAR LA CALIDAD DE VIDA DE LA POBLACION MEDIANTE LA SUFICIENTE INFRAESTRUCTURA, EQUIPAMIENTO Y DESARROLLO URBANO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'[5]Ficha Anual 2025'!A10:B10</f>
        <v>PROPÓSITO:</v>
      </c>
      <c r="B10" s="16"/>
      <c r="C10" s="17" t="str">
        <f>'[5]Ficha Anual 2025'!C10:I10</f>
        <v>CONTAR CON SUFICIENTE INFRAESTRUCTURA, EQUIPAMIENTO Y DESARROLLO URBANO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'[5]Ficha Anual 2025'!A12:A14</f>
        <v>N0.</v>
      </c>
      <c r="B12" s="22" t="str">
        <f>'[5]Ficha Anual 2025'!B12:D14</f>
        <v>COMPONENTE - ACTIVIDAD</v>
      </c>
      <c r="C12" s="23"/>
      <c r="D12" s="21" t="str">
        <f>'[5]Ficha Anual 2025'!E14</f>
        <v>U. DE MEDIDA</v>
      </c>
      <c r="E12" s="21" t="str">
        <f>'[5]Ficha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'[5]Ficha Anual 2025'!A15</f>
        <v>C 1</v>
      </c>
      <c r="B15" s="39" t="str">
        <f>'[5]Ficha Anual 2025'!B15</f>
        <v>ABASTECER DEL SERVICIO DE AGUA POTABLE EN EL MUNICIPIO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5.5" customHeight="1" x14ac:dyDescent="0.2">
      <c r="A16" s="45" t="str">
        <f>'[5]Ficha Anual 2025'!A16</f>
        <v>C1A1</v>
      </c>
      <c r="B16" s="155" t="str">
        <f>'[5]Ficha Anual 2025'!B16</f>
        <v>REALIZAR MANTENIMIENTO EN LOS POZOS DE ABASTECIMIENTO DE AGUA</v>
      </c>
      <c r="C16" s="155"/>
      <c r="D16" s="47" t="str">
        <f>'[5]Ficha Anual 2025'!E16</f>
        <v>CAPACITACION</v>
      </c>
      <c r="E16" s="48">
        <f>F16+H16+J16+L16+N16+P16++R16+T16+V16+X16+Z16+AB16</f>
        <v>4</v>
      </c>
      <c r="F16" s="49">
        <f>[5]Ene!F16</f>
        <v>0</v>
      </c>
      <c r="G16" s="50">
        <f>[5]Ene!G16</f>
        <v>0</v>
      </c>
      <c r="H16" s="49">
        <f>[5]Ene!H16</f>
        <v>0</v>
      </c>
      <c r="I16" s="50">
        <f>[5]Feb!I16</f>
        <v>0</v>
      </c>
      <c r="J16" s="49">
        <f>[5]Ene!J16</f>
        <v>1</v>
      </c>
      <c r="K16" s="50">
        <v>0</v>
      </c>
      <c r="L16" s="49">
        <f>[5]Ene!L16</f>
        <v>0</v>
      </c>
      <c r="M16" s="50">
        <v>0</v>
      </c>
      <c r="N16" s="49">
        <f>[5]Ene!N16</f>
        <v>1</v>
      </c>
      <c r="O16" s="51"/>
      <c r="P16" s="49">
        <f>[5]Ene!P16</f>
        <v>0</v>
      </c>
      <c r="Q16" s="51"/>
      <c r="R16" s="49">
        <f>[5]Ene!R16</f>
        <v>0</v>
      </c>
      <c r="S16" s="51"/>
      <c r="T16" s="49">
        <f>[5]Ene!T16</f>
        <v>1</v>
      </c>
      <c r="U16" s="51"/>
      <c r="V16" s="49">
        <f>[5]Ene!V16</f>
        <v>0</v>
      </c>
      <c r="W16" s="51"/>
      <c r="X16" s="49">
        <f>[5]Ene!X16</f>
        <v>0</v>
      </c>
      <c r="Y16" s="51"/>
      <c r="Z16" s="49">
        <f>[5]Ene!Z16</f>
        <v>1</v>
      </c>
      <c r="AA16" s="51"/>
      <c r="AB16" s="49">
        <f>[5]Ene!AB16</f>
        <v>0</v>
      </c>
      <c r="AC16" s="51"/>
      <c r="AD16" s="52">
        <f t="shared" ref="AD16:AE66" si="0">F16+H16+J16+L16+N16+P16+R16+T16+V16+X16+Z16+AB16</f>
        <v>4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'[5]Ficha Anual 2025'!A17</f>
        <v>C1A2</v>
      </c>
      <c r="B17" s="155" t="str">
        <f>'[5]Ficha Anual 2025'!B17</f>
        <v>REHABILITAR LAS REDES DE CONDUCCIÓN DE AGUA POTABLE</v>
      </c>
      <c r="C17" s="155"/>
      <c r="D17" s="47" t="str">
        <f>'[5]Ficha Anual 2025'!E17</f>
        <v>POBLACION</v>
      </c>
      <c r="E17" s="48">
        <f t="shared" ref="E17:E53" si="3">F17+H17+J17+L17+N17+P17++R17+T17+V17+X17+Z17+AB17</f>
        <v>1000</v>
      </c>
      <c r="F17" s="49">
        <f>[5]Ene!F17</f>
        <v>0</v>
      </c>
      <c r="G17" s="50">
        <f>[5]Ene!G17</f>
        <v>0</v>
      </c>
      <c r="H17" s="49">
        <f>[5]Ene!H17</f>
        <v>0</v>
      </c>
      <c r="I17" s="50">
        <f>[5]Feb!I17</f>
        <v>0</v>
      </c>
      <c r="J17" s="49">
        <f>[5]Ene!J17</f>
        <v>0</v>
      </c>
      <c r="K17" s="50">
        <v>0</v>
      </c>
      <c r="L17" s="49">
        <f>[5]Ene!L17</f>
        <v>0</v>
      </c>
      <c r="M17" s="50">
        <v>0</v>
      </c>
      <c r="N17" s="49">
        <f>[5]Ene!N17</f>
        <v>0</v>
      </c>
      <c r="O17" s="51"/>
      <c r="P17" s="49">
        <f>[5]Ene!P17</f>
        <v>0</v>
      </c>
      <c r="Q17" s="51"/>
      <c r="R17" s="49">
        <f>[5]Ene!R17</f>
        <v>0</v>
      </c>
      <c r="S17" s="51"/>
      <c r="T17" s="49">
        <f>[5]Ene!T17</f>
        <v>0</v>
      </c>
      <c r="U17" s="51"/>
      <c r="V17" s="49">
        <f>[5]Ene!V17</f>
        <v>250</v>
      </c>
      <c r="W17" s="51"/>
      <c r="X17" s="49">
        <f>[5]Ene!X17</f>
        <v>250</v>
      </c>
      <c r="Y17" s="51"/>
      <c r="Z17" s="49">
        <f>[5]Ene!Z17</f>
        <v>250</v>
      </c>
      <c r="AA17" s="51"/>
      <c r="AB17" s="49">
        <f>[5]Ene!AB17</f>
        <v>250</v>
      </c>
      <c r="AC17" s="51"/>
      <c r="AD17" s="52">
        <f t="shared" si="0"/>
        <v>1000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0.100000000000001" customHeight="1" x14ac:dyDescent="0.2">
      <c r="A18" s="45" t="str">
        <f>'[5]Ficha Anual 2025'!A18</f>
        <v>C1A3</v>
      </c>
      <c r="B18" s="155" t="str">
        <f>'[5]Ficha Anual 2025'!B18</f>
        <v>AMPLIAR LAS REDES DE CONDUCCION DE AGUA POTABLE</v>
      </c>
      <c r="C18" s="155"/>
      <c r="D18" s="47" t="str">
        <f>'[5]Ficha Anual 2025'!E18</f>
        <v>DIAGNOSTICOS</v>
      </c>
      <c r="E18" s="48">
        <f t="shared" si="3"/>
        <v>2</v>
      </c>
      <c r="F18" s="49">
        <f>[5]Ene!F18</f>
        <v>0</v>
      </c>
      <c r="G18" s="50">
        <f>[5]Ene!G18</f>
        <v>0</v>
      </c>
      <c r="H18" s="49">
        <f>[5]Ene!H18</f>
        <v>0</v>
      </c>
      <c r="I18" s="50">
        <f>[5]Feb!I18</f>
        <v>0</v>
      </c>
      <c r="J18" s="49">
        <f>[5]Ene!J18</f>
        <v>0</v>
      </c>
      <c r="K18" s="50">
        <f>[5]Mar!K18</f>
        <v>0</v>
      </c>
      <c r="L18" s="49">
        <f>[5]Ene!L18</f>
        <v>1</v>
      </c>
      <c r="M18" s="50">
        <v>0</v>
      </c>
      <c r="N18" s="49">
        <f>[5]Ene!N18</f>
        <v>0</v>
      </c>
      <c r="O18" s="51"/>
      <c r="P18" s="49">
        <f>[5]Ene!P18</f>
        <v>0</v>
      </c>
      <c r="Q18" s="51"/>
      <c r="R18" s="49">
        <f>[5]Ene!R18</f>
        <v>0</v>
      </c>
      <c r="S18" s="51"/>
      <c r="T18" s="49">
        <f>[5]Ene!T18</f>
        <v>0</v>
      </c>
      <c r="U18" s="51"/>
      <c r="V18" s="49">
        <f>[5]Ene!V18</f>
        <v>0</v>
      </c>
      <c r="W18" s="51"/>
      <c r="X18" s="49">
        <f>[5]Ene!X18</f>
        <v>0</v>
      </c>
      <c r="Y18" s="51"/>
      <c r="Z18" s="49">
        <f>[5]Ene!Z18</f>
        <v>1</v>
      </c>
      <c r="AA18" s="51"/>
      <c r="AB18" s="49">
        <f>[5]Ene!AB18</f>
        <v>0</v>
      </c>
      <c r="AC18" s="51"/>
      <c r="AD18" s="52">
        <f t="shared" si="0"/>
        <v>2</v>
      </c>
      <c r="AE18" s="52">
        <f t="shared" si="0"/>
        <v>0</v>
      </c>
      <c r="AF18" s="53">
        <f t="shared" si="1"/>
        <v>0</v>
      </c>
      <c r="AG18" s="53">
        <f t="shared" si="2"/>
        <v>1</v>
      </c>
      <c r="AH18" s="57"/>
      <c r="AI18" s="58"/>
    </row>
    <row r="19" spans="1:35" s="56" customFormat="1" ht="27.75" customHeight="1" x14ac:dyDescent="0.2">
      <c r="A19" s="45" t="str">
        <f>'[5]Ficha Anual 2025'!A19</f>
        <v>C1A4</v>
      </c>
      <c r="B19" s="155" t="str">
        <f>'[5]Ficha Anual 2025'!B19</f>
        <v>CONSTRUCCION DE FUENTES DE ALMACENAMIENTO DE AGUA POTABLE</v>
      </c>
      <c r="C19" s="155"/>
      <c r="D19" s="47" t="str">
        <f>'[5]Ficha Anual 2025'!E19</f>
        <v>PROYECTOS</v>
      </c>
      <c r="E19" s="48">
        <f t="shared" si="3"/>
        <v>1</v>
      </c>
      <c r="F19" s="49">
        <f>[5]Ene!F19</f>
        <v>0</v>
      </c>
      <c r="G19" s="50">
        <f>[5]Ene!G19</f>
        <v>0</v>
      </c>
      <c r="H19" s="49">
        <f>[5]Ene!H19</f>
        <v>0</v>
      </c>
      <c r="I19" s="50">
        <f>[5]Feb!I19</f>
        <v>0</v>
      </c>
      <c r="J19" s="49">
        <f>[5]Ene!J19</f>
        <v>0</v>
      </c>
      <c r="K19" s="50">
        <f>[5]Mar!K19</f>
        <v>0</v>
      </c>
      <c r="L19" s="49">
        <f>[5]Ene!L19</f>
        <v>0</v>
      </c>
      <c r="M19" s="50">
        <v>0</v>
      </c>
      <c r="N19" s="49">
        <f>[5]Ene!N19</f>
        <v>0</v>
      </c>
      <c r="O19" s="51"/>
      <c r="P19" s="49">
        <f>[5]Ene!P19</f>
        <v>0</v>
      </c>
      <c r="Q19" s="51"/>
      <c r="R19" s="49">
        <f>[5]Ene!R19</f>
        <v>0</v>
      </c>
      <c r="S19" s="51"/>
      <c r="T19" s="49">
        <f>[5]Ene!T19</f>
        <v>0</v>
      </c>
      <c r="U19" s="51"/>
      <c r="V19" s="49">
        <f>[5]Ene!V19</f>
        <v>0</v>
      </c>
      <c r="W19" s="51"/>
      <c r="X19" s="49">
        <f>[5]Ene!X19</f>
        <v>0</v>
      </c>
      <c r="Y19" s="51"/>
      <c r="Z19" s="49">
        <f>[5]Ene!Z19</f>
        <v>1</v>
      </c>
      <c r="AA19" s="51"/>
      <c r="AB19" s="49">
        <f>[5]Ene!AB19</f>
        <v>0</v>
      </c>
      <c r="AC19" s="51"/>
      <c r="AD19" s="52">
        <f t="shared" si="0"/>
        <v>1</v>
      </c>
      <c r="AE19" s="52">
        <f t="shared" si="0"/>
        <v>0</v>
      </c>
      <c r="AF19" s="53">
        <f t="shared" si="1"/>
        <v>0</v>
      </c>
      <c r="AG19" s="53">
        <f t="shared" si="2"/>
        <v>1</v>
      </c>
      <c r="AH19" s="57"/>
      <c r="AI19" s="58"/>
    </row>
    <row r="20" spans="1:35" s="56" customFormat="1" ht="20.100000000000001" hidden="1" customHeight="1" x14ac:dyDescent="0.2">
      <c r="A20" s="45" t="str">
        <f>'[5]Ficha Anual 2025'!A20</f>
        <v>C1A5</v>
      </c>
      <c r="B20" s="155" t="str">
        <f>'[5]Ficha Anual 2025'!B20</f>
        <v>REALIZAR OBRAS DE MANTENIMIENTO EN LOS POZOS DE ABASTECIMIENTO DE AGUA</v>
      </c>
      <c r="C20" s="155"/>
      <c r="D20" s="47" t="str">
        <f>'[5]Ficha Anual 2025'!E20</f>
        <v>POZOS</v>
      </c>
      <c r="E20" s="48">
        <f t="shared" si="3"/>
        <v>2</v>
      </c>
      <c r="F20" s="49">
        <f>[5]Ene!F20</f>
        <v>1</v>
      </c>
      <c r="G20" s="50">
        <f>[5]Ene!G20</f>
        <v>1</v>
      </c>
      <c r="H20" s="49">
        <f>[5]Ene!H20</f>
        <v>0</v>
      </c>
      <c r="I20" s="50">
        <f>[5]Feb!I20</f>
        <v>0</v>
      </c>
      <c r="J20" s="49">
        <f>[5]Ene!J20</f>
        <v>0</v>
      </c>
      <c r="K20" s="50">
        <v>0</v>
      </c>
      <c r="L20" s="49">
        <f>[5]Ene!L20</f>
        <v>0</v>
      </c>
      <c r="M20" s="50">
        <v>0</v>
      </c>
      <c r="N20" s="49">
        <f>[5]Ene!N20</f>
        <v>0</v>
      </c>
      <c r="O20" s="51"/>
      <c r="P20" s="49">
        <f>[5]Ene!P20</f>
        <v>0</v>
      </c>
      <c r="Q20" s="51"/>
      <c r="R20" s="49">
        <f>[5]Ene!R20</f>
        <v>0</v>
      </c>
      <c r="S20" s="51"/>
      <c r="T20" s="49">
        <f>[5]Ene!T20</f>
        <v>1</v>
      </c>
      <c r="U20" s="51"/>
      <c r="V20" s="49">
        <f>[5]Ene!V20</f>
        <v>0</v>
      </c>
      <c r="W20" s="51"/>
      <c r="X20" s="49">
        <f>[5]Ene!X20</f>
        <v>0</v>
      </c>
      <c r="Y20" s="51"/>
      <c r="Z20" s="49">
        <f>[5]Ene!Z20</f>
        <v>0</v>
      </c>
      <c r="AA20" s="51"/>
      <c r="AB20" s="49">
        <f>[5]Ene!AB20</f>
        <v>0</v>
      </c>
      <c r="AC20" s="51"/>
      <c r="AD20" s="52">
        <f t="shared" si="0"/>
        <v>2</v>
      </c>
      <c r="AE20" s="52">
        <f t="shared" si="0"/>
        <v>1</v>
      </c>
      <c r="AF20" s="53">
        <f t="shared" si="1"/>
        <v>0.5</v>
      </c>
      <c r="AG20" s="53">
        <f t="shared" si="2"/>
        <v>0.5</v>
      </c>
      <c r="AH20" s="57"/>
      <c r="AI20" s="58"/>
    </row>
    <row r="21" spans="1:35" s="56" customFormat="1" ht="20.100000000000001" hidden="1" customHeight="1" x14ac:dyDescent="0.2">
      <c r="A21" s="45" t="str">
        <f>'[5]Ficha Anual 2025'!A21</f>
        <v>C1A6</v>
      </c>
      <c r="B21" s="155" t="str">
        <f>'[5]Ficha Anual 2025'!B21</f>
        <v>REHABILITAR LAS REDES DE CONDUCCION DE AGUA POTABLE</v>
      </c>
      <c r="C21" s="155"/>
      <c r="D21" s="47" t="str">
        <f>'[5]Ficha Anual 2025'!E21</f>
        <v>METROS</v>
      </c>
      <c r="E21" s="48">
        <f t="shared" si="3"/>
        <v>1200</v>
      </c>
      <c r="F21" s="49">
        <f>[5]Ene!F21</f>
        <v>0</v>
      </c>
      <c r="G21" s="50">
        <f>[5]Ene!G21</f>
        <v>0</v>
      </c>
      <c r="H21" s="49">
        <f>[5]Ene!H21</f>
        <v>0</v>
      </c>
      <c r="I21" s="50">
        <f>[5]Feb!I21</f>
        <v>0</v>
      </c>
      <c r="J21" s="49">
        <f>[5]Ene!J21</f>
        <v>0</v>
      </c>
      <c r="K21" s="50">
        <v>0</v>
      </c>
      <c r="L21" s="49">
        <f>[5]Ene!L21</f>
        <v>0</v>
      </c>
      <c r="M21" s="50">
        <v>0</v>
      </c>
      <c r="N21" s="49">
        <f>[5]Ene!N21</f>
        <v>300</v>
      </c>
      <c r="O21" s="51"/>
      <c r="P21" s="49">
        <f>[5]Ene!P21</f>
        <v>300</v>
      </c>
      <c r="Q21" s="51"/>
      <c r="R21" s="49">
        <f>[5]Ene!R21</f>
        <v>0</v>
      </c>
      <c r="S21" s="51"/>
      <c r="T21" s="49">
        <f>[5]Ene!T21</f>
        <v>0</v>
      </c>
      <c r="U21" s="51"/>
      <c r="V21" s="49">
        <f>[5]Ene!V21</f>
        <v>0</v>
      </c>
      <c r="W21" s="51"/>
      <c r="X21" s="49">
        <f>[5]Ene!X21</f>
        <v>300</v>
      </c>
      <c r="Y21" s="51"/>
      <c r="Z21" s="49">
        <f>[5]Ene!Z21</f>
        <v>300</v>
      </c>
      <c r="AA21" s="51"/>
      <c r="AB21" s="49">
        <f>[5]Ene!AB21</f>
        <v>0</v>
      </c>
      <c r="AC21" s="51"/>
      <c r="AD21" s="52">
        <f t="shared" si="0"/>
        <v>1200</v>
      </c>
      <c r="AE21" s="52">
        <f t="shared" si="0"/>
        <v>0</v>
      </c>
      <c r="AF21" s="53">
        <f t="shared" si="1"/>
        <v>0</v>
      </c>
      <c r="AG21" s="53">
        <f t="shared" si="2"/>
        <v>1</v>
      </c>
      <c r="AH21" s="57"/>
      <c r="AI21" s="58"/>
    </row>
    <row r="22" spans="1:35" s="56" customFormat="1" ht="20.100000000000001" hidden="1" customHeight="1" x14ac:dyDescent="0.2">
      <c r="A22" s="45" t="str">
        <f>'[5]Ficha Anual 2025'!A22</f>
        <v>C1A7</v>
      </c>
      <c r="B22" s="155" t="str">
        <f>'[5]Ficha Anual 2025'!B22</f>
        <v>AMPLIAR LAS REDES DE CONDUCCION DE AGUA POTABLE</v>
      </c>
      <c r="C22" s="155"/>
      <c r="D22" s="47" t="str">
        <f>'[5]Ficha Anual 2025'!E22</f>
        <v>METROS</v>
      </c>
      <c r="E22" s="48">
        <f t="shared" si="3"/>
        <v>500</v>
      </c>
      <c r="F22" s="49">
        <f>[5]Ene!F22</f>
        <v>0</v>
      </c>
      <c r="G22" s="50">
        <f>[5]Ene!G22</f>
        <v>0</v>
      </c>
      <c r="H22" s="49">
        <f>[5]Ene!H22</f>
        <v>0</v>
      </c>
      <c r="I22" s="50">
        <f>[5]Feb!I22</f>
        <v>0</v>
      </c>
      <c r="J22" s="49">
        <f>[5]Ene!J22</f>
        <v>0</v>
      </c>
      <c r="K22" s="50">
        <v>0</v>
      </c>
      <c r="L22" s="49">
        <f>[5]Ene!L22</f>
        <v>0</v>
      </c>
      <c r="M22" s="50">
        <v>0</v>
      </c>
      <c r="N22" s="49">
        <f>[5]Ene!N22</f>
        <v>0</v>
      </c>
      <c r="O22" s="51"/>
      <c r="P22" s="49">
        <f>[5]Ene!P22</f>
        <v>0</v>
      </c>
      <c r="Q22" s="51"/>
      <c r="R22" s="49">
        <f>[5]Ene!R22</f>
        <v>250</v>
      </c>
      <c r="S22" s="51"/>
      <c r="T22" s="49">
        <f>[5]Ene!T22</f>
        <v>0</v>
      </c>
      <c r="U22" s="51"/>
      <c r="V22" s="49">
        <f>[5]Ene!V22</f>
        <v>0</v>
      </c>
      <c r="W22" s="51"/>
      <c r="X22" s="49">
        <f>[5]Ene!X22</f>
        <v>0</v>
      </c>
      <c r="Y22" s="51"/>
      <c r="Z22" s="49">
        <f>[5]Ene!Z22</f>
        <v>250</v>
      </c>
      <c r="AA22" s="51"/>
      <c r="AB22" s="49">
        <f>[5]Ene!AB22</f>
        <v>0</v>
      </c>
      <c r="AC22" s="51"/>
      <c r="AD22" s="52">
        <f t="shared" si="0"/>
        <v>500</v>
      </c>
      <c r="AE22" s="52">
        <f t="shared" si="0"/>
        <v>0</v>
      </c>
      <c r="AF22" s="53">
        <f t="shared" si="1"/>
        <v>0</v>
      </c>
      <c r="AG22" s="53">
        <f t="shared" si="2"/>
        <v>1</v>
      </c>
      <c r="AH22" s="57"/>
      <c r="AI22" s="58"/>
    </row>
    <row r="23" spans="1:35" s="56" customFormat="1" ht="20.100000000000001" hidden="1" customHeight="1" x14ac:dyDescent="0.2">
      <c r="A23" s="45" t="str">
        <f>'[5]Ficha Anual 2025'!A23</f>
        <v>C1A8</v>
      </c>
      <c r="B23" s="59" t="str">
        <f>'[5]Ficha Anual 2025'!B23</f>
        <v>CONSTRUCCION DE FUENTES DE ALMACENAMIENTO DE AGUA POTABLE</v>
      </c>
      <c r="C23" s="59"/>
      <c r="D23" s="47" t="str">
        <f>'[5]Ficha Anual 2025'!E23</f>
        <v>CAJAS DE ALMACENAMIENTO</v>
      </c>
      <c r="E23" s="48">
        <f t="shared" si="3"/>
        <v>1</v>
      </c>
      <c r="F23" s="49">
        <f>[5]Ene!F23</f>
        <v>0</v>
      </c>
      <c r="G23" s="50">
        <f>[5]Ene!G23</f>
        <v>0</v>
      </c>
      <c r="H23" s="49">
        <f>[5]Ene!H23</f>
        <v>0</v>
      </c>
      <c r="I23" s="50">
        <f>[5]Feb!I23</f>
        <v>0</v>
      </c>
      <c r="J23" s="49">
        <f>[5]Ene!J23</f>
        <v>0</v>
      </c>
      <c r="K23" s="50">
        <f>[5]Mar!K23</f>
        <v>0</v>
      </c>
      <c r="L23" s="49">
        <f>[5]Ene!L23</f>
        <v>0</v>
      </c>
      <c r="M23" s="50">
        <v>0</v>
      </c>
      <c r="N23" s="49">
        <f>[5]Ene!N23</f>
        <v>0</v>
      </c>
      <c r="O23" s="51"/>
      <c r="P23" s="49">
        <f>[5]Ene!P23</f>
        <v>0</v>
      </c>
      <c r="Q23" s="51"/>
      <c r="R23" s="49">
        <f>[5]Ene!R23</f>
        <v>0</v>
      </c>
      <c r="S23" s="51"/>
      <c r="T23" s="49">
        <f>[5]Ene!T23</f>
        <v>0</v>
      </c>
      <c r="U23" s="51"/>
      <c r="V23" s="49">
        <f>[5]Ene!V23</f>
        <v>0</v>
      </c>
      <c r="W23" s="51"/>
      <c r="X23" s="49">
        <f>[5]Ene!X23</f>
        <v>0</v>
      </c>
      <c r="Y23" s="51"/>
      <c r="Z23" s="49">
        <f>[5]Ene!Z23</f>
        <v>1</v>
      </c>
      <c r="AA23" s="51"/>
      <c r="AB23" s="49">
        <f>[5]Ene!AB23</f>
        <v>0</v>
      </c>
      <c r="AC23" s="51"/>
      <c r="AD23" s="52">
        <f t="shared" si="0"/>
        <v>1</v>
      </c>
      <c r="AE23" s="52">
        <f t="shared" si="0"/>
        <v>0</v>
      </c>
      <c r="AF23" s="53">
        <f t="shared" si="1"/>
        <v>0</v>
      </c>
      <c r="AG23" s="53">
        <f t="shared" si="2"/>
        <v>1</v>
      </c>
      <c r="AH23" s="54"/>
      <c r="AI23" s="55"/>
    </row>
    <row r="24" spans="1:35" s="56" customFormat="1" ht="20.100000000000001" hidden="1" customHeight="1" x14ac:dyDescent="0.2">
      <c r="A24" s="45">
        <f>'[5]Ficha Anual 2025'!A24</f>
        <v>0</v>
      </c>
      <c r="B24" s="59">
        <f>'[5]Ficha Anual 2025'!B24</f>
        <v>0</v>
      </c>
      <c r="C24" s="59"/>
      <c r="D24" s="47">
        <f>'[5]Ficha Anual 2025'!E24</f>
        <v>0</v>
      </c>
      <c r="E24" s="48">
        <f t="shared" si="3"/>
        <v>0</v>
      </c>
      <c r="F24" s="51">
        <f>[5]Ene!F24</f>
        <v>0</v>
      </c>
      <c r="G24" s="48">
        <f>[5]Ene!G24</f>
        <v>0</v>
      </c>
      <c r="H24" s="51">
        <f>[5]Ene!H24</f>
        <v>0</v>
      </c>
      <c r="I24" s="48">
        <f>[5]Feb!I24</f>
        <v>0</v>
      </c>
      <c r="J24" s="51">
        <f>[5]Ene!J24</f>
        <v>0</v>
      </c>
      <c r="K24" s="48">
        <f>[5]Mar!K24</f>
        <v>0</v>
      </c>
      <c r="L24" s="51">
        <f>[5]Ene!L24</f>
        <v>0</v>
      </c>
      <c r="M24" s="50"/>
      <c r="N24" s="51">
        <f>[5]Ene!N24</f>
        <v>0</v>
      </c>
      <c r="O24" s="51"/>
      <c r="P24" s="51">
        <f>[5]Ene!P24</f>
        <v>0</v>
      </c>
      <c r="Q24" s="51"/>
      <c r="R24" s="51">
        <f>[5]Ene!R24</f>
        <v>0</v>
      </c>
      <c r="S24" s="51"/>
      <c r="T24" s="51">
        <f>[5]Ene!T24</f>
        <v>0</v>
      </c>
      <c r="U24" s="51"/>
      <c r="V24" s="51">
        <f>[5]Ene!V24</f>
        <v>0</v>
      </c>
      <c r="W24" s="51"/>
      <c r="X24" s="51">
        <f>[5]Ene!X24</f>
        <v>0</v>
      </c>
      <c r="Y24" s="51"/>
      <c r="Z24" s="51">
        <f>[5]Ene!Z24</f>
        <v>0</v>
      </c>
      <c r="AA24" s="51"/>
      <c r="AB24" s="51">
        <f>[5]Ene!AB24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'[5]Ficha Anual 2025'!A25</f>
        <v>0</v>
      </c>
      <c r="B25" s="59">
        <f>'[5]Ficha Anual 2025'!B25</f>
        <v>0</v>
      </c>
      <c r="C25" s="59"/>
      <c r="D25" s="47">
        <f>'[5]Ficha Anual 2025'!E25</f>
        <v>0</v>
      </c>
      <c r="E25" s="48">
        <f t="shared" si="3"/>
        <v>0</v>
      </c>
      <c r="F25" s="51">
        <f>[5]Ene!F25</f>
        <v>0</v>
      </c>
      <c r="G25" s="48">
        <f>[5]Ene!G25</f>
        <v>0</v>
      </c>
      <c r="H25" s="51">
        <f>[5]Ene!H25</f>
        <v>0</v>
      </c>
      <c r="I25" s="48">
        <f>[5]Feb!I25</f>
        <v>0</v>
      </c>
      <c r="J25" s="51">
        <f>[5]Ene!J25</f>
        <v>0</v>
      </c>
      <c r="K25" s="48">
        <f>[5]Mar!K25</f>
        <v>0</v>
      </c>
      <c r="L25" s="51">
        <f>[5]Ene!L25</f>
        <v>0</v>
      </c>
      <c r="M25" s="50"/>
      <c r="N25" s="51">
        <f>[5]Ene!N25</f>
        <v>0</v>
      </c>
      <c r="O25" s="51"/>
      <c r="P25" s="51">
        <f>[5]Ene!P25</f>
        <v>0</v>
      </c>
      <c r="Q25" s="51"/>
      <c r="R25" s="51">
        <f>[5]Ene!R25</f>
        <v>0</v>
      </c>
      <c r="S25" s="51"/>
      <c r="T25" s="51">
        <f>[5]Ene!T25</f>
        <v>0</v>
      </c>
      <c r="U25" s="51"/>
      <c r="V25" s="51">
        <f>[5]Ene!V25</f>
        <v>0</v>
      </c>
      <c r="W25" s="51"/>
      <c r="X25" s="51">
        <f>[5]Ene!X25</f>
        <v>0</v>
      </c>
      <c r="Y25" s="51"/>
      <c r="Z25" s="51">
        <f>[5]Ene!Z25</f>
        <v>0</v>
      </c>
      <c r="AA25" s="51"/>
      <c r="AB25" s="51">
        <f>[5]Ene!AB25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'[5]Ficha Anual 2025'!A26</f>
        <v>0</v>
      </c>
      <c r="B26" s="59">
        <f>'[5]Ficha Anual 2025'!B26</f>
        <v>0</v>
      </c>
      <c r="C26" s="59"/>
      <c r="D26" s="47">
        <f>'[5]Ficha Anual 2025'!E26</f>
        <v>0</v>
      </c>
      <c r="E26" s="48">
        <f t="shared" si="3"/>
        <v>0</v>
      </c>
      <c r="F26" s="51">
        <f>[5]Ene!F26</f>
        <v>0</v>
      </c>
      <c r="G26" s="48">
        <f>[5]Ene!G26</f>
        <v>0</v>
      </c>
      <c r="H26" s="51">
        <f>[5]Ene!H26</f>
        <v>0</v>
      </c>
      <c r="I26" s="48">
        <f>[5]Feb!I26</f>
        <v>0</v>
      </c>
      <c r="J26" s="51">
        <f>[5]Ene!J26</f>
        <v>0</v>
      </c>
      <c r="K26" s="48">
        <f>[5]Mar!K26</f>
        <v>0</v>
      </c>
      <c r="L26" s="51">
        <f>[5]Ene!L26</f>
        <v>0</v>
      </c>
      <c r="M26" s="50"/>
      <c r="N26" s="51">
        <f>[5]Ene!N26</f>
        <v>0</v>
      </c>
      <c r="O26" s="51"/>
      <c r="P26" s="51">
        <f>[5]Ene!P26</f>
        <v>0</v>
      </c>
      <c r="Q26" s="51"/>
      <c r="R26" s="51">
        <f>[5]Ene!R26</f>
        <v>0</v>
      </c>
      <c r="S26" s="51"/>
      <c r="T26" s="51">
        <f>[5]Ene!T26</f>
        <v>0</v>
      </c>
      <c r="U26" s="51"/>
      <c r="V26" s="51">
        <f>[5]Ene!V26</f>
        <v>0</v>
      </c>
      <c r="W26" s="51"/>
      <c r="X26" s="51">
        <f>[5]Ene!X26</f>
        <v>0</v>
      </c>
      <c r="Y26" s="51"/>
      <c r="Z26" s="51">
        <f>[5]Ene!Z26</f>
        <v>0</v>
      </c>
      <c r="AA26" s="51"/>
      <c r="AB26" s="51">
        <f>[5]Ene!AB26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'[5]Ficha Anual 2025'!A27</f>
        <v>0</v>
      </c>
      <c r="B27" s="59">
        <f>'[5]Ficha Anual 2025'!B27</f>
        <v>0</v>
      </c>
      <c r="C27" s="59"/>
      <c r="D27" s="47">
        <f>'[5]Ficha Anual 2025'!E27</f>
        <v>0</v>
      </c>
      <c r="E27" s="48">
        <f t="shared" si="3"/>
        <v>0</v>
      </c>
      <c r="F27" s="51">
        <f>[5]Ene!F27</f>
        <v>0</v>
      </c>
      <c r="G27" s="48">
        <f>[5]Ene!G27</f>
        <v>0</v>
      </c>
      <c r="H27" s="51">
        <f>[5]Ene!H27</f>
        <v>0</v>
      </c>
      <c r="I27" s="48">
        <f>[5]Feb!I27</f>
        <v>0</v>
      </c>
      <c r="J27" s="51">
        <f>[5]Ene!J27</f>
        <v>0</v>
      </c>
      <c r="K27" s="48">
        <f>[5]Mar!K27</f>
        <v>0</v>
      </c>
      <c r="L27" s="51">
        <f>[5]Ene!L27</f>
        <v>0</v>
      </c>
      <c r="M27" s="50"/>
      <c r="N27" s="51">
        <f>[5]Ene!N27</f>
        <v>0</v>
      </c>
      <c r="O27" s="48"/>
      <c r="P27" s="51">
        <f>[5]Ene!P27</f>
        <v>0</v>
      </c>
      <c r="Q27" s="48"/>
      <c r="R27" s="51">
        <f>[5]Ene!R27</f>
        <v>0</v>
      </c>
      <c r="S27" s="48"/>
      <c r="T27" s="51">
        <f>[5]Ene!T27</f>
        <v>0</v>
      </c>
      <c r="U27" s="48"/>
      <c r="V27" s="51">
        <f>[5]Ene!V27</f>
        <v>0</v>
      </c>
      <c r="W27" s="48"/>
      <c r="X27" s="51">
        <f>[5]Ene!X27</f>
        <v>0</v>
      </c>
      <c r="Y27" s="48"/>
      <c r="Z27" s="51">
        <f>[5]Ene!Z27</f>
        <v>0</v>
      </c>
      <c r="AA27" s="48"/>
      <c r="AB27" s="51">
        <f>[5]Ene!AB27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'[5]Ficha Anual 2025'!A28</f>
        <v>C 2</v>
      </c>
      <c r="B28" s="61" t="str">
        <f>'[5]Ficha Anual 2025'!B28</f>
        <v>INCREMENTAR LA INVERSION DE INFRAESTRUCTURA PUBLICA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6.25" customHeight="1" x14ac:dyDescent="0.2">
      <c r="A29" s="45" t="str">
        <f>'[5]Ficha Anual 2025'!A29</f>
        <v>C2A1</v>
      </c>
      <c r="B29" s="155" t="str">
        <f>'[5]Ficha Anual 2025'!B29</f>
        <v>INCREMENTAR LA CONSTRUCCIÓN DE PAVIMENTACIÓN EN VÍAS DE COMUNICACIÓN</v>
      </c>
      <c r="C29" s="155"/>
      <c r="D29" s="47" t="str">
        <f>'[5]Ficha Anual 2025'!E29</f>
        <v>KM2</v>
      </c>
      <c r="E29" s="48">
        <f t="shared" si="3"/>
        <v>0.3</v>
      </c>
      <c r="F29" s="49">
        <f>[5]Ene!F29</f>
        <v>0</v>
      </c>
      <c r="G29" s="50">
        <f>[5]Ene!G29</f>
        <v>0</v>
      </c>
      <c r="H29" s="49">
        <f>[5]Ene!H29</f>
        <v>0</v>
      </c>
      <c r="I29" s="50">
        <f>[5]Feb!I29</f>
        <v>0</v>
      </c>
      <c r="J29" s="49">
        <f>[5]Ene!J29</f>
        <v>0</v>
      </c>
      <c r="K29" s="50">
        <f>[5]Mar!K29</f>
        <v>0</v>
      </c>
      <c r="L29" s="49">
        <f>[5]Ene!L29</f>
        <v>0</v>
      </c>
      <c r="M29" s="50">
        <v>0</v>
      </c>
      <c r="N29" s="49">
        <f>[5]Ene!N29</f>
        <v>0</v>
      </c>
      <c r="O29" s="48"/>
      <c r="P29" s="49">
        <f>[5]Ene!P29</f>
        <v>0</v>
      </c>
      <c r="Q29" s="48"/>
      <c r="R29" s="49">
        <f>[5]Ene!R29</f>
        <v>0</v>
      </c>
      <c r="S29" s="48"/>
      <c r="T29" s="49">
        <f>[5]Ene!T29</f>
        <v>0</v>
      </c>
      <c r="U29" s="48"/>
      <c r="V29" s="49">
        <f>[5]Ene!V29</f>
        <v>0</v>
      </c>
      <c r="W29" s="48"/>
      <c r="X29" s="49">
        <f>[5]Ene!X29</f>
        <v>0</v>
      </c>
      <c r="Y29" s="48"/>
      <c r="Z29" s="49">
        <f>[5]Ene!Z29</f>
        <v>0.3</v>
      </c>
      <c r="AA29" s="48"/>
      <c r="AB29" s="49">
        <f>[5]Ene!AB29</f>
        <v>0</v>
      </c>
      <c r="AC29" s="48"/>
      <c r="AD29" s="52">
        <f t="shared" si="0"/>
        <v>0.3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4.75" customHeight="1" x14ac:dyDescent="0.2">
      <c r="A30" s="45" t="str">
        <f>'[5]Ficha Anual 2025'!A30</f>
        <v>C2A2</v>
      </c>
      <c r="B30" s="155" t="str">
        <f>'[5]Ficha Anual 2025'!B30</f>
        <v>AMPLIAR LA INFRAESTRUCTURA PUBLICA DE ENERGÍA ELÉCTRICA</v>
      </c>
      <c r="C30" s="155"/>
      <c r="D30" s="47" t="str">
        <f>'[5]Ficha Anual 2025'!E30</f>
        <v>ML</v>
      </c>
      <c r="E30" s="48">
        <f t="shared" si="3"/>
        <v>100</v>
      </c>
      <c r="F30" s="49">
        <f>[5]Ene!F30</f>
        <v>0</v>
      </c>
      <c r="G30" s="50">
        <f>[5]Ene!G30</f>
        <v>0</v>
      </c>
      <c r="H30" s="49">
        <f>[5]Ene!H30</f>
        <v>0</v>
      </c>
      <c r="I30" s="50">
        <f>[5]Feb!I30</f>
        <v>0</v>
      </c>
      <c r="J30" s="49">
        <f>[5]Ene!J30</f>
        <v>0</v>
      </c>
      <c r="K30" s="50">
        <f>[5]Mar!K30</f>
        <v>0</v>
      </c>
      <c r="L30" s="49">
        <f>[5]Ene!L30</f>
        <v>0</v>
      </c>
      <c r="M30" s="50">
        <v>0</v>
      </c>
      <c r="N30" s="49">
        <f>[5]Ene!N30</f>
        <v>0</v>
      </c>
      <c r="O30" s="51"/>
      <c r="P30" s="49">
        <f>[5]Ene!P30</f>
        <v>0</v>
      </c>
      <c r="Q30" s="51"/>
      <c r="R30" s="49">
        <f>[5]Ene!R30</f>
        <v>0</v>
      </c>
      <c r="S30" s="51"/>
      <c r="T30" s="49">
        <f>[5]Ene!T30</f>
        <v>0</v>
      </c>
      <c r="U30" s="51"/>
      <c r="V30" s="49">
        <f>[5]Ene!V30</f>
        <v>0</v>
      </c>
      <c r="W30" s="51"/>
      <c r="X30" s="49">
        <f>[5]Ene!X30</f>
        <v>0</v>
      </c>
      <c r="Y30" s="51"/>
      <c r="Z30" s="49">
        <f>[5]Ene!Z30</f>
        <v>50</v>
      </c>
      <c r="AA30" s="51"/>
      <c r="AB30" s="49">
        <f>[5]Ene!AB30</f>
        <v>50</v>
      </c>
      <c r="AC30" s="51"/>
      <c r="AD30" s="52">
        <f t="shared" si="0"/>
        <v>100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7.75" customHeight="1" x14ac:dyDescent="0.2">
      <c r="A31" s="45" t="str">
        <f>'[5]Ficha Anual 2025'!A31</f>
        <v>C2A3</v>
      </c>
      <c r="B31" s="155" t="str">
        <f>'[5]Ficha Anual 2025'!B31</f>
        <v>AMPLIAR LA INFRAESTRUCTURA VIAL PARA LOS PEATONES CON GUARNICIONES</v>
      </c>
      <c r="C31" s="155"/>
      <c r="D31" s="47" t="str">
        <f>'[5]Ficha Anual 2025'!E31</f>
        <v>METROS LINEALES</v>
      </c>
      <c r="E31" s="48">
        <f t="shared" si="3"/>
        <v>1000</v>
      </c>
      <c r="F31" s="49">
        <f>[5]Ene!F31</f>
        <v>0</v>
      </c>
      <c r="G31" s="50">
        <f>[5]Ene!G31</f>
        <v>0</v>
      </c>
      <c r="H31" s="49">
        <f>[5]Ene!H31</f>
        <v>0</v>
      </c>
      <c r="I31" s="50">
        <f>[5]Feb!I31</f>
        <v>0</v>
      </c>
      <c r="J31" s="49">
        <f>[5]Ene!J31</f>
        <v>0</v>
      </c>
      <c r="K31" s="50">
        <f>[5]Mar!K31</f>
        <v>0</v>
      </c>
      <c r="L31" s="49">
        <f>[5]Ene!L31</f>
        <v>200</v>
      </c>
      <c r="M31" s="50">
        <v>0</v>
      </c>
      <c r="N31" s="49">
        <f>[5]Ene!N31</f>
        <v>150</v>
      </c>
      <c r="O31" s="51"/>
      <c r="P31" s="49">
        <f>[5]Ene!P31</f>
        <v>150</v>
      </c>
      <c r="Q31" s="51"/>
      <c r="R31" s="49">
        <f>[5]Ene!R31</f>
        <v>0</v>
      </c>
      <c r="S31" s="51"/>
      <c r="T31" s="49">
        <f>[5]Ene!T31</f>
        <v>100</v>
      </c>
      <c r="U31" s="51"/>
      <c r="V31" s="49">
        <f>[5]Ene!V31</f>
        <v>100</v>
      </c>
      <c r="W31" s="51"/>
      <c r="X31" s="49">
        <f>[5]Ene!X31</f>
        <v>100</v>
      </c>
      <c r="Y31" s="51"/>
      <c r="Z31" s="49">
        <f>[5]Ene!Z31</f>
        <v>100</v>
      </c>
      <c r="AA31" s="51"/>
      <c r="AB31" s="49">
        <f>[5]Ene!AB31</f>
        <v>100</v>
      </c>
      <c r="AC31" s="51"/>
      <c r="AD31" s="52">
        <f t="shared" si="0"/>
        <v>1000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 t="str">
        <f>'[5]Ficha Anual 2025'!A32</f>
        <v>C2A4</v>
      </c>
      <c r="B32" s="155" t="str">
        <f>'[5]Ficha Anual 2025'!B32</f>
        <v>AMPLIAR LA INFRAESTRUCTURA VIAL PARA LOS PEATONES CON GUARNICIONES</v>
      </c>
      <c r="C32" s="155"/>
      <c r="D32" s="47" t="str">
        <f>'[5]Ficha Anual 2025'!E32</f>
        <v>METROS LINEALES</v>
      </c>
      <c r="E32" s="48">
        <f t="shared" si="3"/>
        <v>300</v>
      </c>
      <c r="F32" s="49">
        <f>[5]Ene!F32</f>
        <v>0</v>
      </c>
      <c r="G32" s="50">
        <f>[5]Ene!G32</f>
        <v>0</v>
      </c>
      <c r="H32" s="49">
        <f>[5]Ene!H32</f>
        <v>0</v>
      </c>
      <c r="I32" s="50">
        <f>[5]Feb!I32</f>
        <v>0</v>
      </c>
      <c r="J32" s="49">
        <f>[5]Ene!J32</f>
        <v>0</v>
      </c>
      <c r="K32" s="50">
        <f>[5]Mar!K32</f>
        <v>0</v>
      </c>
      <c r="L32" s="49">
        <f>[5]Ene!L32</f>
        <v>0</v>
      </c>
      <c r="M32" s="50">
        <v>0</v>
      </c>
      <c r="N32" s="49">
        <f>[5]Ene!N32</f>
        <v>0</v>
      </c>
      <c r="O32" s="51"/>
      <c r="P32" s="49">
        <f>[5]Ene!P32</f>
        <v>100</v>
      </c>
      <c r="Q32" s="51"/>
      <c r="R32" s="49">
        <f>[5]Ene!R32</f>
        <v>100</v>
      </c>
      <c r="S32" s="51"/>
      <c r="T32" s="49">
        <f>[5]Ene!T32</f>
        <v>100</v>
      </c>
      <c r="U32" s="51"/>
      <c r="V32" s="49">
        <f>[5]Ene!V32</f>
        <v>0</v>
      </c>
      <c r="W32" s="51"/>
      <c r="X32" s="49">
        <f>[5]Ene!X32</f>
        <v>0</v>
      </c>
      <c r="Y32" s="51"/>
      <c r="Z32" s="49">
        <f>[5]Ene!Z32</f>
        <v>0</v>
      </c>
      <c r="AA32" s="51"/>
      <c r="AB32" s="49">
        <f>[5]Ene!AB32</f>
        <v>0</v>
      </c>
      <c r="AC32" s="51"/>
      <c r="AD32" s="52">
        <f t="shared" si="0"/>
        <v>300</v>
      </c>
      <c r="AE32" s="52">
        <f t="shared" si="0"/>
        <v>0</v>
      </c>
      <c r="AF32" s="53">
        <f t="shared" si="1"/>
        <v>0</v>
      </c>
      <c r="AG32" s="53">
        <f t="shared" si="2"/>
        <v>1</v>
      </c>
      <c r="AH32" s="57"/>
      <c r="AI32" s="58"/>
    </row>
    <row r="33" spans="1:35" s="56" customFormat="1" ht="20.100000000000001" hidden="1" customHeight="1" x14ac:dyDescent="0.2">
      <c r="A33" s="45" t="str">
        <f>'[5]Ficha Anual 2025'!A33</f>
        <v>C2A5</v>
      </c>
      <c r="B33" s="155" t="str">
        <f>'[5]Ficha Anual 2025'!B33</f>
        <v>GESTIONAR ANTE LAS DEPENDENCIAS FEDERALES Y ESTATALES INFRAESTRUCTURA PUBLICA</v>
      </c>
      <c r="C33" s="155"/>
      <c r="D33" s="47" t="str">
        <f>'[5]Ficha Anual 2025'!E33</f>
        <v>PROYECTOS</v>
      </c>
      <c r="E33" s="48">
        <f t="shared" si="3"/>
        <v>2</v>
      </c>
      <c r="F33" s="49">
        <f>[5]Ene!F33</f>
        <v>0</v>
      </c>
      <c r="G33" s="50">
        <f>[5]Ene!G33</f>
        <v>0</v>
      </c>
      <c r="H33" s="49">
        <f>[5]Ene!H33</f>
        <v>0</v>
      </c>
      <c r="I33" s="50">
        <f>[5]Feb!I33</f>
        <v>0</v>
      </c>
      <c r="J33" s="49">
        <f>[5]Ene!J33</f>
        <v>0</v>
      </c>
      <c r="K33" s="50">
        <f>[5]Mar!K33</f>
        <v>0</v>
      </c>
      <c r="L33" s="49">
        <f>[5]Ene!L33</f>
        <v>0</v>
      </c>
      <c r="M33" s="50">
        <v>0</v>
      </c>
      <c r="N33" s="49">
        <f>[5]Ene!N33</f>
        <v>0</v>
      </c>
      <c r="O33" s="51"/>
      <c r="P33" s="49">
        <f>[5]Ene!P33</f>
        <v>0</v>
      </c>
      <c r="Q33" s="51"/>
      <c r="R33" s="49">
        <f>[5]Ene!R33</f>
        <v>0</v>
      </c>
      <c r="S33" s="51"/>
      <c r="T33" s="49">
        <f>[5]Ene!T33</f>
        <v>0</v>
      </c>
      <c r="U33" s="51"/>
      <c r="V33" s="49">
        <f>[5]Ene!V33</f>
        <v>0</v>
      </c>
      <c r="W33" s="51"/>
      <c r="X33" s="49">
        <f>[5]Ene!X33</f>
        <v>0</v>
      </c>
      <c r="Y33" s="51"/>
      <c r="Z33" s="49">
        <f>[5]Ene!Z33</f>
        <v>1</v>
      </c>
      <c r="AA33" s="51"/>
      <c r="AB33" s="49">
        <f>[5]Ene!AB33</f>
        <v>1</v>
      </c>
      <c r="AC33" s="51"/>
      <c r="AD33" s="52">
        <f t="shared" si="0"/>
        <v>2</v>
      </c>
      <c r="AE33" s="52">
        <f t="shared" si="0"/>
        <v>0</v>
      </c>
      <c r="AF33" s="53">
        <f t="shared" si="1"/>
        <v>0</v>
      </c>
      <c r="AG33" s="53">
        <f t="shared" si="2"/>
        <v>1</v>
      </c>
      <c r="AH33" s="54"/>
      <c r="AI33" s="55"/>
    </row>
    <row r="34" spans="1:35" s="56" customFormat="1" ht="20.100000000000001" hidden="1" customHeight="1" x14ac:dyDescent="0.2">
      <c r="A34" s="45" t="str">
        <f>'[5]Ficha Anual 2025'!A34</f>
        <v>C2A6</v>
      </c>
      <c r="B34" s="155" t="str">
        <f>'[5]Ficha Anual 2025'!B34</f>
        <v>GESTIONAR LA CONSTRUCCION DE NUEVOS ESPACIOS DEPORTIVOS QUE CONSTITUYAN AL DESARROLLO FISICO DE LOS HABITANTES DEL MUNICIPIO</v>
      </c>
      <c r="C34" s="155"/>
      <c r="D34" s="47" t="str">
        <f>'[5]Ficha Anual 2025'!E34</f>
        <v>ESPACIOS DEPORTOIVOS</v>
      </c>
      <c r="E34" s="48">
        <f t="shared" si="3"/>
        <v>1</v>
      </c>
      <c r="F34" s="49">
        <f>[5]Ene!F34</f>
        <v>0</v>
      </c>
      <c r="G34" s="50">
        <f>[5]Ene!G34</f>
        <v>0</v>
      </c>
      <c r="H34" s="49">
        <f>[5]Ene!H34</f>
        <v>0</v>
      </c>
      <c r="I34" s="50">
        <f>[5]Feb!I34</f>
        <v>0</v>
      </c>
      <c r="J34" s="49">
        <f>[5]Ene!J34</f>
        <v>0</v>
      </c>
      <c r="K34" s="50">
        <f>[5]Mar!K34</f>
        <v>0</v>
      </c>
      <c r="L34" s="49">
        <f>[5]Ene!L34</f>
        <v>0</v>
      </c>
      <c r="M34" s="50">
        <v>0</v>
      </c>
      <c r="N34" s="49">
        <f>[5]Ene!N34</f>
        <v>0</v>
      </c>
      <c r="O34" s="51"/>
      <c r="P34" s="49">
        <f>[5]Ene!P34</f>
        <v>0</v>
      </c>
      <c r="Q34" s="51"/>
      <c r="R34" s="49">
        <f>[5]Ene!R34</f>
        <v>0</v>
      </c>
      <c r="S34" s="51"/>
      <c r="T34" s="49">
        <f>[5]Ene!T34</f>
        <v>0</v>
      </c>
      <c r="U34" s="51"/>
      <c r="V34" s="49">
        <f>[5]Ene!V34</f>
        <v>0</v>
      </c>
      <c r="W34" s="51"/>
      <c r="X34" s="49">
        <f>[5]Ene!X34</f>
        <v>0</v>
      </c>
      <c r="Y34" s="51"/>
      <c r="Z34" s="49">
        <f>[5]Ene!Z34</f>
        <v>1</v>
      </c>
      <c r="AA34" s="51"/>
      <c r="AB34" s="49">
        <f>[5]Ene!AB34</f>
        <v>0</v>
      </c>
      <c r="AC34" s="51"/>
      <c r="AD34" s="52">
        <f t="shared" si="0"/>
        <v>1</v>
      </c>
      <c r="AE34" s="52">
        <f t="shared" si="0"/>
        <v>0</v>
      </c>
      <c r="AF34" s="53">
        <f t="shared" si="1"/>
        <v>0</v>
      </c>
      <c r="AG34" s="53">
        <f t="shared" si="2"/>
        <v>1</v>
      </c>
      <c r="AH34" s="54"/>
      <c r="AI34" s="55"/>
    </row>
    <row r="35" spans="1:35" s="56" customFormat="1" ht="20.100000000000001" hidden="1" customHeight="1" x14ac:dyDescent="0.2">
      <c r="A35" s="45" t="str">
        <f>'[5]Ficha Anual 2025'!A35</f>
        <v>C2A7</v>
      </c>
      <c r="B35" s="155" t="str">
        <f>'[5]Ficha Anual 2025'!B35</f>
        <v>REALIZAR OBRAS DE INFRAESTRUCTURA EDUCATIVA</v>
      </c>
      <c r="C35" s="155"/>
      <c r="D35" s="47" t="str">
        <f>'[5]Ficha Anual 2025'!E35</f>
        <v>OBRA</v>
      </c>
      <c r="E35" s="48">
        <f t="shared" si="3"/>
        <v>0</v>
      </c>
      <c r="F35" s="49">
        <f>[5]Ene!F35</f>
        <v>0</v>
      </c>
      <c r="G35" s="50">
        <f>[5]Ene!G35</f>
        <v>0</v>
      </c>
      <c r="H35" s="49">
        <f>[5]Ene!H35</f>
        <v>0</v>
      </c>
      <c r="I35" s="50">
        <f>[5]Feb!I35</f>
        <v>0</v>
      </c>
      <c r="J35" s="49">
        <f>[5]Ene!J35</f>
        <v>0</v>
      </c>
      <c r="K35" s="50">
        <f>[5]Mar!K35</f>
        <v>0</v>
      </c>
      <c r="L35" s="49">
        <f>[5]Ene!L35</f>
        <v>0</v>
      </c>
      <c r="M35" s="50">
        <v>0</v>
      </c>
      <c r="N35" s="49">
        <f>[5]Ene!N35</f>
        <v>0</v>
      </c>
      <c r="O35" s="51"/>
      <c r="P35" s="49">
        <f>[5]Ene!P35</f>
        <v>0</v>
      </c>
      <c r="Q35" s="51"/>
      <c r="R35" s="49">
        <f>[5]Ene!R35</f>
        <v>0</v>
      </c>
      <c r="S35" s="51"/>
      <c r="T35" s="49">
        <f>[5]Ene!T35</f>
        <v>0</v>
      </c>
      <c r="U35" s="51"/>
      <c r="V35" s="49">
        <f>[5]Ene!V35</f>
        <v>0</v>
      </c>
      <c r="W35" s="51"/>
      <c r="X35" s="49">
        <f>[5]Ene!X35</f>
        <v>0</v>
      </c>
      <c r="Y35" s="51"/>
      <c r="Z35" s="49">
        <f>[5]Ene!Z35</f>
        <v>0</v>
      </c>
      <c r="AA35" s="51"/>
      <c r="AB35" s="49">
        <f>[5]Ene!AB35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 t="str">
        <f>'[5]Ficha Anual 2025'!A36</f>
        <v>C2A8</v>
      </c>
      <c r="B36" s="155" t="str">
        <f>'[5]Ficha Anual 2025'!B36</f>
        <v>REALIZAR OBRAS DE PAVIMENTACION DE CALLES</v>
      </c>
      <c r="C36" s="155"/>
      <c r="D36" s="47" t="str">
        <f>'[5]Ficha Anual 2025'!E36</f>
        <v>M2</v>
      </c>
      <c r="E36" s="48">
        <f t="shared" si="3"/>
        <v>8500</v>
      </c>
      <c r="F36" s="49">
        <f>[5]Ene!F36</f>
        <v>0</v>
      </c>
      <c r="G36" s="50">
        <f>[5]Ene!G36</f>
        <v>0</v>
      </c>
      <c r="H36" s="49">
        <f>[5]Ene!H36</f>
        <v>0</v>
      </c>
      <c r="I36" s="50">
        <f>[5]Feb!I36</f>
        <v>3</v>
      </c>
      <c r="J36" s="49">
        <f>[5]Ene!J36</f>
        <v>0</v>
      </c>
      <c r="K36" s="50">
        <v>0</v>
      </c>
      <c r="L36" s="49">
        <f>[5]Ene!L36</f>
        <v>850</v>
      </c>
      <c r="M36" s="50">
        <v>500</v>
      </c>
      <c r="N36" s="49">
        <f>[5]Ene!N36</f>
        <v>1500</v>
      </c>
      <c r="O36" s="51"/>
      <c r="P36" s="49">
        <f>[5]Ene!P36</f>
        <v>950</v>
      </c>
      <c r="Q36" s="51"/>
      <c r="R36" s="49">
        <f>[5]Ene!R36</f>
        <v>1100</v>
      </c>
      <c r="S36" s="51"/>
      <c r="T36" s="49">
        <f>[5]Ene!T36</f>
        <v>600</v>
      </c>
      <c r="U36" s="51"/>
      <c r="V36" s="49">
        <f>[5]Ene!V36</f>
        <v>700</v>
      </c>
      <c r="W36" s="51"/>
      <c r="X36" s="49">
        <f>[5]Ene!X36</f>
        <v>650</v>
      </c>
      <c r="Y36" s="51"/>
      <c r="Z36" s="49">
        <f>[5]Ene!Z36</f>
        <v>950</v>
      </c>
      <c r="AA36" s="51"/>
      <c r="AB36" s="49">
        <f>[5]Ene!AB36</f>
        <v>1200</v>
      </c>
      <c r="AC36" s="51"/>
      <c r="AD36" s="52">
        <f t="shared" si="0"/>
        <v>8500</v>
      </c>
      <c r="AE36" s="52">
        <f t="shared" si="0"/>
        <v>503</v>
      </c>
      <c r="AF36" s="53">
        <f t="shared" si="1"/>
        <v>5.9176470588235296E-2</v>
      </c>
      <c r="AG36" s="53">
        <f t="shared" si="2"/>
        <v>0.94082352941176473</v>
      </c>
      <c r="AH36" s="54"/>
      <c r="AI36" s="55"/>
    </row>
    <row r="37" spans="1:35" s="56" customFormat="1" ht="20.100000000000001" hidden="1" customHeight="1" x14ac:dyDescent="0.2">
      <c r="A37" s="45" t="str">
        <f>'[5]Ficha Anual 2025'!A37</f>
        <v>C2A9</v>
      </c>
      <c r="B37" s="155" t="str">
        <f>'[5]Ficha Anual 2025'!B37</f>
        <v xml:space="preserve">REALIZAR OBRAS DE CONSTRUCCION DE GUARNICIONES </v>
      </c>
      <c r="C37" s="155"/>
      <c r="D37" s="47" t="str">
        <f>'[5]Ficha Anual 2025'!E37</f>
        <v>ML</v>
      </c>
      <c r="E37" s="48">
        <f t="shared" si="3"/>
        <v>400</v>
      </c>
      <c r="F37" s="49">
        <f>[5]Ene!F37</f>
        <v>0</v>
      </c>
      <c r="G37" s="50">
        <f>[5]Ene!G37</f>
        <v>0</v>
      </c>
      <c r="H37" s="49">
        <f>[5]Ene!H37</f>
        <v>0</v>
      </c>
      <c r="I37" s="50">
        <f>[5]Feb!I37</f>
        <v>100</v>
      </c>
      <c r="J37" s="49">
        <f>[5]Ene!J37</f>
        <v>0</v>
      </c>
      <c r="K37" s="50">
        <v>0</v>
      </c>
      <c r="L37" s="49">
        <f>[5]Ene!L37</f>
        <v>0</v>
      </c>
      <c r="M37" s="50">
        <v>0</v>
      </c>
      <c r="N37" s="49">
        <f>[5]Ene!N37</f>
        <v>200</v>
      </c>
      <c r="O37" s="51"/>
      <c r="P37" s="49">
        <f>[5]Ene!P37</f>
        <v>0</v>
      </c>
      <c r="Q37" s="51"/>
      <c r="R37" s="49">
        <f>[5]Ene!R37</f>
        <v>0</v>
      </c>
      <c r="S37" s="51"/>
      <c r="T37" s="49">
        <f>[5]Ene!T37</f>
        <v>0</v>
      </c>
      <c r="U37" s="51"/>
      <c r="V37" s="49">
        <f>[5]Ene!V37</f>
        <v>0</v>
      </c>
      <c r="W37" s="51"/>
      <c r="X37" s="49">
        <f>[5]Ene!X37</f>
        <v>200</v>
      </c>
      <c r="Y37" s="51"/>
      <c r="Z37" s="49">
        <f>[5]Ene!Z37</f>
        <v>0</v>
      </c>
      <c r="AA37" s="51"/>
      <c r="AB37" s="49">
        <f>[5]Ene!AB37</f>
        <v>0</v>
      </c>
      <c r="AC37" s="51"/>
      <c r="AD37" s="52">
        <f t="shared" si="0"/>
        <v>400</v>
      </c>
      <c r="AE37" s="52">
        <f t="shared" si="0"/>
        <v>100</v>
      </c>
      <c r="AF37" s="53">
        <f t="shared" si="1"/>
        <v>0.25</v>
      </c>
      <c r="AG37" s="53">
        <f t="shared" si="2"/>
        <v>0.75</v>
      </c>
      <c r="AH37" s="54"/>
      <c r="AI37" s="55"/>
    </row>
    <row r="38" spans="1:35" s="56" customFormat="1" ht="20.100000000000001" hidden="1" customHeight="1" x14ac:dyDescent="0.2">
      <c r="A38" s="45" t="str">
        <f>'[5]Ficha Anual 2025'!A38</f>
        <v>C2A10</v>
      </c>
      <c r="B38" s="155" t="str">
        <f>'[5]Ficha Anual 2025'!B38</f>
        <v>REALIZAR OBRAS DE CONSTRUCCION DE BANQUETAS</v>
      </c>
      <c r="C38" s="155"/>
      <c r="D38" s="47" t="str">
        <f>'[5]Ficha Anual 2025'!E38</f>
        <v>M2</v>
      </c>
      <c r="E38" s="48">
        <f t="shared" si="3"/>
        <v>400</v>
      </c>
      <c r="F38" s="49">
        <f>[5]Ene!F38</f>
        <v>0</v>
      </c>
      <c r="G38" s="50">
        <f>[5]Ene!G38</f>
        <v>0</v>
      </c>
      <c r="H38" s="49">
        <f>[5]Ene!H38</f>
        <v>0</v>
      </c>
      <c r="I38" s="50">
        <f>[5]Feb!I38</f>
        <v>70</v>
      </c>
      <c r="J38" s="49">
        <f>[5]Ene!J38</f>
        <v>0</v>
      </c>
      <c r="K38" s="50">
        <v>0</v>
      </c>
      <c r="L38" s="49">
        <f>[5]Ene!L38</f>
        <v>0</v>
      </c>
      <c r="M38" s="50">
        <v>0</v>
      </c>
      <c r="N38" s="49">
        <f>[5]Ene!N38</f>
        <v>200</v>
      </c>
      <c r="O38" s="51"/>
      <c r="P38" s="49">
        <f>[5]Ene!P38</f>
        <v>0</v>
      </c>
      <c r="Q38" s="51"/>
      <c r="R38" s="49">
        <f>[5]Ene!R38</f>
        <v>0</v>
      </c>
      <c r="S38" s="51"/>
      <c r="T38" s="49">
        <f>[5]Ene!T38</f>
        <v>0</v>
      </c>
      <c r="U38" s="51"/>
      <c r="V38" s="49">
        <f>[5]Ene!V38</f>
        <v>0</v>
      </c>
      <c r="W38" s="51"/>
      <c r="X38" s="49">
        <f>[5]Ene!X38</f>
        <v>200</v>
      </c>
      <c r="Y38" s="51"/>
      <c r="Z38" s="49">
        <f>[5]Ene!Z38</f>
        <v>0</v>
      </c>
      <c r="AA38" s="51"/>
      <c r="AB38" s="49">
        <f>[5]Ene!AB38</f>
        <v>0</v>
      </c>
      <c r="AC38" s="51"/>
      <c r="AD38" s="52">
        <f t="shared" si="0"/>
        <v>400</v>
      </c>
      <c r="AE38" s="52">
        <f t="shared" si="0"/>
        <v>70</v>
      </c>
      <c r="AF38" s="53">
        <f t="shared" si="1"/>
        <v>0.17499999999999999</v>
      </c>
      <c r="AG38" s="53">
        <f t="shared" si="2"/>
        <v>0.82499999999999996</v>
      </c>
      <c r="AH38" s="54"/>
      <c r="AI38" s="55"/>
    </row>
    <row r="39" spans="1:35" s="56" customFormat="1" ht="20.100000000000001" hidden="1" customHeight="1" x14ac:dyDescent="0.2">
      <c r="A39" s="45" t="str">
        <f>'[5]Ficha Anual 2025'!A39</f>
        <v>C2A11</v>
      </c>
      <c r="B39" s="155" t="str">
        <f>'[5]Ficha Anual 2025'!B39</f>
        <v>INFORMAR A LA CIUDADANIA DEL FOMENTO DE LA VIVIENDA DIGNA</v>
      </c>
      <c r="C39" s="155"/>
      <c r="D39" s="47" t="str">
        <f>'[5]Ficha Anual 2025'!E39</f>
        <v>CONVOCATORIAS</v>
      </c>
      <c r="E39" s="48">
        <f t="shared" si="3"/>
        <v>1</v>
      </c>
      <c r="F39" s="49">
        <f>[5]Ene!F39</f>
        <v>0</v>
      </c>
      <c r="G39" s="50">
        <f>[5]Ene!G39</f>
        <v>0</v>
      </c>
      <c r="H39" s="49">
        <f>[5]Ene!H39</f>
        <v>0</v>
      </c>
      <c r="I39" s="50">
        <f>[5]Feb!I39</f>
        <v>0</v>
      </c>
      <c r="J39" s="49">
        <f>[5]Ene!J39</f>
        <v>0</v>
      </c>
      <c r="K39" s="50">
        <v>0</v>
      </c>
      <c r="L39" s="49">
        <f>[5]Ene!L39</f>
        <v>0</v>
      </c>
      <c r="M39" s="50">
        <v>0</v>
      </c>
      <c r="N39" s="49">
        <f>[5]Ene!N39</f>
        <v>0</v>
      </c>
      <c r="O39" s="51"/>
      <c r="P39" s="49">
        <f>[5]Ene!P39</f>
        <v>0</v>
      </c>
      <c r="Q39" s="51"/>
      <c r="R39" s="49">
        <f>[5]Ene!R39</f>
        <v>0</v>
      </c>
      <c r="S39" s="51"/>
      <c r="T39" s="49">
        <f>[5]Ene!T39</f>
        <v>0</v>
      </c>
      <c r="U39" s="51"/>
      <c r="V39" s="49">
        <f>[5]Ene!V39</f>
        <v>0</v>
      </c>
      <c r="W39" s="51"/>
      <c r="X39" s="49">
        <f>[5]Ene!X39</f>
        <v>0</v>
      </c>
      <c r="Y39" s="51"/>
      <c r="Z39" s="49">
        <f>[5]Ene!Z39</f>
        <v>1</v>
      </c>
      <c r="AA39" s="51"/>
      <c r="AB39" s="49">
        <f>[5]Ene!AB39</f>
        <v>0</v>
      </c>
      <c r="AC39" s="51"/>
      <c r="AD39" s="52">
        <f t="shared" si="0"/>
        <v>1</v>
      </c>
      <c r="AE39" s="52">
        <f t="shared" si="0"/>
        <v>0</v>
      </c>
      <c r="AF39" s="53">
        <f t="shared" si="1"/>
        <v>0</v>
      </c>
      <c r="AG39" s="53">
        <f t="shared" si="2"/>
        <v>1</v>
      </c>
      <c r="AH39" s="54"/>
      <c r="AI39" s="55"/>
    </row>
    <row r="40" spans="1:35" s="56" customFormat="1" ht="20.100000000000001" hidden="1" customHeight="1" x14ac:dyDescent="0.2">
      <c r="A40" s="67" t="str">
        <f>'[5]Ficha Anual 2025'!A40</f>
        <v>C2A12</v>
      </c>
      <c r="B40" s="156" t="str">
        <f>'[5]Ficha Anual 2025'!B40</f>
        <v>CONSTRUIR PANTEON MUNICIPAL</v>
      </c>
      <c r="C40" s="156"/>
      <c r="D40" s="69" t="str">
        <f>'[5]Ficha Anual 2025'!E40</f>
        <v>PANTEON</v>
      </c>
      <c r="E40" s="48">
        <f t="shared" si="3"/>
        <v>1</v>
      </c>
      <c r="F40" s="49">
        <f>[5]Ene!F40</f>
        <v>0</v>
      </c>
      <c r="G40" s="50">
        <f>[5]Ene!G40</f>
        <v>0</v>
      </c>
      <c r="H40" s="49">
        <f>[5]Ene!H40</f>
        <v>0</v>
      </c>
      <c r="I40" s="50">
        <f>[5]Feb!I40</f>
        <v>0</v>
      </c>
      <c r="J40" s="49">
        <f>[5]Ene!J40</f>
        <v>0</v>
      </c>
      <c r="K40" s="50">
        <f>[5]Mar!K40</f>
        <v>0</v>
      </c>
      <c r="L40" s="49">
        <f>[5]Ene!L40</f>
        <v>0</v>
      </c>
      <c r="M40" s="70">
        <v>0</v>
      </c>
      <c r="N40" s="49">
        <f>[5]Ene!N40</f>
        <v>0</v>
      </c>
      <c r="O40" s="71"/>
      <c r="P40" s="49">
        <f>[5]Ene!P40</f>
        <v>0</v>
      </c>
      <c r="Q40" s="71"/>
      <c r="R40" s="49">
        <f>[5]Ene!R40</f>
        <v>0</v>
      </c>
      <c r="S40" s="71"/>
      <c r="T40" s="49">
        <f>[5]Ene!T40</f>
        <v>0</v>
      </c>
      <c r="U40" s="71"/>
      <c r="V40" s="49">
        <f>[5]Ene!V40</f>
        <v>0</v>
      </c>
      <c r="W40" s="71"/>
      <c r="X40" s="49">
        <f>[5]Ene!X40</f>
        <v>0</v>
      </c>
      <c r="Y40" s="71"/>
      <c r="Z40" s="49">
        <f>[5]Ene!Z40</f>
        <v>0</v>
      </c>
      <c r="AA40" s="71"/>
      <c r="AB40" s="49">
        <f>[5]Ene!AB40</f>
        <v>1</v>
      </c>
      <c r="AC40" s="71"/>
      <c r="AD40" s="52">
        <f t="shared" si="0"/>
        <v>1</v>
      </c>
      <c r="AE40" s="52">
        <f t="shared" si="0"/>
        <v>0</v>
      </c>
      <c r="AF40" s="53">
        <f t="shared" si="1"/>
        <v>0</v>
      </c>
      <c r="AG40" s="53">
        <f t="shared" si="2"/>
        <v>1</v>
      </c>
      <c r="AH40" s="72"/>
      <c r="AI40" s="73"/>
    </row>
    <row r="41" spans="1:35" s="44" customFormat="1" ht="20.100000000000001" customHeight="1" x14ac:dyDescent="0.2">
      <c r="A41" s="74" t="str">
        <f>'[5]Ficha Anual 2025'!A41</f>
        <v>C 3</v>
      </c>
      <c r="B41" s="75" t="str">
        <f>'[5]Ficha Anual 2025'!B41</f>
        <v>INCREMENTAR EL SERVICIO DE TRATAMIENTO DE AGUAS RESIDUALES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'[5]Ficha Anual 2025'!A42</f>
        <v>C3A1</v>
      </c>
      <c r="B42" s="82" t="str">
        <f>'[5]Ficha Anual 2025'!B42</f>
        <v>CONSTRUIR REDES DE DRENAJE SANITARIO</v>
      </c>
      <c r="C42" s="82"/>
      <c r="D42" s="83" t="str">
        <f>'[5]Ficha Anual 2025'!E42</f>
        <v>ML</v>
      </c>
      <c r="E42" s="48">
        <f t="shared" si="3"/>
        <v>2790</v>
      </c>
      <c r="F42" s="49">
        <f>[5]Ene!F42</f>
        <v>0</v>
      </c>
      <c r="G42" s="50">
        <f>[5]Ene!G42</f>
        <v>0</v>
      </c>
      <c r="H42" s="49">
        <f>[5]Ene!H42</f>
        <v>0</v>
      </c>
      <c r="I42" s="50">
        <f>[5]Feb!I42</f>
        <v>0</v>
      </c>
      <c r="J42" s="49">
        <f>[5]Ene!J42</f>
        <v>0</v>
      </c>
      <c r="K42" s="50">
        <v>0</v>
      </c>
      <c r="L42" s="49">
        <f>[5]Ene!L42</f>
        <v>0</v>
      </c>
      <c r="M42" s="50">
        <v>0</v>
      </c>
      <c r="N42" s="49">
        <f>[5]Ene!N42</f>
        <v>500</v>
      </c>
      <c r="O42" s="85"/>
      <c r="P42" s="49">
        <f>[5]Ene!P42</f>
        <v>1000</v>
      </c>
      <c r="Q42" s="85"/>
      <c r="R42" s="49">
        <f>[5]Ene!R42</f>
        <v>500</v>
      </c>
      <c r="S42" s="85"/>
      <c r="T42" s="49">
        <f>[5]Ene!T42</f>
        <v>790</v>
      </c>
      <c r="U42" s="85"/>
      <c r="V42" s="49">
        <f>[5]Ene!V42</f>
        <v>0</v>
      </c>
      <c r="W42" s="85"/>
      <c r="X42" s="49">
        <f>[5]Ene!X42</f>
        <v>0</v>
      </c>
      <c r="Y42" s="85"/>
      <c r="Z42" s="49">
        <f>[5]Ene!Z42</f>
        <v>0</v>
      </c>
      <c r="AA42" s="85"/>
      <c r="AB42" s="49">
        <f>[5]Ene!AB42</f>
        <v>0</v>
      </c>
      <c r="AC42" s="85"/>
      <c r="AD42" s="52">
        <f t="shared" si="0"/>
        <v>2790</v>
      </c>
      <c r="AE42" s="52">
        <f t="shared" si="0"/>
        <v>0</v>
      </c>
      <c r="AF42" s="53">
        <f t="shared" si="1"/>
        <v>0</v>
      </c>
      <c r="AG42" s="53">
        <f t="shared" si="2"/>
        <v>1</v>
      </c>
      <c r="AH42" s="86"/>
      <c r="AI42" s="87"/>
    </row>
    <row r="43" spans="1:35" s="56" customFormat="1" ht="20.100000000000001" customHeight="1" x14ac:dyDescent="0.2">
      <c r="A43" s="81" t="str">
        <f>'[5]Ficha Anual 2025'!A43</f>
        <v>C3A2</v>
      </c>
      <c r="B43" s="82" t="str">
        <f>'[5]Ficha Anual 2025'!B43</f>
        <v>REHABILITAR LOS SISTEMAS DE DRENAJE SANITARIO</v>
      </c>
      <c r="C43" s="82"/>
      <c r="D43" s="83" t="str">
        <f>'[5]Ficha Anual 2025'!E43</f>
        <v>ML</v>
      </c>
      <c r="E43" s="48">
        <f t="shared" si="3"/>
        <v>500</v>
      </c>
      <c r="F43" s="49">
        <f>[5]Ene!F43</f>
        <v>0</v>
      </c>
      <c r="G43" s="50">
        <f>[5]Ene!G43</f>
        <v>0</v>
      </c>
      <c r="H43" s="49">
        <f>[5]Ene!H43</f>
        <v>0</v>
      </c>
      <c r="I43" s="50">
        <f>[5]Feb!I43</f>
        <v>0</v>
      </c>
      <c r="J43" s="49">
        <f>[5]Ene!J43</f>
        <v>0</v>
      </c>
      <c r="K43" s="50">
        <v>0</v>
      </c>
      <c r="L43" s="49">
        <f>[5]Ene!L43</f>
        <v>0</v>
      </c>
      <c r="M43" s="50">
        <v>0</v>
      </c>
      <c r="N43" s="49">
        <f>[5]Ene!N43</f>
        <v>0</v>
      </c>
      <c r="O43" s="88"/>
      <c r="P43" s="49">
        <f>[5]Ene!P43</f>
        <v>200</v>
      </c>
      <c r="Q43" s="88"/>
      <c r="R43" s="49">
        <f>[5]Ene!R43</f>
        <v>100</v>
      </c>
      <c r="S43" s="88"/>
      <c r="T43" s="49">
        <f>[5]Ene!T43</f>
        <v>200</v>
      </c>
      <c r="U43" s="88"/>
      <c r="V43" s="49">
        <f>[5]Ene!V43</f>
        <v>0</v>
      </c>
      <c r="W43" s="88"/>
      <c r="X43" s="49">
        <f>[5]Ene!X43</f>
        <v>0</v>
      </c>
      <c r="Y43" s="88"/>
      <c r="Z43" s="49">
        <f>[5]Ene!Z43</f>
        <v>0</v>
      </c>
      <c r="AA43" s="88"/>
      <c r="AB43" s="49">
        <f>[5]Ene!AB43</f>
        <v>0</v>
      </c>
      <c r="AC43" s="88"/>
      <c r="AD43" s="52">
        <f t="shared" si="0"/>
        <v>500</v>
      </c>
      <c r="AE43" s="52">
        <f t="shared" si="0"/>
        <v>0</v>
      </c>
      <c r="AF43" s="53">
        <f t="shared" si="1"/>
        <v>0</v>
      </c>
      <c r="AG43" s="53">
        <f t="shared" si="2"/>
        <v>1</v>
      </c>
      <c r="AH43" s="89"/>
      <c r="AI43" s="90"/>
    </row>
    <row r="44" spans="1:35" s="56" customFormat="1" ht="25.5" customHeight="1" x14ac:dyDescent="0.2">
      <c r="A44" s="81" t="str">
        <f>'[5]Ficha Anual 2025'!A44</f>
        <v>C3A3</v>
      </c>
      <c r="B44" s="82" t="str">
        <f>'[5]Ficha Anual 2025'!B44</f>
        <v>GESTIONAR ANTE LAS DEPENDENCIAS FEDERALES Y ESTATALES PROYECTOS PARA EL TRATAMIENTO DE AGUAS</v>
      </c>
      <c r="C44" s="82"/>
      <c r="D44" s="83" t="str">
        <f>'[5]Ficha Anual 2025'!E44</f>
        <v>DOCUMENTO</v>
      </c>
      <c r="E44" s="48">
        <f t="shared" si="3"/>
        <v>2</v>
      </c>
      <c r="F44" s="49">
        <f>[5]Ene!F44</f>
        <v>0</v>
      </c>
      <c r="G44" s="50">
        <f>[5]Ene!G44</f>
        <v>0</v>
      </c>
      <c r="H44" s="49">
        <f>[5]Ene!H44</f>
        <v>1</v>
      </c>
      <c r="I44" s="50">
        <f>[5]Feb!I44</f>
        <v>0</v>
      </c>
      <c r="J44" s="49">
        <f>[5]Ene!J44</f>
        <v>0</v>
      </c>
      <c r="K44" s="50">
        <v>0</v>
      </c>
      <c r="L44" s="49">
        <f>[5]Ene!L44</f>
        <v>0</v>
      </c>
      <c r="M44" s="50">
        <v>0</v>
      </c>
      <c r="N44" s="49">
        <f>[5]Ene!N44</f>
        <v>0</v>
      </c>
      <c r="O44" s="88"/>
      <c r="P44" s="49">
        <f>[5]Ene!P44</f>
        <v>0</v>
      </c>
      <c r="Q44" s="88"/>
      <c r="R44" s="49">
        <f>[5]Ene!R44</f>
        <v>0</v>
      </c>
      <c r="S44" s="88"/>
      <c r="T44" s="49">
        <f>[5]Ene!T44</f>
        <v>0</v>
      </c>
      <c r="U44" s="88"/>
      <c r="V44" s="49">
        <f>[5]Ene!V44</f>
        <v>0</v>
      </c>
      <c r="W44" s="88"/>
      <c r="X44" s="49">
        <f>[5]Ene!X44</f>
        <v>0</v>
      </c>
      <c r="Y44" s="88"/>
      <c r="Z44" s="49">
        <f>[5]Ene!Z44</f>
        <v>1</v>
      </c>
      <c r="AA44" s="88"/>
      <c r="AB44" s="49">
        <f>[5]Ene!AB44</f>
        <v>0</v>
      </c>
      <c r="AC44" s="88"/>
      <c r="AD44" s="52">
        <f t="shared" si="0"/>
        <v>2</v>
      </c>
      <c r="AE44" s="52">
        <f t="shared" si="0"/>
        <v>0</v>
      </c>
      <c r="AF44" s="53">
        <f t="shared" si="1"/>
        <v>0</v>
      </c>
      <c r="AG44" s="53">
        <f t="shared" si="2"/>
        <v>1</v>
      </c>
      <c r="AH44" s="91"/>
      <c r="AI44" s="92"/>
    </row>
    <row r="45" spans="1:35" s="56" customFormat="1" ht="20.100000000000001" hidden="1" customHeight="1" x14ac:dyDescent="0.2">
      <c r="A45" s="81" t="str">
        <f>'[5]Ficha Anual 2025'!A45</f>
        <v>C3A4</v>
      </c>
      <c r="B45" s="82" t="str">
        <f>'[5]Ficha Anual 2025'!B45</f>
        <v>REALIZAR INFORMES DE OBRAS PÚBLICAS EN EJECUCIÓN (PLATAFORMAS FEDERALES Y ESTATALES)</v>
      </c>
      <c r="C45" s="82"/>
      <c r="D45" s="83" t="str">
        <f>'[5]Ficha Anual 2025'!E45</f>
        <v>REPORTES</v>
      </c>
      <c r="E45" s="48">
        <f t="shared" si="3"/>
        <v>4</v>
      </c>
      <c r="F45" s="49">
        <f>[5]Ene!F45</f>
        <v>1</v>
      </c>
      <c r="G45" s="50">
        <f>[5]Ene!G45</f>
        <v>0</v>
      </c>
      <c r="H45" s="49">
        <f>[5]Ene!H45</f>
        <v>0</v>
      </c>
      <c r="I45" s="50">
        <f>[5]Feb!I45</f>
        <v>1</v>
      </c>
      <c r="J45" s="49">
        <f>[5]Ene!J45</f>
        <v>0</v>
      </c>
      <c r="K45" s="50">
        <f>[5]Mar!K45</f>
        <v>1</v>
      </c>
      <c r="L45" s="49">
        <f>[5]Ene!L45</f>
        <v>1</v>
      </c>
      <c r="M45" s="50">
        <v>0</v>
      </c>
      <c r="N45" s="49">
        <f>[5]Ene!N45</f>
        <v>0</v>
      </c>
      <c r="O45" s="88"/>
      <c r="P45" s="49">
        <f>[5]Ene!P45</f>
        <v>0</v>
      </c>
      <c r="Q45" s="88"/>
      <c r="R45" s="49">
        <f>[5]Ene!R45</f>
        <v>1</v>
      </c>
      <c r="S45" s="88"/>
      <c r="T45" s="49">
        <f>[5]Ene!T45</f>
        <v>0</v>
      </c>
      <c r="U45" s="88"/>
      <c r="V45" s="49">
        <f>[5]Ene!V45</f>
        <v>0</v>
      </c>
      <c r="W45" s="88"/>
      <c r="X45" s="49">
        <f>[5]Ene!X45</f>
        <v>1</v>
      </c>
      <c r="Y45" s="88"/>
      <c r="Z45" s="49">
        <f>[5]Ene!Z45</f>
        <v>0</v>
      </c>
      <c r="AA45" s="88"/>
      <c r="AB45" s="49">
        <f>[5]Ene!AB45</f>
        <v>0</v>
      </c>
      <c r="AC45" s="88"/>
      <c r="AD45" s="52">
        <f t="shared" si="0"/>
        <v>4</v>
      </c>
      <c r="AE45" s="52">
        <f t="shared" si="0"/>
        <v>2</v>
      </c>
      <c r="AF45" s="53">
        <f t="shared" si="1"/>
        <v>0.5</v>
      </c>
      <c r="AG45" s="53">
        <f t="shared" si="2"/>
        <v>0.5</v>
      </c>
      <c r="AH45" s="91"/>
      <c r="AI45" s="92"/>
    </row>
    <row r="46" spans="1:35" s="56" customFormat="1" ht="20.100000000000001" hidden="1" customHeight="1" x14ac:dyDescent="0.2">
      <c r="A46" s="81" t="str">
        <f>'[5]Ficha Anual 2025'!A46</f>
        <v>C3A5</v>
      </c>
      <c r="B46" s="82" t="str">
        <f>'[5]Ficha Anual 2025'!B46</f>
        <v>GESTIONAR ANTE LAS DEPENDENCIAS FEDERALES Y ESTATALES PROYECTOS PARA EL TRATAMIENTO DE AGUAS RESIDUALES</v>
      </c>
      <c r="C46" s="82"/>
      <c r="D46" s="83" t="str">
        <f>'[5]Ficha Anual 2025'!E46</f>
        <v>PROYECTOS</v>
      </c>
      <c r="E46" s="48">
        <f t="shared" si="3"/>
        <v>1</v>
      </c>
      <c r="F46" s="49">
        <f>[5]Ene!F46</f>
        <v>0</v>
      </c>
      <c r="G46" s="50">
        <f>[5]Ene!G46</f>
        <v>0</v>
      </c>
      <c r="H46" s="49">
        <f>[5]Ene!H46</f>
        <v>0</v>
      </c>
      <c r="I46" s="50">
        <f>[5]Feb!I46</f>
        <v>0</v>
      </c>
      <c r="J46" s="49">
        <f>[5]Ene!J46</f>
        <v>0</v>
      </c>
      <c r="K46" s="50">
        <f>[5]Mar!K46</f>
        <v>0</v>
      </c>
      <c r="L46" s="49">
        <f>[5]Ene!L46</f>
        <v>0</v>
      </c>
      <c r="M46" s="50">
        <v>0</v>
      </c>
      <c r="N46" s="49">
        <f>[5]Ene!N46</f>
        <v>0</v>
      </c>
      <c r="O46" s="88"/>
      <c r="P46" s="49">
        <f>[5]Ene!P46</f>
        <v>0</v>
      </c>
      <c r="Q46" s="88"/>
      <c r="R46" s="49">
        <f>[5]Ene!R46</f>
        <v>0</v>
      </c>
      <c r="S46" s="88"/>
      <c r="T46" s="49">
        <f>[5]Ene!T46</f>
        <v>0</v>
      </c>
      <c r="U46" s="88"/>
      <c r="V46" s="49">
        <f>[5]Ene!V46</f>
        <v>0</v>
      </c>
      <c r="W46" s="88"/>
      <c r="X46" s="49">
        <f>[5]Ene!X46</f>
        <v>0</v>
      </c>
      <c r="Y46" s="88"/>
      <c r="Z46" s="49">
        <f>[5]Ene!Z46</f>
        <v>0</v>
      </c>
      <c r="AA46" s="88"/>
      <c r="AB46" s="49">
        <f>[5]Ene!AB46</f>
        <v>1</v>
      </c>
      <c r="AC46" s="88"/>
      <c r="AD46" s="52">
        <f t="shared" si="0"/>
        <v>1</v>
      </c>
      <c r="AE46" s="52">
        <f t="shared" si="0"/>
        <v>0</v>
      </c>
      <c r="AF46" s="53">
        <f t="shared" si="1"/>
        <v>0</v>
      </c>
      <c r="AG46" s="53">
        <f t="shared" si="2"/>
        <v>1</v>
      </c>
      <c r="AH46" s="91"/>
      <c r="AI46" s="92"/>
    </row>
    <row r="47" spans="1:35" s="56" customFormat="1" ht="20.100000000000001" hidden="1" customHeight="1" x14ac:dyDescent="0.2">
      <c r="A47" s="81" t="str">
        <f>'[5]Ficha Anual 2025'!A47</f>
        <v>C3A6</v>
      </c>
      <c r="B47" s="82">
        <f>'[5]Ficha Anual 2025'!B47</f>
        <v>0</v>
      </c>
      <c r="C47" s="82"/>
      <c r="D47" s="83">
        <f>'[5]Ficha Anual 2025'!E47</f>
        <v>0</v>
      </c>
      <c r="E47" s="48">
        <f t="shared" si="3"/>
        <v>0</v>
      </c>
      <c r="F47" s="51">
        <f>[5]Ene!F47</f>
        <v>0</v>
      </c>
      <c r="G47" s="48">
        <f>[5]Ene!G47</f>
        <v>0</v>
      </c>
      <c r="H47" s="51">
        <f>[5]Ene!H47</f>
        <v>0</v>
      </c>
      <c r="I47" s="48">
        <f>[5]Feb!I47</f>
        <v>0</v>
      </c>
      <c r="J47" s="51">
        <f>[5]Ene!J47</f>
        <v>0</v>
      </c>
      <c r="K47" s="48">
        <f>[5]Mar!K47</f>
        <v>0</v>
      </c>
      <c r="L47" s="51">
        <f>[5]Ene!L47</f>
        <v>0</v>
      </c>
      <c r="M47" s="84">
        <v>0</v>
      </c>
      <c r="N47" s="51">
        <f>[5]Ene!N47</f>
        <v>0</v>
      </c>
      <c r="O47" s="88"/>
      <c r="P47" s="51">
        <f>[5]Ene!P47</f>
        <v>0</v>
      </c>
      <c r="Q47" s="88"/>
      <c r="R47" s="51">
        <f>[5]Ene!R47</f>
        <v>0</v>
      </c>
      <c r="S47" s="88"/>
      <c r="T47" s="51">
        <f>[5]Ene!T47</f>
        <v>0</v>
      </c>
      <c r="U47" s="88"/>
      <c r="V47" s="51">
        <f>[5]Ene!V47</f>
        <v>0</v>
      </c>
      <c r="W47" s="88"/>
      <c r="X47" s="51">
        <f>[5]Ene!X47</f>
        <v>0</v>
      </c>
      <c r="Y47" s="88"/>
      <c r="Z47" s="51">
        <f>[5]Ene!Z47</f>
        <v>0</v>
      </c>
      <c r="AA47" s="88"/>
      <c r="AB47" s="51">
        <f>[5]Ene!AB47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 t="str">
        <f>'[5]Ficha Anual 2025'!A48</f>
        <v>C3A7</v>
      </c>
      <c r="B48" s="82">
        <f>'[5]Ficha Anual 2025'!B48</f>
        <v>0</v>
      </c>
      <c r="C48" s="82"/>
      <c r="D48" s="83">
        <f>'[5]Ficha Anual 2025'!E48</f>
        <v>0</v>
      </c>
      <c r="E48" s="48">
        <f t="shared" si="3"/>
        <v>0</v>
      </c>
      <c r="F48" s="51">
        <f>[5]Ene!F48</f>
        <v>0</v>
      </c>
      <c r="G48" s="48">
        <f>[5]Ene!G48</f>
        <v>0</v>
      </c>
      <c r="H48" s="51">
        <f>[5]Ene!H48</f>
        <v>0</v>
      </c>
      <c r="I48" s="48">
        <f>[5]Feb!I48</f>
        <v>0</v>
      </c>
      <c r="J48" s="51">
        <f>[5]Ene!J48</f>
        <v>0</v>
      </c>
      <c r="K48" s="48">
        <f>[5]Mar!K48</f>
        <v>0</v>
      </c>
      <c r="L48" s="51">
        <f>[5]Ene!L48</f>
        <v>0</v>
      </c>
      <c r="M48" s="84">
        <v>0</v>
      </c>
      <c r="N48" s="51">
        <f>[5]Ene!N48</f>
        <v>0</v>
      </c>
      <c r="O48" s="88"/>
      <c r="P48" s="51">
        <f>[5]Ene!P48</f>
        <v>0</v>
      </c>
      <c r="Q48" s="88"/>
      <c r="R48" s="51">
        <f>[5]Ene!R48</f>
        <v>0</v>
      </c>
      <c r="S48" s="88"/>
      <c r="T48" s="51">
        <f>[5]Ene!T48</f>
        <v>0</v>
      </c>
      <c r="U48" s="88"/>
      <c r="V48" s="51">
        <f>[5]Ene!V48</f>
        <v>0</v>
      </c>
      <c r="W48" s="88"/>
      <c r="X48" s="51">
        <f>[5]Ene!X48</f>
        <v>0</v>
      </c>
      <c r="Y48" s="88"/>
      <c r="Z48" s="51">
        <f>[5]Ene!Z48</f>
        <v>0</v>
      </c>
      <c r="AA48" s="88"/>
      <c r="AB48" s="51">
        <f>[5]Ene!AB48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 t="str">
        <f>'[5]Ficha Anual 2025'!A49</f>
        <v>C3A8</v>
      </c>
      <c r="B49" s="82">
        <f>'[5]Ficha Anual 2025'!B49</f>
        <v>0</v>
      </c>
      <c r="C49" s="82"/>
      <c r="D49" s="83">
        <f>'[5]Ficha Anual 2025'!E49</f>
        <v>0</v>
      </c>
      <c r="E49" s="48">
        <f t="shared" si="3"/>
        <v>0</v>
      </c>
      <c r="F49" s="51">
        <f>[5]Ene!F49</f>
        <v>0</v>
      </c>
      <c r="G49" s="48">
        <f>[5]Ene!G49</f>
        <v>0</v>
      </c>
      <c r="H49" s="51">
        <f>[5]Ene!H49</f>
        <v>0</v>
      </c>
      <c r="I49" s="48">
        <f>[5]Feb!I49</f>
        <v>0</v>
      </c>
      <c r="J49" s="51">
        <f>[5]Ene!J49</f>
        <v>0</v>
      </c>
      <c r="K49" s="48">
        <f>[5]Mar!K49</f>
        <v>0</v>
      </c>
      <c r="L49" s="51">
        <f>[5]Ene!L49</f>
        <v>0</v>
      </c>
      <c r="M49" s="84">
        <v>0</v>
      </c>
      <c r="N49" s="51">
        <f>[5]Ene!N49</f>
        <v>0</v>
      </c>
      <c r="O49" s="88"/>
      <c r="P49" s="51">
        <f>[5]Ene!P49</f>
        <v>0</v>
      </c>
      <c r="Q49" s="88"/>
      <c r="R49" s="51">
        <f>[5]Ene!R49</f>
        <v>0</v>
      </c>
      <c r="S49" s="88"/>
      <c r="T49" s="51">
        <f>[5]Ene!T49</f>
        <v>0</v>
      </c>
      <c r="U49" s="88"/>
      <c r="V49" s="51">
        <f>[5]Ene!V49</f>
        <v>0</v>
      </c>
      <c r="W49" s="88"/>
      <c r="X49" s="51">
        <f>[5]Ene!X49</f>
        <v>0</v>
      </c>
      <c r="Y49" s="88"/>
      <c r="Z49" s="51">
        <f>[5]Ene!Z49</f>
        <v>0</v>
      </c>
      <c r="AA49" s="88"/>
      <c r="AB49" s="51">
        <f>[5]Ene!AB49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 t="str">
        <f>'[5]Ficha Anual 2025'!A50</f>
        <v>C3A9</v>
      </c>
      <c r="B50" s="82">
        <f>'[5]Ficha Anual 2025'!B50</f>
        <v>0</v>
      </c>
      <c r="C50" s="82"/>
      <c r="D50" s="83">
        <f>'[5]Ficha Anual 2025'!E50</f>
        <v>0</v>
      </c>
      <c r="E50" s="48">
        <f t="shared" si="3"/>
        <v>0</v>
      </c>
      <c r="F50" s="51">
        <f>[5]Ene!F50</f>
        <v>0</v>
      </c>
      <c r="G50" s="48">
        <f>[5]Ene!G50</f>
        <v>0</v>
      </c>
      <c r="H50" s="51">
        <f>[5]Ene!H50</f>
        <v>0</v>
      </c>
      <c r="I50" s="48">
        <f>[5]Feb!I50</f>
        <v>0</v>
      </c>
      <c r="J50" s="51">
        <f>[5]Ene!J50</f>
        <v>0</v>
      </c>
      <c r="K50" s="48">
        <f>[5]Mar!K50</f>
        <v>0</v>
      </c>
      <c r="L50" s="51">
        <f>[5]Ene!L50</f>
        <v>0</v>
      </c>
      <c r="M50" s="84">
        <v>0</v>
      </c>
      <c r="N50" s="51">
        <f>[5]Ene!N50</f>
        <v>0</v>
      </c>
      <c r="O50" s="88"/>
      <c r="P50" s="51">
        <f>[5]Ene!P50</f>
        <v>0</v>
      </c>
      <c r="Q50" s="88"/>
      <c r="R50" s="51">
        <f>[5]Ene!R50</f>
        <v>0</v>
      </c>
      <c r="S50" s="88"/>
      <c r="T50" s="51">
        <f>[5]Ene!T50</f>
        <v>0</v>
      </c>
      <c r="U50" s="88"/>
      <c r="V50" s="51">
        <f>[5]Ene!V50</f>
        <v>0</v>
      </c>
      <c r="W50" s="88"/>
      <c r="X50" s="51">
        <f>[5]Ene!X50</f>
        <v>0</v>
      </c>
      <c r="Y50" s="88"/>
      <c r="Z50" s="51">
        <f>[5]Ene!Z50</f>
        <v>0</v>
      </c>
      <c r="AA50" s="88"/>
      <c r="AB50" s="51">
        <f>[5]Ene!AB50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 t="str">
        <f>'[5]Ficha Anual 2025'!A51</f>
        <v>C3A10</v>
      </c>
      <c r="B51" s="82">
        <f>'[5]Ficha Anual 2025'!B51</f>
        <v>0</v>
      </c>
      <c r="C51" s="82"/>
      <c r="D51" s="83">
        <f>'[5]Ficha Anual 2025'!E51</f>
        <v>0</v>
      </c>
      <c r="E51" s="48">
        <f t="shared" si="3"/>
        <v>0</v>
      </c>
      <c r="F51" s="51">
        <f>[5]Ene!F51</f>
        <v>0</v>
      </c>
      <c r="G51" s="48">
        <f>[5]Ene!G51</f>
        <v>0</v>
      </c>
      <c r="H51" s="51">
        <f>[5]Ene!H51</f>
        <v>0</v>
      </c>
      <c r="I51" s="48">
        <f>[5]Feb!I51</f>
        <v>0</v>
      </c>
      <c r="J51" s="51">
        <f>[5]Ene!J51</f>
        <v>0</v>
      </c>
      <c r="K51" s="48">
        <f>[5]Mar!K51</f>
        <v>0</v>
      </c>
      <c r="L51" s="51">
        <f>[5]Ene!L51</f>
        <v>0</v>
      </c>
      <c r="M51" s="84">
        <v>0</v>
      </c>
      <c r="N51" s="51">
        <f>[5]Ene!N51</f>
        <v>0</v>
      </c>
      <c r="O51" s="88"/>
      <c r="P51" s="51">
        <f>[5]Ene!P51</f>
        <v>0</v>
      </c>
      <c r="Q51" s="88"/>
      <c r="R51" s="51">
        <f>[5]Ene!R51</f>
        <v>0</v>
      </c>
      <c r="S51" s="88"/>
      <c r="T51" s="51">
        <f>[5]Ene!T51</f>
        <v>0</v>
      </c>
      <c r="U51" s="88"/>
      <c r="V51" s="51">
        <f>[5]Ene!V51</f>
        <v>0</v>
      </c>
      <c r="W51" s="88"/>
      <c r="X51" s="51">
        <f>[5]Ene!X51</f>
        <v>0</v>
      </c>
      <c r="Y51" s="88"/>
      <c r="Z51" s="51">
        <f>[5]Ene!Z51</f>
        <v>0</v>
      </c>
      <c r="AA51" s="88"/>
      <c r="AB51" s="51">
        <f>[5]Ene!AB51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 t="str">
        <f>'[5]Ficha Anual 2025'!A52</f>
        <v>C3A11</v>
      </c>
      <c r="B52" s="82">
        <f>'[5]Ficha Anual 2025'!B52</f>
        <v>0</v>
      </c>
      <c r="C52" s="82"/>
      <c r="D52" s="83">
        <f>'[5]Ficha Anual 2025'!E52</f>
        <v>0</v>
      </c>
      <c r="E52" s="48">
        <f t="shared" si="3"/>
        <v>0</v>
      </c>
      <c r="F52" s="51">
        <f>[5]Ene!F52</f>
        <v>0</v>
      </c>
      <c r="G52" s="48">
        <f>[5]Ene!G52</f>
        <v>0</v>
      </c>
      <c r="H52" s="51">
        <f>[5]Ene!H52</f>
        <v>0</v>
      </c>
      <c r="I52" s="48">
        <f>[5]Feb!I52</f>
        <v>0</v>
      </c>
      <c r="J52" s="51">
        <f>[5]Ene!J52</f>
        <v>0</v>
      </c>
      <c r="K52" s="48">
        <f>[5]Mar!K52</f>
        <v>0</v>
      </c>
      <c r="L52" s="51">
        <f>[5]Ene!L52</f>
        <v>0</v>
      </c>
      <c r="M52" s="84">
        <v>0</v>
      </c>
      <c r="N52" s="51">
        <f>[5]Ene!N52</f>
        <v>0</v>
      </c>
      <c r="O52" s="85"/>
      <c r="P52" s="51">
        <f>[5]Ene!P52</f>
        <v>0</v>
      </c>
      <c r="Q52" s="85"/>
      <c r="R52" s="51">
        <f>[5]Ene!R52</f>
        <v>0</v>
      </c>
      <c r="S52" s="85"/>
      <c r="T52" s="51">
        <f>[5]Ene!T52</f>
        <v>0</v>
      </c>
      <c r="U52" s="85"/>
      <c r="V52" s="51">
        <f>[5]Ene!V52</f>
        <v>0</v>
      </c>
      <c r="W52" s="85"/>
      <c r="X52" s="51">
        <f>[5]Ene!X52</f>
        <v>0</v>
      </c>
      <c r="Y52" s="85"/>
      <c r="Z52" s="51">
        <f>[5]Ene!Z52</f>
        <v>0</v>
      </c>
      <c r="AA52" s="85"/>
      <c r="AB52" s="51">
        <f>[5]Ene!AB52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 t="str">
        <f>'[5]Ficha Anual 2025'!A53</f>
        <v>C3A12</v>
      </c>
      <c r="B53" s="82">
        <f>'[5]Ficha Anual 2025'!B53</f>
        <v>0</v>
      </c>
      <c r="C53" s="82"/>
      <c r="D53" s="83">
        <f>'[5]Ficha Anual 2025'!E53</f>
        <v>0</v>
      </c>
      <c r="E53" s="48">
        <f t="shared" si="3"/>
        <v>0</v>
      </c>
      <c r="F53" s="51">
        <f>[5]Ene!F53</f>
        <v>0</v>
      </c>
      <c r="G53" s="48">
        <f>[5]Ene!G53</f>
        <v>0</v>
      </c>
      <c r="H53" s="51">
        <f>[5]Ene!H53</f>
        <v>0</v>
      </c>
      <c r="I53" s="48">
        <f>[5]Feb!I53</f>
        <v>0</v>
      </c>
      <c r="J53" s="51">
        <f>[5]Ene!J53</f>
        <v>0</v>
      </c>
      <c r="K53" s="48">
        <f>[5]Mar!K53</f>
        <v>0</v>
      </c>
      <c r="L53" s="51">
        <f>[5]Ene!L53</f>
        <v>0</v>
      </c>
      <c r="M53" s="84">
        <v>0</v>
      </c>
      <c r="N53" s="51">
        <f>[5]Ene!N53</f>
        <v>0</v>
      </c>
      <c r="O53" s="85"/>
      <c r="P53" s="51">
        <f>[5]Ene!P53</f>
        <v>0</v>
      </c>
      <c r="Q53" s="85"/>
      <c r="R53" s="51">
        <f>[5]Ene!R53</f>
        <v>0</v>
      </c>
      <c r="S53" s="85"/>
      <c r="T53" s="51">
        <f>[5]Ene!T53</f>
        <v>0</v>
      </c>
      <c r="U53" s="85"/>
      <c r="V53" s="51">
        <f>[5]Ene!V53</f>
        <v>0</v>
      </c>
      <c r="W53" s="85"/>
      <c r="X53" s="51">
        <f>[5]Ene!X53</f>
        <v>0</v>
      </c>
      <c r="Y53" s="85"/>
      <c r="Z53" s="51">
        <f>[5]Ene!Z53</f>
        <v>0</v>
      </c>
      <c r="AA53" s="85"/>
      <c r="AB53" s="51">
        <f>[5]Ene!AB53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'[5]Ficha Anual 2025'!A54</f>
        <v>C 4</v>
      </c>
      <c r="B54" s="75" t="str">
        <f>'[5]Ficha Anual 2025'!B54</f>
        <v>IMPLEMENTAR LA ADMINISTRACIÓN DE LOS RECURSOS DE INFRAESTRUCTURA PUBLICA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31.5" customHeight="1" x14ac:dyDescent="0.2">
      <c r="A55" s="81" t="str">
        <f>'[5]Ficha Anual 2025'!A55</f>
        <v>C4A1</v>
      </c>
      <c r="B55" s="82" t="str">
        <f>'[5]Ficha Anual 2025'!B55</f>
        <v>ELABORAR LOS EXPEDIENTES TÉCNICOS (CONTRATOS) DE CADA UNA DE LAS OBRAS Y ACCIONES A EJECUTAR</v>
      </c>
      <c r="C55" s="82"/>
      <c r="D55" s="83" t="str">
        <f>'[5]Ficha Anual 2025'!E55</f>
        <v>SUPERVISIONES</v>
      </c>
      <c r="E55" s="85">
        <f t="shared" ref="E55:E66" si="4">F55+H55+J55+L55+N55+P55++R55+T55+V55+X55+Z55+AB55</f>
        <v>3</v>
      </c>
      <c r="F55" s="49">
        <f>[5]Ene!F55</f>
        <v>0</v>
      </c>
      <c r="G55" s="50">
        <f>[5]Ene!G55</f>
        <v>0</v>
      </c>
      <c r="H55" s="49">
        <f>[5]Ene!H55</f>
        <v>0</v>
      </c>
      <c r="I55" s="50">
        <f>[5]Feb!I55</f>
        <v>0</v>
      </c>
      <c r="J55" s="49">
        <f>[5]Ene!J55</f>
        <v>0</v>
      </c>
      <c r="K55" s="50">
        <f>[5]Mar!K55</f>
        <v>3</v>
      </c>
      <c r="L55" s="49">
        <f>[5]Ene!L55</f>
        <v>0</v>
      </c>
      <c r="M55" s="50">
        <v>0</v>
      </c>
      <c r="N55" s="49">
        <f>[5]Ene!N55</f>
        <v>0</v>
      </c>
      <c r="O55" s="85"/>
      <c r="P55" s="49">
        <f>[5]Ene!P55</f>
        <v>0</v>
      </c>
      <c r="Q55" s="85"/>
      <c r="R55" s="49">
        <f>[5]Ene!R55</f>
        <v>1</v>
      </c>
      <c r="S55" s="85"/>
      <c r="T55" s="49">
        <f>[5]Ene!T55</f>
        <v>1</v>
      </c>
      <c r="U55" s="85"/>
      <c r="V55" s="49">
        <f>[5]Ene!V55</f>
        <v>0</v>
      </c>
      <c r="W55" s="85"/>
      <c r="X55" s="49">
        <f>[5]Ene!X55</f>
        <v>0</v>
      </c>
      <c r="Y55" s="85"/>
      <c r="Z55" s="49">
        <f>[5]Ene!Z55</f>
        <v>1</v>
      </c>
      <c r="AA55" s="85"/>
      <c r="AB55" s="49">
        <f>[5]Ene!AB55</f>
        <v>0</v>
      </c>
      <c r="AC55" s="85"/>
      <c r="AD55" s="52">
        <f t="shared" si="0"/>
        <v>3</v>
      </c>
      <c r="AE55" s="52">
        <f t="shared" si="0"/>
        <v>3</v>
      </c>
      <c r="AF55" s="53">
        <f t="shared" si="1"/>
        <v>1</v>
      </c>
      <c r="AG55" s="53">
        <f t="shared" si="2"/>
        <v>0</v>
      </c>
      <c r="AH55" s="91"/>
      <c r="AI55" s="92"/>
    </row>
    <row r="56" spans="1:35" s="56" customFormat="1" ht="29.25" customHeight="1" x14ac:dyDescent="0.2">
      <c r="A56" s="81" t="str">
        <f>'[5]Ficha Anual 2025'!A56</f>
        <v>C4A2</v>
      </c>
      <c r="B56" s="82" t="str">
        <f>'[5]Ficha Anual 2025'!B56</f>
        <v>SUPERVISAR  LA CONSTRUCCIÓN DE LA INFRAESTRUCTURA PUBLICA</v>
      </c>
      <c r="C56" s="82"/>
      <c r="D56" s="83" t="str">
        <f>'[5]Ficha Anual 2025'!E56</f>
        <v>OBRAS</v>
      </c>
      <c r="E56" s="85">
        <f t="shared" si="4"/>
        <v>23</v>
      </c>
      <c r="F56" s="49">
        <f>[5]Ene!F56</f>
        <v>0</v>
      </c>
      <c r="G56" s="50">
        <f>[5]Ene!G56</f>
        <v>0</v>
      </c>
      <c r="H56" s="49">
        <f>[5]Ene!H56</f>
        <v>0</v>
      </c>
      <c r="I56" s="50">
        <f>[5]Feb!I56</f>
        <v>0</v>
      </c>
      <c r="J56" s="49">
        <f>[5]Ene!J56</f>
        <v>0</v>
      </c>
      <c r="K56" s="50">
        <f>[5]Mar!K56</f>
        <v>2</v>
      </c>
      <c r="L56" s="49">
        <f>[5]Ene!L56</f>
        <v>0</v>
      </c>
      <c r="M56" s="50">
        <v>0</v>
      </c>
      <c r="N56" s="49">
        <f>[5]Ene!N56</f>
        <v>0</v>
      </c>
      <c r="O56" s="85"/>
      <c r="P56" s="49">
        <f>[5]Ene!P56</f>
        <v>10</v>
      </c>
      <c r="Q56" s="85"/>
      <c r="R56" s="49">
        <f>[5]Ene!R56</f>
        <v>10</v>
      </c>
      <c r="S56" s="85"/>
      <c r="T56" s="49">
        <f>[5]Ene!T56</f>
        <v>3</v>
      </c>
      <c r="U56" s="85"/>
      <c r="V56" s="49">
        <f>[5]Ene!V56</f>
        <v>0</v>
      </c>
      <c r="W56" s="85"/>
      <c r="X56" s="49">
        <f>[5]Ene!X56</f>
        <v>0</v>
      </c>
      <c r="Y56" s="85"/>
      <c r="Z56" s="49">
        <f>[5]Ene!Z56</f>
        <v>0</v>
      </c>
      <c r="AA56" s="85"/>
      <c r="AB56" s="49">
        <f>[5]Ene!AB56</f>
        <v>0</v>
      </c>
      <c r="AC56" s="88"/>
      <c r="AD56" s="52">
        <f t="shared" si="0"/>
        <v>23</v>
      </c>
      <c r="AE56" s="52">
        <f t="shared" si="0"/>
        <v>2</v>
      </c>
      <c r="AF56" s="53">
        <f t="shared" si="1"/>
        <v>8.6956521739130432E-2</v>
      </c>
      <c r="AG56" s="53">
        <f t="shared" si="2"/>
        <v>0.91304347826086962</v>
      </c>
      <c r="AH56" s="91"/>
      <c r="AI56" s="92"/>
    </row>
    <row r="57" spans="1:35" s="56" customFormat="1" ht="37.5" customHeight="1" x14ac:dyDescent="0.2">
      <c r="A57" s="81" t="str">
        <f>'[5]Ficha Anual 2025'!A57</f>
        <v>C4A3</v>
      </c>
      <c r="B57" s="82" t="str">
        <f>'[5]Ficha Anual 2025'!B57</f>
        <v>DETERMINAR CON EL COMITÉ DE DESARROLLO MUNICIPAL LA PRIORIZACION DE LAS OBRAS PUBLICAS DE INFRAESTRUCTURA, EQUIP</v>
      </c>
      <c r="C57" s="82"/>
      <c r="D57" s="83" t="str">
        <f>'[5]Ficha Anual 2025'!E57</f>
        <v>PRIORIZACION</v>
      </c>
      <c r="E57" s="85">
        <f t="shared" si="4"/>
        <v>1</v>
      </c>
      <c r="F57" s="49">
        <f>[5]Ene!F57</f>
        <v>0</v>
      </c>
      <c r="G57" s="50">
        <f>[5]Ene!G57</f>
        <v>0</v>
      </c>
      <c r="H57" s="49">
        <f>[5]Ene!H57</f>
        <v>0</v>
      </c>
      <c r="I57" s="50">
        <f>[5]Feb!I57</f>
        <v>0</v>
      </c>
      <c r="J57" s="49">
        <f>[5]Ene!J57</f>
        <v>0</v>
      </c>
      <c r="K57" s="50">
        <f>[5]Mar!K57</f>
        <v>0</v>
      </c>
      <c r="L57" s="49">
        <f>[5]Ene!L57</f>
        <v>1</v>
      </c>
      <c r="M57" s="50">
        <v>0</v>
      </c>
      <c r="N57" s="49">
        <f>[5]Ene!N57</f>
        <v>0</v>
      </c>
      <c r="O57" s="85"/>
      <c r="P57" s="49">
        <f>[5]Ene!P57</f>
        <v>0</v>
      </c>
      <c r="Q57" s="85"/>
      <c r="R57" s="49">
        <f>[5]Ene!R57</f>
        <v>0</v>
      </c>
      <c r="S57" s="85"/>
      <c r="T57" s="49">
        <f>[5]Ene!T57</f>
        <v>0</v>
      </c>
      <c r="U57" s="85"/>
      <c r="V57" s="49">
        <f>[5]Ene!V57</f>
        <v>0</v>
      </c>
      <c r="W57" s="85"/>
      <c r="X57" s="49">
        <f>[5]Ene!X57</f>
        <v>0</v>
      </c>
      <c r="Y57" s="85"/>
      <c r="Z57" s="49">
        <f>[5]Ene!Z57</f>
        <v>0</v>
      </c>
      <c r="AA57" s="85"/>
      <c r="AB57" s="49">
        <f>[5]Ene!AB57</f>
        <v>0</v>
      </c>
      <c r="AC57" s="88"/>
      <c r="AD57" s="52">
        <f t="shared" si="0"/>
        <v>1</v>
      </c>
      <c r="AE57" s="52">
        <f t="shared" si="0"/>
        <v>0</v>
      </c>
      <c r="AF57" s="53">
        <f t="shared" si="1"/>
        <v>0</v>
      </c>
      <c r="AG57" s="53">
        <f t="shared" si="2"/>
        <v>1</v>
      </c>
      <c r="AH57" s="91"/>
      <c r="AI57" s="92"/>
    </row>
    <row r="58" spans="1:35" s="56" customFormat="1" ht="27.75" customHeight="1" x14ac:dyDescent="0.2">
      <c r="A58" s="81" t="str">
        <f>'[5]Ficha Anual 2025'!A58</f>
        <v>C4A4</v>
      </c>
      <c r="B58" s="82" t="str">
        <f>'[5]Ficha Anual 2025'!B58</f>
        <v xml:space="preserve">ELABORAR PERMISOS QUE REQUIERA LA POBLACION EN MATERIA DE DESARROLLO URBANO </v>
      </c>
      <c r="C58" s="82"/>
      <c r="D58" s="83" t="str">
        <f>'[5]Ficha Anual 2025'!E58</f>
        <v>COMITES</v>
      </c>
      <c r="E58" s="85">
        <f t="shared" si="4"/>
        <v>120</v>
      </c>
      <c r="F58" s="49">
        <f>[5]Ene!F58</f>
        <v>10</v>
      </c>
      <c r="G58" s="50">
        <f>[5]Ene!G58</f>
        <v>10</v>
      </c>
      <c r="H58" s="49">
        <f>[5]Ene!H58</f>
        <v>10</v>
      </c>
      <c r="I58" s="50">
        <f>[5]Feb!I58</f>
        <v>10</v>
      </c>
      <c r="J58" s="49">
        <f>[5]Ene!J58</f>
        <v>10</v>
      </c>
      <c r="K58" s="50">
        <f>[5]Mar!K58</f>
        <v>10</v>
      </c>
      <c r="L58" s="49">
        <f>[5]Ene!L58</f>
        <v>10</v>
      </c>
      <c r="M58" s="50">
        <v>20</v>
      </c>
      <c r="N58" s="49">
        <f>[5]Ene!N58</f>
        <v>10</v>
      </c>
      <c r="O58" s="85"/>
      <c r="P58" s="49">
        <f>[5]Ene!P58</f>
        <v>10</v>
      </c>
      <c r="Q58" s="85"/>
      <c r="R58" s="49">
        <f>[5]Ene!R58</f>
        <v>10</v>
      </c>
      <c r="S58" s="85"/>
      <c r="T58" s="49">
        <f>[5]Ene!T58</f>
        <v>10</v>
      </c>
      <c r="U58" s="85"/>
      <c r="V58" s="49">
        <f>[5]Ene!V58</f>
        <v>10</v>
      </c>
      <c r="W58" s="85"/>
      <c r="X58" s="49">
        <f>[5]Ene!X58</f>
        <v>10</v>
      </c>
      <c r="Y58" s="85"/>
      <c r="Z58" s="49">
        <f>[5]Ene!Z58</f>
        <v>10</v>
      </c>
      <c r="AA58" s="85"/>
      <c r="AB58" s="49">
        <f>[5]Ene!AB58</f>
        <v>10</v>
      </c>
      <c r="AC58" s="88"/>
      <c r="AD58" s="52">
        <f t="shared" si="0"/>
        <v>120</v>
      </c>
      <c r="AE58" s="52">
        <f t="shared" si="0"/>
        <v>50</v>
      </c>
      <c r="AF58" s="53">
        <f t="shared" si="1"/>
        <v>0.41666666666666669</v>
      </c>
      <c r="AG58" s="53">
        <f t="shared" si="2"/>
        <v>0.58333333333333326</v>
      </c>
      <c r="AH58" s="91"/>
      <c r="AI58" s="92"/>
    </row>
    <row r="59" spans="1:35" s="56" customFormat="1" ht="20.100000000000001" hidden="1" customHeight="1" x14ac:dyDescent="0.2">
      <c r="A59" s="81" t="str">
        <f>'[5]Ficha Anual 2025'!A59</f>
        <v>C4A5</v>
      </c>
      <c r="B59" s="82" t="str">
        <f>'[5]Ficha Anual 2025'!B59</f>
        <v>INTEGRAR LOS COMITES DE  OBRA PUBLICA PARA TODAS LASACCIONES Y OBRAS</v>
      </c>
      <c r="C59" s="82"/>
      <c r="D59" s="83" t="str">
        <f>'[5]Ficha Anual 2025'!E59</f>
        <v>COMITES</v>
      </c>
      <c r="E59" s="85">
        <f t="shared" si="4"/>
        <v>23</v>
      </c>
      <c r="F59" s="49">
        <f>[5]Ene!F59</f>
        <v>0</v>
      </c>
      <c r="G59" s="50">
        <f>[5]Ene!G59</f>
        <v>0</v>
      </c>
      <c r="H59" s="49">
        <f>[5]Ene!H59</f>
        <v>0</v>
      </c>
      <c r="I59" s="50">
        <f>[5]Feb!I59</f>
        <v>0</v>
      </c>
      <c r="J59" s="49">
        <f>[5]Ene!J59</f>
        <v>0</v>
      </c>
      <c r="K59" s="50">
        <f>[5]Mar!K59</f>
        <v>0</v>
      </c>
      <c r="L59" s="49">
        <f>[5]Ene!L59</f>
        <v>0</v>
      </c>
      <c r="M59" s="50">
        <v>0</v>
      </c>
      <c r="N59" s="49">
        <f>[5]Ene!N59</f>
        <v>0</v>
      </c>
      <c r="O59" s="85"/>
      <c r="P59" s="49">
        <f>[5]Ene!P59</f>
        <v>10</v>
      </c>
      <c r="Q59" s="85"/>
      <c r="R59" s="49">
        <f>[5]Ene!R59</f>
        <v>10</v>
      </c>
      <c r="S59" s="85"/>
      <c r="T59" s="49">
        <f>[5]Ene!T59</f>
        <v>3</v>
      </c>
      <c r="U59" s="85"/>
      <c r="V59" s="49">
        <f>[5]Ene!V59</f>
        <v>0</v>
      </c>
      <c r="W59" s="85"/>
      <c r="X59" s="49">
        <f>[5]Ene!X59</f>
        <v>0</v>
      </c>
      <c r="Y59" s="85"/>
      <c r="Z59" s="49">
        <f>[5]Ene!Z59</f>
        <v>0</v>
      </c>
      <c r="AA59" s="85"/>
      <c r="AB59" s="49">
        <f>[5]Ene!AB59</f>
        <v>0</v>
      </c>
      <c r="AC59" s="88"/>
      <c r="AD59" s="52">
        <f t="shared" si="0"/>
        <v>23</v>
      </c>
      <c r="AE59" s="52">
        <f t="shared" si="0"/>
        <v>0</v>
      </c>
      <c r="AF59" s="53">
        <f t="shared" si="1"/>
        <v>0</v>
      </c>
      <c r="AG59" s="53">
        <f t="shared" si="2"/>
        <v>1</v>
      </c>
      <c r="AH59" s="91"/>
      <c r="AI59" s="92"/>
    </row>
    <row r="60" spans="1:35" s="56" customFormat="1" ht="20.100000000000001" hidden="1" customHeight="1" x14ac:dyDescent="0.2">
      <c r="A60" s="81" t="str">
        <f>'[5]Ficha Anual 2025'!A60</f>
        <v>C4A6</v>
      </c>
      <c r="B60" s="82" t="str">
        <f>'[5]Ficha Anual 2025'!B60</f>
        <v>CUMPLIR CON LAS OBLIGACIONES DEL MUNICIPIO EN MATERIA DE REPORTES FISICO-FINANCIEROS (REPORTES TRIMESTRALES) ASI COMO SOLVENTAR LOS PLIEGOS DE OBSERVACIONES</v>
      </c>
      <c r="C60" s="82"/>
      <c r="D60" s="83" t="str">
        <f>'[5]Ficha Anual 2025'!E60</f>
        <v>REPORTE</v>
      </c>
      <c r="E60" s="85">
        <f t="shared" si="4"/>
        <v>4</v>
      </c>
      <c r="F60" s="49">
        <f>[5]Ene!F60</f>
        <v>0</v>
      </c>
      <c r="G60" s="50">
        <f>[5]Ene!G60</f>
        <v>0</v>
      </c>
      <c r="H60" s="49">
        <f>[5]Ene!H60</f>
        <v>0</v>
      </c>
      <c r="I60" s="50">
        <f>[5]Feb!I60</f>
        <v>0</v>
      </c>
      <c r="J60" s="49">
        <f>[5]Ene!J60</f>
        <v>1</v>
      </c>
      <c r="K60" s="50">
        <f>[5]Mar!K60</f>
        <v>1</v>
      </c>
      <c r="L60" s="49">
        <f>[5]Ene!L60</f>
        <v>0</v>
      </c>
      <c r="M60" s="50">
        <v>0</v>
      </c>
      <c r="N60" s="49">
        <f>[5]Ene!N60</f>
        <v>0</v>
      </c>
      <c r="O60" s="85"/>
      <c r="P60" s="49">
        <f>[5]Ene!P60</f>
        <v>1</v>
      </c>
      <c r="Q60" s="85"/>
      <c r="R60" s="49">
        <f>[5]Ene!R60</f>
        <v>0</v>
      </c>
      <c r="S60" s="85"/>
      <c r="T60" s="49">
        <f>[5]Ene!T60</f>
        <v>0</v>
      </c>
      <c r="U60" s="85"/>
      <c r="V60" s="49">
        <f>[5]Ene!V60</f>
        <v>0</v>
      </c>
      <c r="W60" s="85"/>
      <c r="X60" s="49">
        <f>[5]Ene!X60</f>
        <v>0</v>
      </c>
      <c r="Y60" s="85"/>
      <c r="Z60" s="49">
        <f>[5]Ene!Z60</f>
        <v>1</v>
      </c>
      <c r="AA60" s="85"/>
      <c r="AB60" s="49">
        <f>[5]Ene!AB60</f>
        <v>1</v>
      </c>
      <c r="AC60" s="88"/>
      <c r="AD60" s="52">
        <f t="shared" si="0"/>
        <v>4</v>
      </c>
      <c r="AE60" s="52">
        <f t="shared" si="0"/>
        <v>1</v>
      </c>
      <c r="AF60" s="53">
        <f t="shared" si="1"/>
        <v>0.25</v>
      </c>
      <c r="AG60" s="53">
        <f t="shared" si="2"/>
        <v>0.75</v>
      </c>
      <c r="AH60" s="91"/>
      <c r="AI60" s="92"/>
    </row>
    <row r="61" spans="1:35" s="56" customFormat="1" ht="20.100000000000001" hidden="1" customHeight="1" x14ac:dyDescent="0.2">
      <c r="A61" s="81" t="str">
        <f>'[5]Ficha Anual 2025'!A61</f>
        <v>C4A7</v>
      </c>
      <c r="B61" s="82" t="str">
        <f>'[5]Ficha Anual 2025'!B61</f>
        <v>ELABORAR LOS EXPEDIENTES TECNICOS (CONTRATOS) DE CADA UNA DE LAS OBRAS Y ACCIONES A EJECUTAR</v>
      </c>
      <c r="C61" s="82"/>
      <c r="D61" s="83" t="str">
        <f>'[5]Ficha Anual 2025'!E61</f>
        <v>EXPEDIENTES TECNICOS</v>
      </c>
      <c r="E61" s="85">
        <f t="shared" si="4"/>
        <v>23</v>
      </c>
      <c r="F61" s="49">
        <f>[5]Ene!F61</f>
        <v>0</v>
      </c>
      <c r="G61" s="50">
        <f>[5]Ene!G61</f>
        <v>0</v>
      </c>
      <c r="H61" s="49">
        <f>[5]Ene!H61</f>
        <v>0</v>
      </c>
      <c r="I61" s="50">
        <f>[5]Feb!I61</f>
        <v>0</v>
      </c>
      <c r="J61" s="49">
        <f>[5]Ene!J61</f>
        <v>0</v>
      </c>
      <c r="K61" s="50">
        <f>[5]Mar!K61</f>
        <v>0</v>
      </c>
      <c r="L61" s="49">
        <f>[5]Ene!L61</f>
        <v>0</v>
      </c>
      <c r="M61" s="50">
        <v>0</v>
      </c>
      <c r="N61" s="49">
        <f>[5]Ene!N61</f>
        <v>0</v>
      </c>
      <c r="O61" s="85"/>
      <c r="P61" s="49">
        <f>[5]Ene!P61</f>
        <v>10</v>
      </c>
      <c r="Q61" s="85"/>
      <c r="R61" s="49">
        <f>[5]Ene!R61</f>
        <v>10</v>
      </c>
      <c r="S61" s="85"/>
      <c r="T61" s="49">
        <f>[5]Ene!T61</f>
        <v>3</v>
      </c>
      <c r="U61" s="85"/>
      <c r="V61" s="49">
        <f>[5]Ene!V61</f>
        <v>0</v>
      </c>
      <c r="W61" s="85"/>
      <c r="X61" s="49">
        <f>[5]Ene!X61</f>
        <v>0</v>
      </c>
      <c r="Y61" s="85"/>
      <c r="Z61" s="49">
        <f>[5]Ene!Z61</f>
        <v>0</v>
      </c>
      <c r="AA61" s="85"/>
      <c r="AB61" s="49">
        <f>[5]Ene!AB61</f>
        <v>0</v>
      </c>
      <c r="AC61" s="88"/>
      <c r="AD61" s="52">
        <f t="shared" si="0"/>
        <v>23</v>
      </c>
      <c r="AE61" s="52">
        <f t="shared" si="0"/>
        <v>0</v>
      </c>
      <c r="AF61" s="53">
        <f t="shared" si="1"/>
        <v>0</v>
      </c>
      <c r="AG61" s="53">
        <f t="shared" si="2"/>
        <v>1</v>
      </c>
      <c r="AH61" s="91"/>
      <c r="AI61" s="92"/>
    </row>
    <row r="62" spans="1:35" s="56" customFormat="1" ht="20.100000000000001" hidden="1" customHeight="1" x14ac:dyDescent="0.2">
      <c r="A62" s="81">
        <f>'[5]Ficha Anual 2025'!A62</f>
        <v>0</v>
      </c>
      <c r="B62" s="82">
        <f>'[5]Ficha Anual 2025'!B62</f>
        <v>0</v>
      </c>
      <c r="C62" s="82"/>
      <c r="D62" s="83">
        <f>'[5]Ficha Anual 2025'!E62</f>
        <v>0</v>
      </c>
      <c r="E62" s="85">
        <f t="shared" si="4"/>
        <v>0</v>
      </c>
      <c r="F62" s="51">
        <f>[5]Ene!F62</f>
        <v>0</v>
      </c>
      <c r="G62" s="48">
        <f>[5]Ene!G62</f>
        <v>0</v>
      </c>
      <c r="H62" s="51">
        <f>[5]Ene!H62</f>
        <v>0</v>
      </c>
      <c r="I62" s="48">
        <f>[5]Feb!I62</f>
        <v>0</v>
      </c>
      <c r="J62" s="51">
        <f>[5]Ene!J62</f>
        <v>0</v>
      </c>
      <c r="K62" s="48">
        <f>[5]Mar!K62</f>
        <v>0</v>
      </c>
      <c r="L62" s="51">
        <f>[5]Ene!L62</f>
        <v>0</v>
      </c>
      <c r="M62" s="84"/>
      <c r="N62" s="51">
        <f>[5]Ene!N62</f>
        <v>0</v>
      </c>
      <c r="O62" s="85"/>
      <c r="P62" s="51">
        <f>[5]Ene!P62</f>
        <v>0</v>
      </c>
      <c r="Q62" s="85"/>
      <c r="R62" s="51">
        <f>[5]Ene!R62</f>
        <v>0</v>
      </c>
      <c r="S62" s="85"/>
      <c r="T62" s="51">
        <f>[5]Ene!T62</f>
        <v>0</v>
      </c>
      <c r="U62" s="85"/>
      <c r="V62" s="51">
        <f>[5]Ene!V62</f>
        <v>0</v>
      </c>
      <c r="W62" s="85"/>
      <c r="X62" s="51">
        <f>[5]Ene!X62</f>
        <v>0</v>
      </c>
      <c r="Y62" s="85"/>
      <c r="Z62" s="51">
        <f>[5]Ene!Z62</f>
        <v>0</v>
      </c>
      <c r="AA62" s="85"/>
      <c r="AB62" s="51">
        <f>[5]Ene!AB62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'[5]Ficha Anual 2025'!A63</f>
        <v>0</v>
      </c>
      <c r="B63" s="82">
        <f>'[5]Ficha Anual 2025'!B63</f>
        <v>0</v>
      </c>
      <c r="C63" s="82"/>
      <c r="D63" s="83">
        <f>'[5]Ficha Anual 2025'!E63</f>
        <v>0</v>
      </c>
      <c r="E63" s="85">
        <f t="shared" si="4"/>
        <v>0</v>
      </c>
      <c r="F63" s="51">
        <f>[5]Ene!F63</f>
        <v>0</v>
      </c>
      <c r="G63" s="48">
        <f>[5]Ene!G63</f>
        <v>0</v>
      </c>
      <c r="H63" s="51">
        <f>[5]Ene!H63</f>
        <v>0</v>
      </c>
      <c r="I63" s="48">
        <f>[5]Feb!I63</f>
        <v>0</v>
      </c>
      <c r="J63" s="51">
        <f>[5]Ene!J63</f>
        <v>0</v>
      </c>
      <c r="K63" s="48">
        <f>[5]Mar!K63</f>
        <v>0</v>
      </c>
      <c r="L63" s="51">
        <f>[5]Ene!L63</f>
        <v>0</v>
      </c>
      <c r="M63" s="84"/>
      <c r="N63" s="51">
        <f>[5]Ene!N63</f>
        <v>0</v>
      </c>
      <c r="O63" s="85"/>
      <c r="P63" s="51">
        <f>[5]Ene!P63</f>
        <v>0</v>
      </c>
      <c r="Q63" s="85"/>
      <c r="R63" s="51">
        <f>[5]Ene!R63</f>
        <v>0</v>
      </c>
      <c r="S63" s="85"/>
      <c r="T63" s="51">
        <f>[5]Ene!T63</f>
        <v>0</v>
      </c>
      <c r="U63" s="85"/>
      <c r="V63" s="51">
        <f>[5]Ene!V63</f>
        <v>0</v>
      </c>
      <c r="W63" s="85"/>
      <c r="X63" s="51">
        <f>[5]Ene!X63</f>
        <v>0</v>
      </c>
      <c r="Y63" s="85"/>
      <c r="Z63" s="51">
        <f>[5]Ene!Z63</f>
        <v>0</v>
      </c>
      <c r="AA63" s="85"/>
      <c r="AB63" s="51">
        <f>[5]Ene!AB63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'[5]Ficha Anual 2025'!A64</f>
        <v>0</v>
      </c>
      <c r="B64" s="82">
        <f>'[5]Ficha Anual 2025'!B64</f>
        <v>0</v>
      </c>
      <c r="C64" s="82"/>
      <c r="D64" s="83">
        <f>'[5]Ficha Anual 2025'!E64</f>
        <v>0</v>
      </c>
      <c r="E64" s="85">
        <f t="shared" si="4"/>
        <v>0</v>
      </c>
      <c r="F64" s="51">
        <f>[5]Ene!F64</f>
        <v>0</v>
      </c>
      <c r="G64" s="48">
        <f>[5]Ene!G64</f>
        <v>0</v>
      </c>
      <c r="H64" s="51">
        <f>[5]Ene!H64</f>
        <v>0</v>
      </c>
      <c r="I64" s="48">
        <f>[5]Feb!I64</f>
        <v>0</v>
      </c>
      <c r="J64" s="51">
        <f>[5]Ene!J64</f>
        <v>0</v>
      </c>
      <c r="K64" s="48">
        <f>[5]Mar!K64</f>
        <v>0</v>
      </c>
      <c r="L64" s="51">
        <f>[5]Ene!L64</f>
        <v>0</v>
      </c>
      <c r="M64" s="84"/>
      <c r="N64" s="51">
        <f>[5]Ene!N64</f>
        <v>0</v>
      </c>
      <c r="O64" s="85"/>
      <c r="P64" s="51">
        <f>[5]Ene!P64</f>
        <v>0</v>
      </c>
      <c r="Q64" s="85"/>
      <c r="R64" s="51">
        <f>[5]Ene!R64</f>
        <v>0</v>
      </c>
      <c r="S64" s="85"/>
      <c r="T64" s="51">
        <f>[5]Ene!T64</f>
        <v>0</v>
      </c>
      <c r="U64" s="85"/>
      <c r="V64" s="51">
        <f>[5]Ene!V64</f>
        <v>0</v>
      </c>
      <c r="W64" s="85"/>
      <c r="X64" s="51">
        <f>[5]Ene!X64</f>
        <v>0</v>
      </c>
      <c r="Y64" s="85"/>
      <c r="Z64" s="51">
        <f>[5]Ene!Z64</f>
        <v>0</v>
      </c>
      <c r="AA64" s="85"/>
      <c r="AB64" s="51">
        <f>[5]Ene!AB64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'[5]Ficha Anual 2025'!A65</f>
        <v>0</v>
      </c>
      <c r="B65" s="82">
        <f>'[5]Ficha Anual 2025'!B65</f>
        <v>0</v>
      </c>
      <c r="C65" s="82"/>
      <c r="D65" s="83">
        <f>'[5]Ficha Anual 2025'!E65</f>
        <v>0</v>
      </c>
      <c r="E65" s="85">
        <f t="shared" si="4"/>
        <v>0</v>
      </c>
      <c r="F65" s="51">
        <f>[5]Ene!F65</f>
        <v>0</v>
      </c>
      <c r="G65" s="48">
        <f>[5]Ene!G65</f>
        <v>0</v>
      </c>
      <c r="H65" s="51">
        <f>[5]Ene!H65</f>
        <v>0</v>
      </c>
      <c r="I65" s="48">
        <f>[5]Feb!I65</f>
        <v>0</v>
      </c>
      <c r="J65" s="51">
        <f>[5]Ene!J65</f>
        <v>0</v>
      </c>
      <c r="K65" s="48">
        <f>[5]Mar!K65</f>
        <v>0</v>
      </c>
      <c r="L65" s="51">
        <f>[5]Ene!L65</f>
        <v>0</v>
      </c>
      <c r="M65" s="84"/>
      <c r="N65" s="51">
        <f>[5]Ene!N65</f>
        <v>0</v>
      </c>
      <c r="O65" s="85"/>
      <c r="P65" s="51">
        <f>[5]Ene!P65</f>
        <v>0</v>
      </c>
      <c r="Q65" s="85"/>
      <c r="R65" s="51">
        <f>[5]Ene!R65</f>
        <v>0</v>
      </c>
      <c r="S65" s="85"/>
      <c r="T65" s="51">
        <f>[5]Ene!T65</f>
        <v>0</v>
      </c>
      <c r="U65" s="85"/>
      <c r="V65" s="51">
        <f>[5]Ene!V65</f>
        <v>0</v>
      </c>
      <c r="W65" s="85"/>
      <c r="X65" s="51">
        <f>[5]Ene!X65</f>
        <v>0</v>
      </c>
      <c r="Y65" s="85"/>
      <c r="Z65" s="51">
        <f>[5]Ene!Z65</f>
        <v>0</v>
      </c>
      <c r="AA65" s="85"/>
      <c r="AB65" s="51">
        <f>[5]Ene!AB65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'[5]Ficha Anual 2025'!A66</f>
        <v>0</v>
      </c>
      <c r="B66" s="157">
        <f>'[5]Ficha Anual 2025'!B66</f>
        <v>0</v>
      </c>
      <c r="C66" s="157"/>
      <c r="D66" s="102">
        <f>'[5]Ficha Anual 2025'!E66</f>
        <v>0</v>
      </c>
      <c r="E66" s="103">
        <f t="shared" si="4"/>
        <v>0</v>
      </c>
      <c r="F66" s="104">
        <f>[5]Ene!F66</f>
        <v>0</v>
      </c>
      <c r="G66" s="105">
        <f>[5]Ene!G66</f>
        <v>0</v>
      </c>
      <c r="H66" s="104">
        <f>[5]Ene!H66</f>
        <v>0</v>
      </c>
      <c r="I66" s="105">
        <f>[5]Feb!I66</f>
        <v>0</v>
      </c>
      <c r="J66" s="104">
        <f>[5]Ene!J66</f>
        <v>0</v>
      </c>
      <c r="K66" s="105">
        <f>[5]Mar!K66</f>
        <v>0</v>
      </c>
      <c r="L66" s="104">
        <f>[5]Ene!L66</f>
        <v>0</v>
      </c>
      <c r="M66" s="106"/>
      <c r="N66" s="104">
        <f>[5]Ene!N66</f>
        <v>0</v>
      </c>
      <c r="O66" s="103"/>
      <c r="P66" s="104">
        <f>[5]Ene!P66</f>
        <v>0</v>
      </c>
      <c r="Q66" s="103"/>
      <c r="R66" s="104">
        <f>[5]Ene!R66</f>
        <v>0</v>
      </c>
      <c r="S66" s="103"/>
      <c r="T66" s="104">
        <f>[5]Ene!T66</f>
        <v>0</v>
      </c>
      <c r="U66" s="103"/>
      <c r="V66" s="104">
        <f>[5]Ene!V66</f>
        <v>0</v>
      </c>
      <c r="W66" s="103"/>
      <c r="X66" s="104">
        <f>[5]Ene!X66</f>
        <v>0</v>
      </c>
      <c r="Y66" s="103"/>
      <c r="Z66" s="104">
        <f>[5]Ene!Z66</f>
        <v>0</v>
      </c>
      <c r="AA66" s="103"/>
      <c r="AB66" s="104">
        <f>[5]Ene!AB66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'[5]Ficha Anual 2025'!A81</f>
        <v>Elaboró</v>
      </c>
      <c r="C80" s="130"/>
      <c r="E80" s="131"/>
      <c r="F80" s="131"/>
      <c r="G80" s="131"/>
      <c r="H80" s="131"/>
      <c r="J80" s="129" t="str">
        <f>'[5]Ficha Anual 2025'!D81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'[5]Ficha Anual 2025'!G81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'[5]Ficha Anual 2025'!A84</f>
        <v>ING MIGUEL ANGEL RODRIGUEZ GUERRERO</v>
      </c>
      <c r="C83" s="140"/>
      <c r="E83" s="127"/>
      <c r="F83" s="127"/>
      <c r="H83" s="127"/>
      <c r="J83" s="138" t="str">
        <f>'[5]Ficha Anual 2025'!D84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'[5]Ficha Anual 2025'!G84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'[5]Ficha Anual 2025'!A85</f>
        <v>DIRECTOR DE OBRAS PUBLICAS</v>
      </c>
      <c r="C84" s="142"/>
      <c r="E84" s="2"/>
      <c r="F84" s="2"/>
      <c r="G84" s="2"/>
      <c r="H84" s="2"/>
      <c r="J84" s="143" t="str">
        <f>'[5]Ficha Anual 2025'!D85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'[5]Ficha Anual 2025'!G85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DC51-1AB0-4D6D-A08A-AC051B32C7E2}">
  <sheetPr>
    <tabColor theme="6" tint="-0.249977111117893"/>
  </sheetPr>
  <dimension ref="A1:AI85"/>
  <sheetViews>
    <sheetView showRuler="0" topLeftCell="A6" zoomScale="95" zoomScaleNormal="95" zoomScaleSheetLayoutView="80" zoomScalePageLayoutView="81" workbookViewId="0">
      <selection activeCell="J21" sqref="J21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4" width="7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'[6]Ficha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[6]Ene!A3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'[6]Ficha Anual 2025'!A5:B5</f>
        <v>PROGRAMA:</v>
      </c>
      <c r="B5" s="5"/>
      <c r="C5" s="6" t="str">
        <f>'[6]Ficha Anual 2025'!C5:I5</f>
        <v>25 Desarrollo y Administración de la Función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'[6]Ficha Anual 2025'!A6:B6</f>
        <v>PROYECTO:</v>
      </c>
      <c r="B6" s="10"/>
      <c r="C6" s="11" t="str">
        <f>'[6]Ficha Anual 2025'!C6:I6</f>
        <v>34 Desarrollo y Administración de la Función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'[6]Ficha Anual 2025'!A7:B7</f>
        <v>UNIDAD ADMINISTRATIVA RESPONSABLE:</v>
      </c>
      <c r="B7" s="10"/>
      <c r="C7" s="11" t="str">
        <f>'[6]Ficha Anual 2025'!C7:I7</f>
        <v>05 Secretaria del Ayuntamiento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'[6]Ficha Anual 2025'!A9:B9</f>
        <v>FIN:</v>
      </c>
      <c r="B9" s="10"/>
      <c r="C9" s="14" t="str">
        <f>'[6]Ficha Anual 2025'!C9:I9</f>
        <v>Contribuir a una Mayor Calidad de Vida de la Población Mediante el Eficiente Desarrollo y Administración de la Función Pública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'[6]Ficha Anual 2025'!A10:B10</f>
        <v>PROPÓSITO:</v>
      </c>
      <c r="B10" s="16"/>
      <c r="C10" s="17" t="str">
        <f>'[6]Ficha Anual 2025'!C10:I10</f>
        <v>Eficientar el Desarrollo de la Administración Pública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'[6]Ficha Anual 2025'!A12:A14</f>
        <v>N0.</v>
      </c>
      <c r="B12" s="22" t="str">
        <f>'[6]Ficha Anual 2025'!B12:D14</f>
        <v>COMPONENTE - ACTIVIDAD</v>
      </c>
      <c r="C12" s="23"/>
      <c r="D12" s="21" t="str">
        <f>'[6]Ficha Anual 2025'!E14</f>
        <v>U. DE MEDIDA</v>
      </c>
      <c r="E12" s="21" t="str">
        <f>'[6]Ficha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'[6]Ficha Anual 2025'!A15</f>
        <v>C 1</v>
      </c>
      <c r="B15" s="39" t="str">
        <f>'[6]Ficha Anual 2025'!B15</f>
        <v>ADECUAR EL CONTROL EN LA ADMINISTRACION PUBLICA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'[6]Ficha Anual 2025'!A16</f>
        <v>C1A1</v>
      </c>
      <c r="B16" s="46" t="str">
        <f>'[6]Ficha Anual 2025'!B16</f>
        <v>SOLICITAR A LOS RESPONSABLES DE LAS UNIDADES ADMINISTRATIVAS  REPORTES DE ACTIVIDADES</v>
      </c>
      <c r="C16" s="46"/>
      <c r="D16" s="47" t="str">
        <f>'[6]Ficha Anual 2025'!E16</f>
        <v>REPORTES</v>
      </c>
      <c r="E16" s="48">
        <f>F16+H16+J16+L16+N16+P16++R16+T16+V16+X16+Z16+AB16</f>
        <v>4</v>
      </c>
      <c r="F16" s="49">
        <f>[6]Ene!F16</f>
        <v>0</v>
      </c>
      <c r="G16" s="50">
        <f>[6]Ene!G16</f>
        <v>0</v>
      </c>
      <c r="H16" s="49">
        <f>[6]Ene!H16</f>
        <v>0</v>
      </c>
      <c r="I16" s="50">
        <f>[6]Feb!I16</f>
        <v>0</v>
      </c>
      <c r="J16" s="49">
        <f>[6]Ene!J16</f>
        <v>0</v>
      </c>
      <c r="K16" s="50">
        <f>[6]Mar!K16</f>
        <v>0</v>
      </c>
      <c r="L16" s="49">
        <f>[6]Ene!L16</f>
        <v>1</v>
      </c>
      <c r="M16" s="50">
        <v>0</v>
      </c>
      <c r="N16" s="49">
        <f>[6]Ene!N16</f>
        <v>0</v>
      </c>
      <c r="O16" s="51"/>
      <c r="P16" s="49">
        <f>[6]Ene!P16</f>
        <v>0</v>
      </c>
      <c r="Q16" s="51"/>
      <c r="R16" s="49">
        <f>[6]Ene!R16</f>
        <v>1</v>
      </c>
      <c r="S16" s="51"/>
      <c r="T16" s="49">
        <f>[6]Ene!T16</f>
        <v>0</v>
      </c>
      <c r="U16" s="51"/>
      <c r="V16" s="49">
        <f>[6]Ene!V16</f>
        <v>0</v>
      </c>
      <c r="W16" s="51"/>
      <c r="X16" s="49">
        <f>[6]Ene!X16</f>
        <v>0</v>
      </c>
      <c r="Y16" s="51"/>
      <c r="Z16" s="49">
        <f>[6]Ene!Z16</f>
        <v>1</v>
      </c>
      <c r="AA16" s="51"/>
      <c r="AB16" s="49">
        <f>[6]Ene!AB16</f>
        <v>1</v>
      </c>
      <c r="AC16" s="51"/>
      <c r="AD16" s="52">
        <f>F16+H16+J16+L16+N16+P16+R16+T16+V16+X16+Z16+AB16</f>
        <v>4</v>
      </c>
      <c r="AE16" s="52">
        <f>G16+I16+K16+M16+O16+Q16+S16+U16+W16+Y16+AA16+AC16</f>
        <v>0</v>
      </c>
      <c r="AF16" s="53">
        <f>+AE16/E16</f>
        <v>0</v>
      </c>
      <c r="AG16" s="53">
        <f>100%-AF16</f>
        <v>1</v>
      </c>
      <c r="AH16" s="54"/>
      <c r="AI16" s="55"/>
    </row>
    <row r="17" spans="1:35" s="56" customFormat="1" ht="20.100000000000001" customHeight="1" x14ac:dyDescent="0.2">
      <c r="A17" s="45" t="str">
        <f>'[6]Ficha Anual 2025'!A17</f>
        <v>C1A2</v>
      </c>
      <c r="B17" s="46" t="str">
        <f>'[6]Ficha Anual 2025'!B17</f>
        <v xml:space="preserve">VILGILAR EL DESEMPEÑO DEL PERSONAL </v>
      </c>
      <c r="C17" s="46"/>
      <c r="D17" s="47" t="str">
        <f>'[6]Ficha Anual 2025'!E17</f>
        <v>CIRCULARES</v>
      </c>
      <c r="E17" s="48">
        <f>F17+H17+J17+L17+N17+P17++R17+T17+V17+X17+Z17+AB17</f>
        <v>36</v>
      </c>
      <c r="F17" s="49">
        <f>[6]Ene!F17</f>
        <v>0</v>
      </c>
      <c r="G17" s="50">
        <f>[6]Ene!G17</f>
        <v>0</v>
      </c>
      <c r="H17" s="49">
        <f>[6]Ene!H17</f>
        <v>4</v>
      </c>
      <c r="I17" s="50">
        <f>[6]Feb!I17</f>
        <v>0</v>
      </c>
      <c r="J17" s="49">
        <f>[6]Ene!J17</f>
        <v>2</v>
      </c>
      <c r="K17" s="50">
        <f>[6]Mar!K17</f>
        <v>0</v>
      </c>
      <c r="L17" s="49">
        <f>[6]Ene!L17</f>
        <v>3</v>
      </c>
      <c r="M17" s="50">
        <v>4</v>
      </c>
      <c r="N17" s="49">
        <f>[6]Ene!N17</f>
        <v>3</v>
      </c>
      <c r="O17" s="51"/>
      <c r="P17" s="49">
        <f>[6]Ene!P17</f>
        <v>3</v>
      </c>
      <c r="Q17" s="51"/>
      <c r="R17" s="49">
        <f>[6]Ene!R17</f>
        <v>4</v>
      </c>
      <c r="S17" s="51"/>
      <c r="T17" s="49">
        <f>[6]Ene!T17</f>
        <v>3</v>
      </c>
      <c r="U17" s="51"/>
      <c r="V17" s="49">
        <f>[6]Ene!V17</f>
        <v>4</v>
      </c>
      <c r="W17" s="51"/>
      <c r="X17" s="49">
        <f>[6]Ene!X17</f>
        <v>3</v>
      </c>
      <c r="Y17" s="51"/>
      <c r="Z17" s="49">
        <f>[6]Ene!Z17</f>
        <v>4</v>
      </c>
      <c r="AA17" s="51"/>
      <c r="AB17" s="49">
        <f>[6]Ene!AB17</f>
        <v>3</v>
      </c>
      <c r="AC17" s="51"/>
      <c r="AD17" s="52">
        <f>F17+H17+J17+L17+N17+P17+R17+T17+V17+X17+Z17+AB17</f>
        <v>36</v>
      </c>
      <c r="AE17" s="52">
        <f>G17+I17+K17+M17+O17+Q17+S17+U17+W17+Y17+AA17+AC17</f>
        <v>4</v>
      </c>
      <c r="AF17" s="53">
        <f>+AE17/E17</f>
        <v>0.1111111111111111</v>
      </c>
      <c r="AG17" s="53">
        <f>100%-AF17</f>
        <v>0.88888888888888884</v>
      </c>
      <c r="AH17" s="57"/>
      <c r="AI17" s="58"/>
    </row>
    <row r="18" spans="1:35" s="56" customFormat="1" ht="20.100000000000001" customHeight="1" x14ac:dyDescent="0.2">
      <c r="A18" s="45" t="str">
        <f>'[6]Ficha Anual 2025'!A18</f>
        <v>C1A3</v>
      </c>
      <c r="B18" s="46" t="str">
        <f>'[6]Ficha Anual 2025'!B18</f>
        <v>SOLICITAR CAPACITACION  CONTINUA DEL PERSONAL ADMINISTRATIVO</v>
      </c>
      <c r="C18" s="46"/>
      <c r="D18" s="47" t="str">
        <f>'[6]Ficha Anual 2025'!E18</f>
        <v>CAPACITACIONES</v>
      </c>
      <c r="E18" s="48">
        <f>F18+H18+J18+L18+N18+P18++R18+T18+V18+X18+Z18+AB18</f>
        <v>36</v>
      </c>
      <c r="F18" s="49">
        <f>[6]Ene!F18</f>
        <v>0</v>
      </c>
      <c r="G18" s="50">
        <f>[6]Ene!G18</f>
        <v>0</v>
      </c>
      <c r="H18" s="49">
        <f>[6]Ene!H18</f>
        <v>4</v>
      </c>
      <c r="I18" s="50">
        <f>[6]Feb!I18</f>
        <v>0</v>
      </c>
      <c r="J18" s="49">
        <f>[6]Ene!J18</f>
        <v>2</v>
      </c>
      <c r="K18" s="50">
        <f>[6]Mar!K18</f>
        <v>0</v>
      </c>
      <c r="L18" s="49">
        <f>[6]Ene!L18</f>
        <v>3</v>
      </c>
      <c r="M18" s="50">
        <v>2</v>
      </c>
      <c r="N18" s="49">
        <f>[6]Ene!N18</f>
        <v>3</v>
      </c>
      <c r="O18" s="51"/>
      <c r="P18" s="49">
        <f>[6]Ene!P18</f>
        <v>3</v>
      </c>
      <c r="Q18" s="51"/>
      <c r="R18" s="49">
        <f>[6]Ene!R18</f>
        <v>4</v>
      </c>
      <c r="S18" s="51"/>
      <c r="T18" s="49">
        <f>[6]Ene!T18</f>
        <v>3</v>
      </c>
      <c r="U18" s="51"/>
      <c r="V18" s="49">
        <f>[6]Ene!V18</f>
        <v>4</v>
      </c>
      <c r="W18" s="51"/>
      <c r="X18" s="49">
        <f>[6]Ene!X18</f>
        <v>3</v>
      </c>
      <c r="Y18" s="51"/>
      <c r="Z18" s="49">
        <f>[6]Ene!Z18</f>
        <v>4</v>
      </c>
      <c r="AA18" s="51"/>
      <c r="AB18" s="49">
        <f>[6]Ene!AB18</f>
        <v>3</v>
      </c>
      <c r="AC18" s="51"/>
      <c r="AD18" s="52">
        <f>F18+H18+J18+L18+N18+P18+R18+T18+V18+X18+Z18+AB18</f>
        <v>36</v>
      </c>
      <c r="AE18" s="52">
        <f>G18+I18+K18+M18+O18+Q18+S18+U18+W18+Y18+AA18+AC18</f>
        <v>2</v>
      </c>
      <c r="AF18" s="53">
        <f>+AE18/E18</f>
        <v>5.5555555555555552E-2</v>
      </c>
      <c r="AG18" s="53">
        <f>100%-AF18</f>
        <v>0.94444444444444442</v>
      </c>
      <c r="AH18" s="57"/>
      <c r="AI18" s="58"/>
    </row>
    <row r="19" spans="1:35" s="56" customFormat="1" ht="20.100000000000001" customHeight="1" x14ac:dyDescent="0.2">
      <c r="A19" s="45" t="str">
        <f>'[6]Ficha Anual 2025'!A19</f>
        <v>C1A4</v>
      </c>
      <c r="B19" s="46" t="str">
        <f>'[6]Ficha Anual 2025'!B19</f>
        <v>EVALUAR EL DESEMPEÑO DEL PERSONAL</v>
      </c>
      <c r="C19" s="46"/>
      <c r="D19" s="47" t="str">
        <f>'[6]Ficha Anual 2025'!E19</f>
        <v>EVALUACION</v>
      </c>
      <c r="E19" s="48">
        <f>F19+H19+J19+L19+N19+P19++R19+T19+V19+X19+Z19+AB19</f>
        <v>4</v>
      </c>
      <c r="F19" s="49">
        <f>[6]Ene!F19</f>
        <v>0</v>
      </c>
      <c r="G19" s="50">
        <f>[6]Ene!G19</f>
        <v>0</v>
      </c>
      <c r="H19" s="49">
        <f>[6]Ene!H19</f>
        <v>0</v>
      </c>
      <c r="I19" s="50">
        <f>[6]Feb!I19</f>
        <v>0</v>
      </c>
      <c r="J19" s="49">
        <f>[6]Ene!J19</f>
        <v>1</v>
      </c>
      <c r="K19" s="50">
        <f>[6]Mar!K19</f>
        <v>0</v>
      </c>
      <c r="L19" s="49">
        <f>[6]Ene!L19</f>
        <v>0</v>
      </c>
      <c r="M19" s="50">
        <v>0</v>
      </c>
      <c r="N19" s="49">
        <f>[6]Ene!N19</f>
        <v>0</v>
      </c>
      <c r="O19" s="51"/>
      <c r="P19" s="49">
        <f>[6]Ene!P19</f>
        <v>1</v>
      </c>
      <c r="Q19" s="51"/>
      <c r="R19" s="49">
        <f>[6]Ene!R19</f>
        <v>0</v>
      </c>
      <c r="S19" s="51"/>
      <c r="T19" s="49">
        <f>[6]Ene!T19</f>
        <v>0</v>
      </c>
      <c r="U19" s="51"/>
      <c r="V19" s="49">
        <f>[6]Ene!V19</f>
        <v>0</v>
      </c>
      <c r="W19" s="51"/>
      <c r="X19" s="49">
        <f>[6]Ene!X19</f>
        <v>1</v>
      </c>
      <c r="Y19" s="51"/>
      <c r="Z19" s="49">
        <f>[6]Ene!Z19</f>
        <v>1</v>
      </c>
      <c r="AA19" s="51"/>
      <c r="AB19" s="49">
        <f>[6]Ene!AB19</f>
        <v>0</v>
      </c>
      <c r="AC19" s="51"/>
      <c r="AD19" s="52">
        <f>F19+H19+J19+L19+N19+P19+R19+T19+V19+X19+Z19+AB19</f>
        <v>4</v>
      </c>
      <c r="AE19" s="52">
        <f>G19+I19+K19+M19+O19+Q19+S19+U19+W19+Y19+AA19+AC19</f>
        <v>0</v>
      </c>
      <c r="AF19" s="53">
        <f>+AE19/E19</f>
        <v>0</v>
      </c>
      <c r="AG19" s="53">
        <f>100%-AF19</f>
        <v>1</v>
      </c>
      <c r="AH19" s="57"/>
      <c r="AI19" s="58"/>
    </row>
    <row r="20" spans="1:35" s="56" customFormat="1" ht="20.100000000000001" customHeight="1" x14ac:dyDescent="0.2">
      <c r="A20" s="45" t="str">
        <f>'[6]Ficha Anual 2025'!A20</f>
        <v>C1A5</v>
      </c>
      <c r="B20" s="46" t="str">
        <f>'[6]Ficha Anual 2025'!B20</f>
        <v>INTEGRAR DEBIDAMENTE LA DOCUMENTACION DE LOS EXPEDIENTES DEL PERSONAL</v>
      </c>
      <c r="C20" s="46"/>
      <c r="D20" s="47" t="str">
        <f>'[6]Ficha Anual 2025'!E20</f>
        <v>ACTUALIZACIONES</v>
      </c>
      <c r="E20" s="48">
        <f>F20+H20+J20+L20+N20+P20++R20+T20+V20+X20+Z20+AB20</f>
        <v>172</v>
      </c>
      <c r="F20" s="49">
        <f>[6]Ene!F20</f>
        <v>0</v>
      </c>
      <c r="G20" s="50">
        <f>[6]Ene!G20</f>
        <v>2</v>
      </c>
      <c r="H20" s="49">
        <f>[6]Ene!H20</f>
        <v>0</v>
      </c>
      <c r="I20" s="50">
        <f>[6]Feb!I20</f>
        <v>1</v>
      </c>
      <c r="J20" s="49">
        <f>[6]Ene!J20</f>
        <v>0</v>
      </c>
      <c r="K20" s="50">
        <f>[6]Mar!K20</f>
        <v>1</v>
      </c>
      <c r="L20" s="49">
        <f>[6]Ene!L20</f>
        <v>0</v>
      </c>
      <c r="M20" s="50">
        <v>1</v>
      </c>
      <c r="N20" s="49">
        <f>[6]Ene!N20</f>
        <v>0</v>
      </c>
      <c r="O20" s="51"/>
      <c r="P20" s="49">
        <f>[6]Ene!P20</f>
        <v>0</v>
      </c>
      <c r="Q20" s="51"/>
      <c r="R20" s="49">
        <f>[6]Ene!R20</f>
        <v>86</v>
      </c>
      <c r="S20" s="51"/>
      <c r="T20" s="49">
        <f>[6]Ene!T20</f>
        <v>0</v>
      </c>
      <c r="U20" s="51"/>
      <c r="V20" s="49">
        <f>[6]Ene!V20</f>
        <v>86</v>
      </c>
      <c r="W20" s="51"/>
      <c r="X20" s="49">
        <f>[6]Ene!X20</f>
        <v>0</v>
      </c>
      <c r="Y20" s="51"/>
      <c r="Z20" s="49">
        <f>[6]Ene!Z20</f>
        <v>0</v>
      </c>
      <c r="AA20" s="51"/>
      <c r="AB20" s="49">
        <f>[6]Ene!AB20</f>
        <v>0</v>
      </c>
      <c r="AC20" s="51"/>
      <c r="AD20" s="52">
        <f>F20+H20+J20+L20+N20+P20+R20+T20+V20+X20+Z20+AB20</f>
        <v>172</v>
      </c>
      <c r="AE20" s="52">
        <f>G20+I20+K20+M20+O20+Q20+S20+U20+W20+Y20+AA20+AC20</f>
        <v>5</v>
      </c>
      <c r="AF20" s="53">
        <f>+AE20/E20</f>
        <v>2.9069767441860465E-2</v>
      </c>
      <c r="AG20" s="53">
        <f>100%-AF20</f>
        <v>0.97093023255813948</v>
      </c>
      <c r="AH20" s="57"/>
      <c r="AI20" s="58"/>
    </row>
    <row r="21" spans="1:35" s="56" customFormat="1" ht="20.100000000000001" customHeight="1" x14ac:dyDescent="0.2">
      <c r="A21" s="45" t="str">
        <f>'[6]Ficha Anual 2025'!A21</f>
        <v>C1A6</v>
      </c>
      <c r="B21" s="46" t="str">
        <f>'[6]Ficha Anual 2025'!B21</f>
        <v xml:space="preserve">ELABORAR Y EXPEDIR COPIAS CERTIFICADAS POR LOS TRAMITES SOLICITADOS POR LA POBLACION </v>
      </c>
      <c r="C21" s="46"/>
      <c r="D21" s="47" t="str">
        <f>'[6]Ficha Anual 2025'!E21</f>
        <v>OFICIOS</v>
      </c>
      <c r="E21" s="48">
        <f>F21+H21+J21+L21+N21+P21++R21+T21+V21+X21+Z21+AB21</f>
        <v>72</v>
      </c>
      <c r="F21" s="49">
        <f>[6]Ene!F21</f>
        <v>0</v>
      </c>
      <c r="G21" s="50">
        <f>[6]Ene!G21</f>
        <v>2</v>
      </c>
      <c r="H21" s="49">
        <f>[6]Ene!H21</f>
        <v>7</v>
      </c>
      <c r="I21" s="50">
        <f>[6]Feb!I21</f>
        <v>0</v>
      </c>
      <c r="J21" s="49">
        <f>[6]Ene!J21</f>
        <v>7</v>
      </c>
      <c r="K21" s="50">
        <f>[6]Mar!K21</f>
        <v>0</v>
      </c>
      <c r="L21" s="49">
        <f>[6]Ene!L21</f>
        <v>7</v>
      </c>
      <c r="M21" s="50">
        <v>0</v>
      </c>
      <c r="N21" s="49">
        <f>[6]Ene!N21</f>
        <v>7</v>
      </c>
      <c r="O21" s="51"/>
      <c r="P21" s="49">
        <f>[6]Ene!P21</f>
        <v>7</v>
      </c>
      <c r="Q21" s="51"/>
      <c r="R21" s="49">
        <f>[6]Ene!R21</f>
        <v>7</v>
      </c>
      <c r="S21" s="51"/>
      <c r="T21" s="49">
        <f>[6]Ene!T21</f>
        <v>7</v>
      </c>
      <c r="U21" s="51"/>
      <c r="V21" s="49">
        <f>[6]Ene!V21</f>
        <v>7</v>
      </c>
      <c r="W21" s="51"/>
      <c r="X21" s="49">
        <f>[6]Ene!X21</f>
        <v>5</v>
      </c>
      <c r="Y21" s="51"/>
      <c r="Z21" s="49">
        <f>[6]Ene!Z21</f>
        <v>5</v>
      </c>
      <c r="AA21" s="51"/>
      <c r="AB21" s="49">
        <f>[6]Ene!AB21</f>
        <v>6</v>
      </c>
      <c r="AC21" s="51"/>
      <c r="AD21" s="52">
        <f>F21+H21+J21+L21+N21+P21+R21+T21+V21+X21+Z21+AB21</f>
        <v>72</v>
      </c>
      <c r="AE21" s="52">
        <f>G21+I21+K21+M21+O21+Q21+S21+U21+W21+Y21+AA21+AC21</f>
        <v>2</v>
      </c>
      <c r="AF21" s="53">
        <f>+AE21/E21</f>
        <v>2.7777777777777776E-2</v>
      </c>
      <c r="AG21" s="53">
        <f>100%-AF21</f>
        <v>0.97222222222222221</v>
      </c>
      <c r="AH21" s="57"/>
      <c r="AI21" s="58"/>
    </row>
    <row r="22" spans="1:35" s="56" customFormat="1" ht="27" x14ac:dyDescent="0.2">
      <c r="A22" s="45" t="str">
        <f>'[6]Ficha Anual 2025'!A22</f>
        <v>C1A7</v>
      </c>
      <c r="B22" s="46" t="str">
        <f>'[6]Ficha Anual 2025'!B22</f>
        <v xml:space="preserve">CONSERVAR Y ORGANIZAR ARCHIVO MUNICIPAL </v>
      </c>
      <c r="C22" s="46"/>
      <c r="D22" s="47" t="str">
        <f>'[6]Ficha Anual 2025'!E22</f>
        <v>ACTAS ADMINISTRATIVAS</v>
      </c>
      <c r="E22" s="48">
        <f>F22+H22+J22+L22+N22+P22++R22+T22+V22+X22+Z22+AB22</f>
        <v>16</v>
      </c>
      <c r="F22" s="49">
        <f>[6]Ene!F22</f>
        <v>0</v>
      </c>
      <c r="G22" s="50">
        <f>[6]Ene!G22</f>
        <v>0</v>
      </c>
      <c r="H22" s="49">
        <f>[6]Ene!H22</f>
        <v>0</v>
      </c>
      <c r="I22" s="50">
        <f>[6]Feb!I22</f>
        <v>0</v>
      </c>
      <c r="J22" s="49">
        <f>[6]Ene!J22</f>
        <v>0</v>
      </c>
      <c r="K22" s="50">
        <f>[6]Mar!K22</f>
        <v>0</v>
      </c>
      <c r="L22" s="49">
        <f>[6]Ene!L22</f>
        <v>4</v>
      </c>
      <c r="M22" s="50">
        <v>2</v>
      </c>
      <c r="N22" s="49">
        <f>[6]Ene!N22</f>
        <v>2</v>
      </c>
      <c r="O22" s="51"/>
      <c r="P22" s="49">
        <f>[6]Ene!P22</f>
        <v>2</v>
      </c>
      <c r="Q22" s="51"/>
      <c r="R22" s="49">
        <f>[6]Ene!R22</f>
        <v>2</v>
      </c>
      <c r="S22" s="51"/>
      <c r="T22" s="49">
        <f>[6]Ene!T22</f>
        <v>2</v>
      </c>
      <c r="U22" s="51"/>
      <c r="V22" s="49">
        <f>[6]Ene!V22</f>
        <v>0</v>
      </c>
      <c r="W22" s="51"/>
      <c r="X22" s="49">
        <f>[6]Ene!X22</f>
        <v>2</v>
      </c>
      <c r="Y22" s="51"/>
      <c r="Z22" s="49">
        <f>[6]Ene!Z22</f>
        <v>0</v>
      </c>
      <c r="AA22" s="51"/>
      <c r="AB22" s="49">
        <f>[6]Ene!AB22</f>
        <v>2</v>
      </c>
      <c r="AC22" s="51"/>
      <c r="AD22" s="52">
        <f>F22+H22+J22+L22+N22+P22+R22+T22+V22+X22+Z22+AB22</f>
        <v>16</v>
      </c>
      <c r="AE22" s="52">
        <f>G22+I22+K22+M22+O22+Q22+S22+U22+W22+Y22+AA22+AC22</f>
        <v>2</v>
      </c>
      <c r="AF22" s="53">
        <f>+AE22/E22</f>
        <v>0.125</v>
      </c>
      <c r="AG22" s="53">
        <f>100%-AF22</f>
        <v>0.875</v>
      </c>
      <c r="AH22" s="57"/>
      <c r="AI22" s="58"/>
    </row>
    <row r="23" spans="1:35" s="56" customFormat="1" ht="20.100000000000001" customHeight="1" x14ac:dyDescent="0.2">
      <c r="A23" s="45" t="str">
        <f>'[6]Ficha Anual 2025'!A23</f>
        <v>C1A8</v>
      </c>
      <c r="B23" s="46" t="str">
        <f>'[6]Ficha Anual 2025'!B23</f>
        <v>EXPEDIR CARTILLAS DEL SERVICIO MILITAR NACIONAL</v>
      </c>
      <c r="C23" s="46"/>
      <c r="D23" s="47" t="str">
        <f>'[6]Ficha Anual 2025'!E23</f>
        <v>INVESTIGACIONES</v>
      </c>
      <c r="E23" s="48">
        <f>F23+H23+J23+L23+N23+P23++R23+T23+V23+X23+Z23+AB23</f>
        <v>60</v>
      </c>
      <c r="F23" s="49">
        <f>[6]Ene!F23</f>
        <v>5</v>
      </c>
      <c r="G23" s="50">
        <f>[6]Ene!G23</f>
        <v>4</v>
      </c>
      <c r="H23" s="49">
        <f>[6]Ene!H23</f>
        <v>5</v>
      </c>
      <c r="I23" s="50">
        <f>[6]Feb!I23</f>
        <v>11</v>
      </c>
      <c r="J23" s="49">
        <f>[6]Ene!J23</f>
        <v>5</v>
      </c>
      <c r="K23" s="50">
        <f>[6]Mar!K23</f>
        <v>8</v>
      </c>
      <c r="L23" s="49">
        <f>[6]Ene!L23</f>
        <v>5</v>
      </c>
      <c r="M23" s="50">
        <v>0</v>
      </c>
      <c r="N23" s="49">
        <f>[6]Ene!N23</f>
        <v>5</v>
      </c>
      <c r="O23" s="51"/>
      <c r="P23" s="49">
        <f>[6]Ene!P23</f>
        <v>5</v>
      </c>
      <c r="Q23" s="51"/>
      <c r="R23" s="49">
        <f>[6]Ene!R23</f>
        <v>5</v>
      </c>
      <c r="S23" s="51"/>
      <c r="T23" s="49">
        <f>[6]Ene!T23</f>
        <v>5</v>
      </c>
      <c r="U23" s="51"/>
      <c r="V23" s="49">
        <f>[6]Ene!V23</f>
        <v>5</v>
      </c>
      <c r="W23" s="51"/>
      <c r="X23" s="49">
        <f>[6]Ene!X23</f>
        <v>5</v>
      </c>
      <c r="Y23" s="51"/>
      <c r="Z23" s="49">
        <f>[6]Ene!Z23</f>
        <v>5</v>
      </c>
      <c r="AA23" s="51"/>
      <c r="AB23" s="49">
        <f>[6]Ene!AB23</f>
        <v>5</v>
      </c>
      <c r="AC23" s="51"/>
      <c r="AD23" s="52">
        <f>F23+H23+J23+L23+N23+P23+R23+T23+V23+X23+Z23+AB23</f>
        <v>60</v>
      </c>
      <c r="AE23" s="52">
        <f>G23+I23+K23+M23+O23+Q23+S23+U23+W23+Y23+AA23+AC23</f>
        <v>23</v>
      </c>
      <c r="AF23" s="53">
        <f>+AE23/E23</f>
        <v>0.38333333333333336</v>
      </c>
      <c r="AG23" s="53">
        <f>100%-AF23</f>
        <v>0.6166666666666667</v>
      </c>
      <c r="AH23" s="54"/>
      <c r="AI23" s="55"/>
    </row>
    <row r="24" spans="1:35" s="56" customFormat="1" ht="20.100000000000001" hidden="1" customHeight="1" x14ac:dyDescent="0.2">
      <c r="A24" s="45" t="str">
        <f>'[6]Ficha Anual 2025'!A24</f>
        <v>C1A9</v>
      </c>
      <c r="B24" s="46" t="str">
        <f>'[6]Ficha Anual 2025'!B24</f>
        <v>SOLVENTAR PLIEGOS DE OBSERVACIONES DE LA CUENTA PUBLICA</v>
      </c>
      <c r="C24" s="46"/>
      <c r="D24" s="47" t="str">
        <f>'[6]Ficha Anual 2025'!E24</f>
        <v>PLIEGOS</v>
      </c>
      <c r="E24" s="48">
        <f>F24+H24+J24+L24+N24+P24++R24+T24+V24+X24+Z24+AB24</f>
        <v>10</v>
      </c>
      <c r="F24" s="49">
        <f>[6]Ene!F24</f>
        <v>0</v>
      </c>
      <c r="G24" s="50">
        <f>[6]Ene!G24</f>
        <v>0</v>
      </c>
      <c r="H24" s="49">
        <f>[6]Ene!H24</f>
        <v>0</v>
      </c>
      <c r="I24" s="50">
        <f>[6]Feb!I24</f>
        <v>0</v>
      </c>
      <c r="J24" s="49">
        <f>[6]Ene!J24</f>
        <v>0</v>
      </c>
      <c r="K24" s="50">
        <f>[6]Mar!K24</f>
        <v>0</v>
      </c>
      <c r="L24" s="49">
        <f>[6]Ene!L24</f>
        <v>0</v>
      </c>
      <c r="M24" s="50">
        <v>0</v>
      </c>
      <c r="N24" s="49">
        <f>[6]Ene!N24</f>
        <v>0</v>
      </c>
      <c r="O24" s="51"/>
      <c r="P24" s="49">
        <f>[6]Ene!P24</f>
        <v>2</v>
      </c>
      <c r="Q24" s="51"/>
      <c r="R24" s="49">
        <f>[6]Ene!R24</f>
        <v>2</v>
      </c>
      <c r="S24" s="51"/>
      <c r="T24" s="49">
        <f>[6]Ene!T24</f>
        <v>2</v>
      </c>
      <c r="U24" s="51"/>
      <c r="V24" s="49">
        <f>[6]Ene!V24</f>
        <v>0</v>
      </c>
      <c r="W24" s="51"/>
      <c r="X24" s="49">
        <f>[6]Ene!X24</f>
        <v>2</v>
      </c>
      <c r="Y24" s="51"/>
      <c r="Z24" s="49">
        <f>[6]Ene!Z24</f>
        <v>2</v>
      </c>
      <c r="AA24" s="51"/>
      <c r="AB24" s="49">
        <f>[6]Ene!AB24</f>
        <v>0</v>
      </c>
      <c r="AC24" s="51"/>
      <c r="AD24" s="52">
        <f>F24+H24+J24+L24+N24+P24+R24+T24+V24+X24+Z24+AB24</f>
        <v>10</v>
      </c>
      <c r="AE24" s="52">
        <f>G24+I24+K24+M24+O24+Q24+S24+U24+W24+Y24+AA24+AC24</f>
        <v>0</v>
      </c>
      <c r="AF24" s="53">
        <f>+AE24/E24</f>
        <v>0</v>
      </c>
      <c r="AG24" s="53">
        <f>100%-AF24</f>
        <v>1</v>
      </c>
      <c r="AH24" s="57"/>
      <c r="AI24" s="58"/>
    </row>
    <row r="25" spans="1:35" s="56" customFormat="1" ht="20.100000000000001" hidden="1" customHeight="1" x14ac:dyDescent="0.2">
      <c r="A25" s="45">
        <f>'[6]Ficha Anual 2025'!A25</f>
        <v>0</v>
      </c>
      <c r="B25" s="46">
        <f>'[6]Ficha Anual 2025'!B25</f>
        <v>0</v>
      </c>
      <c r="C25" s="46"/>
      <c r="D25" s="47">
        <f>'[6]Ficha Anual 2025'!E25</f>
        <v>0</v>
      </c>
      <c r="E25" s="48">
        <f>F25+H25+J25+L25+N25+P25++R25+T25+V25+X25+Z25+AB25</f>
        <v>0</v>
      </c>
      <c r="F25" s="51">
        <f>[6]Ene!F25</f>
        <v>0</v>
      </c>
      <c r="G25" s="48">
        <f>[6]Ene!G25</f>
        <v>0</v>
      </c>
      <c r="H25" s="51">
        <f>[6]Ene!H25</f>
        <v>0</v>
      </c>
      <c r="I25" s="48">
        <f>[6]Feb!I25</f>
        <v>0</v>
      </c>
      <c r="J25" s="51">
        <f>[6]Ene!J25</f>
        <v>0</v>
      </c>
      <c r="K25" s="48">
        <f>[6]Mar!K25</f>
        <v>0</v>
      </c>
      <c r="L25" s="51">
        <f>[6]Ene!L25</f>
        <v>0</v>
      </c>
      <c r="M25" s="50"/>
      <c r="N25" s="51">
        <f>[6]Ene!N25</f>
        <v>0</v>
      </c>
      <c r="O25" s="51"/>
      <c r="P25" s="51">
        <f>[6]Ene!P25</f>
        <v>0</v>
      </c>
      <c r="Q25" s="51"/>
      <c r="R25" s="51">
        <f>[6]Ene!R25</f>
        <v>0</v>
      </c>
      <c r="S25" s="51"/>
      <c r="T25" s="51">
        <f>[6]Ene!T25</f>
        <v>0</v>
      </c>
      <c r="U25" s="51"/>
      <c r="V25" s="51">
        <f>[6]Ene!V25</f>
        <v>0</v>
      </c>
      <c r="W25" s="51"/>
      <c r="X25" s="51">
        <f>[6]Ene!X25</f>
        <v>0</v>
      </c>
      <c r="Y25" s="51"/>
      <c r="Z25" s="51">
        <f>[6]Ene!Z25</f>
        <v>0</v>
      </c>
      <c r="AA25" s="51"/>
      <c r="AB25" s="51">
        <f>[6]Ene!AB25</f>
        <v>0</v>
      </c>
      <c r="AC25" s="51"/>
      <c r="AD25" s="52">
        <f>F25+H25+J25+L25+N25+P25+R25+T25+V25+X25+Z25+AB25</f>
        <v>0</v>
      </c>
      <c r="AE25" s="52">
        <f>G25+I25+K25+M25+O25+Q25+S25+U25+W25+Y25+AA25+AC25</f>
        <v>0</v>
      </c>
      <c r="AF25" s="53" t="e">
        <f>+AE25/E25</f>
        <v>#DIV/0!</v>
      </c>
      <c r="AG25" s="53" t="e">
        <f>100%-AF25</f>
        <v>#DIV/0!</v>
      </c>
      <c r="AH25" s="57"/>
      <c r="AI25" s="58"/>
    </row>
    <row r="26" spans="1:35" s="56" customFormat="1" ht="20.100000000000001" hidden="1" customHeight="1" x14ac:dyDescent="0.2">
      <c r="A26" s="45">
        <f>'[6]Ficha Anual 2025'!A26</f>
        <v>0</v>
      </c>
      <c r="B26" s="46">
        <f>'[6]Ficha Anual 2025'!B26</f>
        <v>0</v>
      </c>
      <c r="C26" s="46"/>
      <c r="D26" s="47">
        <f>'[6]Ficha Anual 2025'!E26</f>
        <v>0</v>
      </c>
      <c r="E26" s="48">
        <f>F26+H26+J26+L26+N26+P26++R26+T26+V26+X26+Z26+AB26</f>
        <v>0</v>
      </c>
      <c r="F26" s="51">
        <f>[6]Ene!F26</f>
        <v>0</v>
      </c>
      <c r="G26" s="48">
        <f>[6]Ene!G26</f>
        <v>0</v>
      </c>
      <c r="H26" s="51">
        <f>[6]Ene!H26</f>
        <v>0</v>
      </c>
      <c r="I26" s="48">
        <f>[6]Feb!I26</f>
        <v>0</v>
      </c>
      <c r="J26" s="51">
        <f>[6]Ene!J26</f>
        <v>0</v>
      </c>
      <c r="K26" s="48">
        <f>[6]Mar!K26</f>
        <v>0</v>
      </c>
      <c r="L26" s="51">
        <f>[6]Ene!L26</f>
        <v>0</v>
      </c>
      <c r="M26" s="50"/>
      <c r="N26" s="51">
        <f>[6]Ene!N26</f>
        <v>0</v>
      </c>
      <c r="O26" s="51"/>
      <c r="P26" s="51">
        <f>[6]Ene!P26</f>
        <v>0</v>
      </c>
      <c r="Q26" s="51"/>
      <c r="R26" s="51">
        <f>[6]Ene!R26</f>
        <v>0</v>
      </c>
      <c r="S26" s="51"/>
      <c r="T26" s="51">
        <f>[6]Ene!T26</f>
        <v>0</v>
      </c>
      <c r="U26" s="51"/>
      <c r="V26" s="51">
        <f>[6]Ene!V26</f>
        <v>0</v>
      </c>
      <c r="W26" s="51"/>
      <c r="X26" s="51">
        <f>[6]Ene!X26</f>
        <v>0</v>
      </c>
      <c r="Y26" s="51"/>
      <c r="Z26" s="51">
        <f>[6]Ene!Z26</f>
        <v>0</v>
      </c>
      <c r="AA26" s="51"/>
      <c r="AB26" s="51">
        <f>[6]Ene!AB26</f>
        <v>0</v>
      </c>
      <c r="AC26" s="51"/>
      <c r="AD26" s="52">
        <f>F26+H26+J26+L26+N26+P26+R26+T26+V26+X26+Z26+AB26</f>
        <v>0</v>
      </c>
      <c r="AE26" s="52">
        <f>G26+I26+K26+M26+O26+Q26+S26+U26+W26+Y26+AA26+AC26</f>
        <v>0</v>
      </c>
      <c r="AF26" s="53" t="e">
        <f>+AE26/E26</f>
        <v>#DIV/0!</v>
      </c>
      <c r="AG26" s="53" t="e">
        <f>100%-AF26</f>
        <v>#DIV/0!</v>
      </c>
      <c r="AH26" s="57"/>
      <c r="AI26" s="58"/>
    </row>
    <row r="27" spans="1:35" s="56" customFormat="1" ht="20.100000000000001" hidden="1" customHeight="1" x14ac:dyDescent="0.2">
      <c r="A27" s="45">
        <f>'[6]Ficha Anual 2025'!A27</f>
        <v>0</v>
      </c>
      <c r="B27" s="46">
        <f>'[6]Ficha Anual 2025'!B27</f>
        <v>0</v>
      </c>
      <c r="C27" s="46"/>
      <c r="D27" s="47">
        <f>'[6]Ficha Anual 2025'!E27</f>
        <v>0</v>
      </c>
      <c r="E27" s="48">
        <f>F27+H27+J27+L27+N27+P27++R27+T27+V27+X27+Z27+AB27</f>
        <v>0</v>
      </c>
      <c r="F27" s="51">
        <f>[6]Ene!F27</f>
        <v>0</v>
      </c>
      <c r="G27" s="48">
        <f>[6]Ene!G27</f>
        <v>0</v>
      </c>
      <c r="H27" s="51">
        <f>[6]Ene!H27</f>
        <v>0</v>
      </c>
      <c r="I27" s="48">
        <f>[6]Feb!I27</f>
        <v>0</v>
      </c>
      <c r="J27" s="51">
        <f>[6]Ene!J27</f>
        <v>0</v>
      </c>
      <c r="K27" s="48">
        <f>[6]Mar!K27</f>
        <v>0</v>
      </c>
      <c r="L27" s="51">
        <f>[6]Ene!L27</f>
        <v>0</v>
      </c>
      <c r="M27" s="50"/>
      <c r="N27" s="51">
        <f>[6]Ene!N27</f>
        <v>0</v>
      </c>
      <c r="O27" s="48"/>
      <c r="P27" s="51">
        <f>[6]Ene!P27</f>
        <v>0</v>
      </c>
      <c r="Q27" s="48"/>
      <c r="R27" s="51">
        <f>[6]Ene!R27</f>
        <v>0</v>
      </c>
      <c r="S27" s="48"/>
      <c r="T27" s="51">
        <f>[6]Ene!T27</f>
        <v>0</v>
      </c>
      <c r="U27" s="48"/>
      <c r="V27" s="51">
        <f>[6]Ene!V27</f>
        <v>0</v>
      </c>
      <c r="W27" s="48"/>
      <c r="X27" s="51">
        <f>[6]Ene!X27</f>
        <v>0</v>
      </c>
      <c r="Y27" s="48"/>
      <c r="Z27" s="51">
        <f>[6]Ene!Z27</f>
        <v>0</v>
      </c>
      <c r="AA27" s="48"/>
      <c r="AB27" s="51">
        <f>[6]Ene!AB27</f>
        <v>0</v>
      </c>
      <c r="AC27" s="51"/>
      <c r="AD27" s="52">
        <f>F27+H27+J27+L27+N27+P27+R27+T27+V27+X27+Z27+AB27</f>
        <v>0</v>
      </c>
      <c r="AE27" s="52">
        <f>G27+I27+K27+M27+O27+Q27+S27+U27+W27+Y27+AA27+AC27</f>
        <v>0</v>
      </c>
      <c r="AF27" s="53" t="e">
        <f>+AE27/E27</f>
        <v>#DIV/0!</v>
      </c>
      <c r="AG27" s="53" t="e">
        <f>100%-AF27</f>
        <v>#DIV/0!</v>
      </c>
      <c r="AH27" s="57"/>
      <c r="AI27" s="58"/>
    </row>
    <row r="28" spans="1:35" s="44" customFormat="1" ht="20.100000000000001" customHeight="1" x14ac:dyDescent="0.2">
      <c r="A28" s="60" t="str">
        <f>'[6]Ficha Anual 2025'!A28</f>
        <v>C 2</v>
      </c>
      <c r="B28" s="61" t="str">
        <f>'[6]Ficha Anual 2025'!B28</f>
        <v>CONTROLAR CORRECTAMENTE LOS INVENTARIOS FISICOS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'[6]Ficha Anual 2025'!A29</f>
        <v>C2A1</v>
      </c>
      <c r="B29" s="46" t="str">
        <f>'[6]Ficha Anual 2025'!B29</f>
        <v xml:space="preserve"> INTEGRAR DEBIDAMENTE EL ARCHIVO QUE ACREDITE LA PROPIEDAD DE LOS BIENES DEL MUNICIPIO DEBIDAME</v>
      </c>
      <c r="C29" s="46"/>
      <c r="D29" s="47" t="str">
        <f>'[6]Ficha Anual 2025'!E29</f>
        <v>BIENES</v>
      </c>
      <c r="E29" s="48">
        <f>F29+H29+J29+L29+N29+P29++R29+T29+V29+X29+Z29+AB29</f>
        <v>3</v>
      </c>
      <c r="F29" s="49">
        <f>[6]Ene!F29</f>
        <v>0</v>
      </c>
      <c r="G29" s="50">
        <f>[6]Ene!G29</f>
        <v>0</v>
      </c>
      <c r="H29" s="49">
        <f>[6]Ene!H29</f>
        <v>0</v>
      </c>
      <c r="I29" s="50">
        <f>[6]Feb!I29</f>
        <v>0</v>
      </c>
      <c r="J29" s="49">
        <f>[6]Ene!J29</f>
        <v>0</v>
      </c>
      <c r="K29" s="50">
        <f>[6]Mar!K29</f>
        <v>1</v>
      </c>
      <c r="L29" s="49">
        <f>[6]Ene!L29</f>
        <v>0</v>
      </c>
      <c r="M29" s="50">
        <v>0</v>
      </c>
      <c r="N29" s="49">
        <f>[6]Ene!N29</f>
        <v>1</v>
      </c>
      <c r="O29" s="48"/>
      <c r="P29" s="49">
        <f>[6]Ene!P29</f>
        <v>0</v>
      </c>
      <c r="Q29" s="48"/>
      <c r="R29" s="49">
        <f>[6]Ene!R29</f>
        <v>0</v>
      </c>
      <c r="S29" s="48"/>
      <c r="T29" s="49">
        <f>[6]Ene!T29</f>
        <v>1</v>
      </c>
      <c r="U29" s="48"/>
      <c r="V29" s="49">
        <f>[6]Ene!V29</f>
        <v>0</v>
      </c>
      <c r="W29" s="48"/>
      <c r="X29" s="49">
        <f>[6]Ene!X29</f>
        <v>0</v>
      </c>
      <c r="Y29" s="48"/>
      <c r="Z29" s="49">
        <f>[6]Ene!Z29</f>
        <v>1</v>
      </c>
      <c r="AA29" s="48"/>
      <c r="AB29" s="49">
        <f>[6]Ene!AB29</f>
        <v>0</v>
      </c>
      <c r="AC29" s="48"/>
      <c r="AD29" s="52">
        <f>F29+H29+J29+L29+N29+P29+R29+T29+V29+X29+Z29+AB29</f>
        <v>3</v>
      </c>
      <c r="AE29" s="52">
        <f>G29+I29+K29+M29+O29+Q29+S29+U29+W29+Y29+AA29+AC29</f>
        <v>1</v>
      </c>
      <c r="AF29" s="53">
        <f>+AE29/E29</f>
        <v>0.33333333333333331</v>
      </c>
      <c r="AG29" s="53">
        <f>100%-AF29</f>
        <v>0.66666666666666674</v>
      </c>
      <c r="AH29" s="54"/>
      <c r="AI29" s="55"/>
    </row>
    <row r="30" spans="1:35" s="56" customFormat="1" ht="20.100000000000001" customHeight="1" x14ac:dyDescent="0.2">
      <c r="A30" s="45" t="str">
        <f>'[6]Ficha Anual 2025'!A30</f>
        <v>C2A2</v>
      </c>
      <c r="B30" s="46" t="str">
        <f>'[6]Ficha Anual 2025'!B30</f>
        <v>ACTUALIZAR LOS MOVIMIENTOS DEL PATRIMONIO MUNICIPAL</v>
      </c>
      <c r="C30" s="46"/>
      <c r="D30" s="47" t="str">
        <f>'[6]Ficha Anual 2025'!E30</f>
        <v>REVISIONES</v>
      </c>
      <c r="E30" s="48">
        <f>F30+H30+J30+L30+N30+P30++R30+T30+V30+X30+Z30+AB30</f>
        <v>1</v>
      </c>
      <c r="F30" s="49">
        <f>[6]Ene!F30</f>
        <v>1</v>
      </c>
      <c r="G30" s="50">
        <f>[6]Ene!G30</f>
        <v>0</v>
      </c>
      <c r="H30" s="49">
        <f>[6]Ene!H30</f>
        <v>0</v>
      </c>
      <c r="I30" s="50">
        <f>[6]Feb!I30</f>
        <v>0</v>
      </c>
      <c r="J30" s="49">
        <f>[6]Ene!J30</f>
        <v>0</v>
      </c>
      <c r="K30" s="50">
        <f>[6]Mar!K30</f>
        <v>0</v>
      </c>
      <c r="L30" s="49">
        <f>[6]Ene!L30</f>
        <v>0</v>
      </c>
      <c r="M30" s="50">
        <v>0</v>
      </c>
      <c r="N30" s="49">
        <f>[6]Ene!N30</f>
        <v>0</v>
      </c>
      <c r="O30" s="51"/>
      <c r="P30" s="49">
        <f>[6]Ene!P30</f>
        <v>0</v>
      </c>
      <c r="Q30" s="51"/>
      <c r="R30" s="49">
        <f>[6]Ene!R30</f>
        <v>0</v>
      </c>
      <c r="S30" s="51"/>
      <c r="T30" s="49">
        <f>[6]Ene!T30</f>
        <v>0</v>
      </c>
      <c r="U30" s="51"/>
      <c r="V30" s="49">
        <f>[6]Ene!V30</f>
        <v>0</v>
      </c>
      <c r="W30" s="51"/>
      <c r="X30" s="49">
        <f>[6]Ene!X30</f>
        <v>0</v>
      </c>
      <c r="Y30" s="51"/>
      <c r="Z30" s="49">
        <f>[6]Ene!Z30</f>
        <v>0</v>
      </c>
      <c r="AA30" s="51"/>
      <c r="AB30" s="49">
        <f>[6]Ene!AB30</f>
        <v>0</v>
      </c>
      <c r="AC30" s="51"/>
      <c r="AD30" s="52">
        <f>F30+H30+J30+L30+N30+P30+R30+T30+V30+X30+Z30+AB30</f>
        <v>1</v>
      </c>
      <c r="AE30" s="52">
        <f>G30+I30+K30+M30+O30+Q30+S30+U30+W30+Y30+AA30+AC30</f>
        <v>0</v>
      </c>
      <c r="AF30" s="53">
        <f>+AE30/E30</f>
        <v>0</v>
      </c>
      <c r="AG30" s="53">
        <f>100%-AF30</f>
        <v>1</v>
      </c>
      <c r="AH30" s="54"/>
      <c r="AI30" s="55"/>
    </row>
    <row r="31" spans="1:35" s="56" customFormat="1" ht="20.100000000000001" hidden="1" customHeight="1" x14ac:dyDescent="0.2">
      <c r="A31" s="45" t="str">
        <f>'[6]Ficha Anual 2025'!A31</f>
        <v>C2A3</v>
      </c>
      <c r="B31" s="46" t="str">
        <f>'[6]Ficha Anual 2025'!B31</f>
        <v>REALIZAR RESGUARDOS A LOS RESPONSABLES DE LOS BIENES</v>
      </c>
      <c r="C31" s="46"/>
      <c r="D31" s="47" t="str">
        <f>'[6]Ficha Anual 2025'!E31</f>
        <v>RESGUARDOS</v>
      </c>
      <c r="E31" s="48">
        <f>F31+H31+J31+L31+N31+P31++R31+T31+V31+X31+Z31+AB31</f>
        <v>2</v>
      </c>
      <c r="F31" s="49">
        <f>[6]Ene!F31</f>
        <v>0</v>
      </c>
      <c r="G31" s="50">
        <f>[6]Ene!G31</f>
        <v>0</v>
      </c>
      <c r="H31" s="49">
        <f>[6]Ene!H31</f>
        <v>0</v>
      </c>
      <c r="I31" s="50">
        <f>[6]Feb!I31</f>
        <v>0</v>
      </c>
      <c r="J31" s="49">
        <f>[6]Ene!J31</f>
        <v>0</v>
      </c>
      <c r="K31" s="50">
        <f>[6]Mar!K31</f>
        <v>0</v>
      </c>
      <c r="L31" s="49">
        <f>[6]Ene!L31</f>
        <v>1</v>
      </c>
      <c r="M31" s="50">
        <v>1</v>
      </c>
      <c r="N31" s="49">
        <f>[6]Ene!N31</f>
        <v>0</v>
      </c>
      <c r="O31" s="51"/>
      <c r="P31" s="49">
        <f>[6]Ene!P31</f>
        <v>0</v>
      </c>
      <c r="Q31" s="51"/>
      <c r="R31" s="49">
        <f>[6]Ene!R31</f>
        <v>0</v>
      </c>
      <c r="S31" s="51"/>
      <c r="T31" s="49">
        <f>[6]Ene!T31</f>
        <v>0</v>
      </c>
      <c r="U31" s="51"/>
      <c r="V31" s="49">
        <f>[6]Ene!V31</f>
        <v>0</v>
      </c>
      <c r="W31" s="51"/>
      <c r="X31" s="49">
        <f>[6]Ene!X31</f>
        <v>1</v>
      </c>
      <c r="Y31" s="51"/>
      <c r="Z31" s="49">
        <f>[6]Ene!Z31</f>
        <v>0</v>
      </c>
      <c r="AA31" s="51"/>
      <c r="AB31" s="49">
        <f>[6]Ene!AB31</f>
        <v>0</v>
      </c>
      <c r="AC31" s="51"/>
      <c r="AD31" s="52">
        <f>F31+H31+J31+L31+N31+P31+R31+T31+V31+X31+Z31+AB31</f>
        <v>2</v>
      </c>
      <c r="AE31" s="52">
        <f>G31+I31+K31+M31+O31+Q31+S31+U31+W31+Y31+AA31+AC31</f>
        <v>1</v>
      </c>
      <c r="AF31" s="53">
        <f>+AE31/E31</f>
        <v>0.5</v>
      </c>
      <c r="AG31" s="53">
        <f>100%-AF31</f>
        <v>0.5</v>
      </c>
      <c r="AH31" s="57"/>
      <c r="AI31" s="58"/>
    </row>
    <row r="32" spans="1:35" s="56" customFormat="1" ht="20.100000000000001" hidden="1" customHeight="1" x14ac:dyDescent="0.2">
      <c r="A32" s="45" t="str">
        <f>'[6]Ficha Anual 2025'!A32</f>
        <v>C2A4</v>
      </c>
      <c r="B32" s="46" t="str">
        <f>'[6]Ficha Anual 2025'!B32</f>
        <v>ACTUALIZAR LOS MIVIMIENTOS DEL PATRIMONIO MUNICIPAL</v>
      </c>
      <c r="C32" s="46"/>
      <c r="D32" s="47" t="str">
        <f>'[6]Ficha Anual 2025'!E32</f>
        <v>ACTUALIZACIONES</v>
      </c>
      <c r="E32" s="48">
        <f>F32+H32+J32+L32+N32+P32++R32+T32+V32+X32+Z32+AB32</f>
        <v>2</v>
      </c>
      <c r="F32" s="49">
        <f>[6]Ene!F32</f>
        <v>0</v>
      </c>
      <c r="G32" s="50">
        <f>[6]Ene!G32</f>
        <v>0</v>
      </c>
      <c r="H32" s="49">
        <f>[6]Ene!H32</f>
        <v>0</v>
      </c>
      <c r="I32" s="50">
        <f>[6]Feb!I32</f>
        <v>0</v>
      </c>
      <c r="J32" s="49">
        <f>[6]Ene!J32</f>
        <v>0</v>
      </c>
      <c r="K32" s="50">
        <f>[6]Mar!K32</f>
        <v>0</v>
      </c>
      <c r="L32" s="49">
        <f>[6]Ene!L32</f>
        <v>0</v>
      </c>
      <c r="M32" s="50">
        <v>0</v>
      </c>
      <c r="N32" s="49">
        <f>[6]Ene!N32</f>
        <v>0</v>
      </c>
      <c r="O32" s="51"/>
      <c r="P32" s="49">
        <f>[6]Ene!P32</f>
        <v>0</v>
      </c>
      <c r="Q32" s="51"/>
      <c r="R32" s="49">
        <f>[6]Ene!R32</f>
        <v>1</v>
      </c>
      <c r="S32" s="51"/>
      <c r="T32" s="49">
        <f>[6]Ene!T32</f>
        <v>0</v>
      </c>
      <c r="U32" s="51"/>
      <c r="V32" s="49">
        <f>[6]Ene!V32</f>
        <v>0</v>
      </c>
      <c r="W32" s="51"/>
      <c r="X32" s="49">
        <f>[6]Ene!X32</f>
        <v>0</v>
      </c>
      <c r="Y32" s="51"/>
      <c r="Z32" s="49">
        <f>[6]Ene!Z32</f>
        <v>0</v>
      </c>
      <c r="AA32" s="51"/>
      <c r="AB32" s="49">
        <f>[6]Ene!AB32</f>
        <v>1</v>
      </c>
      <c r="AC32" s="51"/>
      <c r="AD32" s="52">
        <f>F32+H32+J32+L32+N32+P32+R32+T32+V32+X32+Z32+AB32</f>
        <v>2</v>
      </c>
      <c r="AE32" s="52">
        <f>G32+I32+K32+M32+O32+Q32+S32+U32+W32+Y32+AA32+AC32</f>
        <v>0</v>
      </c>
      <c r="AF32" s="53">
        <f>+AE32/E32</f>
        <v>0</v>
      </c>
      <c r="AG32" s="53">
        <f>100%-AF32</f>
        <v>1</v>
      </c>
      <c r="AH32" s="57"/>
      <c r="AI32" s="58"/>
    </row>
    <row r="33" spans="1:35" s="56" customFormat="1" ht="20.100000000000001" hidden="1" customHeight="1" x14ac:dyDescent="0.2">
      <c r="A33" s="45" t="str">
        <f>'[6]Ficha Anual 2025'!A33</f>
        <v>C2A5</v>
      </c>
      <c r="B33" s="46" t="str">
        <f>'[6]Ficha Anual 2025'!B33</f>
        <v>PROMOCIONAR LOS PRODUCTOS, BIENES Y SERVICIOS QUE SE ELABORAN EN EL MPIO.</v>
      </c>
      <c r="C33" s="46"/>
      <c r="D33" s="47" t="str">
        <f>'[6]Ficha Anual 2025'!E33</f>
        <v>EVENTO</v>
      </c>
      <c r="E33" s="48">
        <f>F33+H33+J33+L33+N33+P33++R33+T33+V33+X33+Z33+AB33</f>
        <v>4</v>
      </c>
      <c r="F33" s="49">
        <f>[6]Ene!F33</f>
        <v>0</v>
      </c>
      <c r="G33" s="50">
        <f>[6]Ene!G33</f>
        <v>1</v>
      </c>
      <c r="H33" s="49">
        <f>[6]Ene!H33</f>
        <v>1</v>
      </c>
      <c r="I33" s="50">
        <f>[6]Feb!I33</f>
        <v>0</v>
      </c>
      <c r="J33" s="49">
        <f>[6]Ene!J33</f>
        <v>1</v>
      </c>
      <c r="K33" s="50">
        <f>[6]Mar!K33</f>
        <v>0</v>
      </c>
      <c r="L33" s="49">
        <f>[6]Ene!L33</f>
        <v>0</v>
      </c>
      <c r="M33" s="50">
        <v>0</v>
      </c>
      <c r="N33" s="51">
        <f>[6]Ene!N33</f>
        <v>1</v>
      </c>
      <c r="O33" s="51"/>
      <c r="P33" s="51">
        <f>[6]Ene!P33</f>
        <v>0</v>
      </c>
      <c r="Q33" s="51"/>
      <c r="R33" s="51">
        <f>[6]Ene!R33</f>
        <v>1</v>
      </c>
      <c r="S33" s="51"/>
      <c r="T33" s="51">
        <f>[6]Ene!T33</f>
        <v>0</v>
      </c>
      <c r="U33" s="51"/>
      <c r="V33" s="51">
        <f>[6]Ene!V33</f>
        <v>0</v>
      </c>
      <c r="W33" s="51"/>
      <c r="X33" s="51">
        <f>[6]Ene!X33</f>
        <v>0</v>
      </c>
      <c r="Y33" s="51"/>
      <c r="Z33" s="51">
        <f>[6]Ene!Z33</f>
        <v>0</v>
      </c>
      <c r="AA33" s="51"/>
      <c r="AB33" s="51">
        <f>[6]Ene!AB33</f>
        <v>0</v>
      </c>
      <c r="AC33" s="51"/>
      <c r="AD33" s="52">
        <f>F33+H33+J33+L33+N33+P33+R33+T33+V33+X33+Z33+AB33</f>
        <v>4</v>
      </c>
      <c r="AE33" s="52">
        <f>G33+I33+K33+M33+O33+Q33+S33+U33+W33+Y33+AA33+AC33</f>
        <v>1</v>
      </c>
      <c r="AF33" s="53">
        <f>+AE33/E33</f>
        <v>0.25</v>
      </c>
      <c r="AG33" s="53">
        <f>100%-AF33</f>
        <v>0.75</v>
      </c>
      <c r="AH33" s="54"/>
      <c r="AI33" s="55"/>
    </row>
    <row r="34" spans="1:35" s="56" customFormat="1" ht="20.100000000000001" hidden="1" customHeight="1" x14ac:dyDescent="0.2">
      <c r="A34" s="45" t="str">
        <f>'[6]Ficha Anual 2025'!A34</f>
        <v>C2A6</v>
      </c>
      <c r="B34" s="46" t="str">
        <f>'[6]Ficha Anual 2025'!B34</f>
        <v>PROMOVER ASESORÍAS, CAPACITACIÓN, ASISTENCIA TÉCNICA Y TALLERES PARA LA PRODUCION AGROPECUARIA.</v>
      </c>
      <c r="C34" s="46"/>
      <c r="D34" s="47" t="str">
        <f>'[6]Ficha Anual 2025'!E34</f>
        <v>TALLER</v>
      </c>
      <c r="E34" s="48">
        <f>F34+H34+J34+L34+N34+P34++R34+T34+V34+X34+Z34+AB34</f>
        <v>6</v>
      </c>
      <c r="F34" s="49">
        <f>[6]Ene!F34</f>
        <v>0</v>
      </c>
      <c r="G34" s="50">
        <f>[6]Ene!G34</f>
        <v>1</v>
      </c>
      <c r="H34" s="49">
        <f>[6]Ene!H34</f>
        <v>1</v>
      </c>
      <c r="I34" s="50">
        <f>[6]Feb!I34</f>
        <v>0</v>
      </c>
      <c r="J34" s="49">
        <f>[6]Ene!J34</f>
        <v>1</v>
      </c>
      <c r="K34" s="50">
        <f>[6]Mar!K34</f>
        <v>0</v>
      </c>
      <c r="L34" s="49">
        <f>[6]Ene!L34</f>
        <v>0</v>
      </c>
      <c r="M34" s="50">
        <v>0</v>
      </c>
      <c r="N34" s="51">
        <f>[6]Ene!N34</f>
        <v>1</v>
      </c>
      <c r="O34" s="51"/>
      <c r="P34" s="51">
        <f>[6]Ene!P34</f>
        <v>1</v>
      </c>
      <c r="Q34" s="51"/>
      <c r="R34" s="51">
        <f>[6]Ene!R34</f>
        <v>0</v>
      </c>
      <c r="S34" s="51"/>
      <c r="T34" s="51">
        <f>[6]Ene!T34</f>
        <v>1</v>
      </c>
      <c r="U34" s="51"/>
      <c r="V34" s="51">
        <f>[6]Ene!V34</f>
        <v>0</v>
      </c>
      <c r="W34" s="51"/>
      <c r="X34" s="51">
        <f>[6]Ene!X34</f>
        <v>1</v>
      </c>
      <c r="Y34" s="51"/>
      <c r="Z34" s="51">
        <f>[6]Ene!Z34</f>
        <v>0</v>
      </c>
      <c r="AA34" s="51"/>
      <c r="AB34" s="51">
        <f>[6]Ene!AB34</f>
        <v>0</v>
      </c>
      <c r="AC34" s="51"/>
      <c r="AD34" s="52">
        <f>F34+H34+J34+L34+N34+P34+R34+T34+V34+X34+Z34+AB34</f>
        <v>6</v>
      </c>
      <c r="AE34" s="52">
        <f>G34+I34+K34+M34+O34+Q34+S34+U34+W34+Y34+AA34+AC34</f>
        <v>1</v>
      </c>
      <c r="AF34" s="53">
        <f>+AE34/E34</f>
        <v>0.16666666666666666</v>
      </c>
      <c r="AG34" s="53">
        <f>100%-AF34</f>
        <v>0.83333333333333337</v>
      </c>
      <c r="AH34" s="54"/>
      <c r="AI34" s="55"/>
    </row>
    <row r="35" spans="1:35" s="56" customFormat="1" ht="20.100000000000001" hidden="1" customHeight="1" x14ac:dyDescent="0.2">
      <c r="A35" s="45">
        <f>'[6]Ficha Anual 2025'!A35</f>
        <v>0</v>
      </c>
      <c r="B35" s="46">
        <f>'[6]Ficha Anual 2025'!B35</f>
        <v>0</v>
      </c>
      <c r="C35" s="46"/>
      <c r="D35" s="47">
        <f>'[6]Ficha Anual 2025'!E35</f>
        <v>0</v>
      </c>
      <c r="E35" s="48">
        <f>F35+H35+J35+L35+N35+P35++R35+T35+V35+X35+Z35+AB35</f>
        <v>0</v>
      </c>
      <c r="F35" s="51">
        <f>[6]Ene!F35</f>
        <v>0</v>
      </c>
      <c r="G35" s="48">
        <f>[6]Ene!G35</f>
        <v>0</v>
      </c>
      <c r="H35" s="51">
        <f>[6]Ene!H35</f>
        <v>0</v>
      </c>
      <c r="I35" s="48">
        <f>[6]Feb!I35</f>
        <v>0</v>
      </c>
      <c r="J35" s="51">
        <f>[6]Ene!J35</f>
        <v>0</v>
      </c>
      <c r="K35" s="48">
        <f>[6]Mar!K35</f>
        <v>0</v>
      </c>
      <c r="L35" s="51">
        <f>[6]Ene!L35</f>
        <v>0</v>
      </c>
      <c r="M35" s="50"/>
      <c r="N35" s="51">
        <f>[6]Ene!N35</f>
        <v>0</v>
      </c>
      <c r="O35" s="51"/>
      <c r="P35" s="51">
        <f>[6]Ene!P35</f>
        <v>0</v>
      </c>
      <c r="Q35" s="51"/>
      <c r="R35" s="51">
        <f>[6]Ene!R35</f>
        <v>0</v>
      </c>
      <c r="S35" s="51"/>
      <c r="T35" s="51">
        <f>[6]Ene!T35</f>
        <v>0</v>
      </c>
      <c r="U35" s="51"/>
      <c r="V35" s="51">
        <f>[6]Ene!V35</f>
        <v>0</v>
      </c>
      <c r="W35" s="51"/>
      <c r="X35" s="51">
        <f>[6]Ene!X35</f>
        <v>0</v>
      </c>
      <c r="Y35" s="51"/>
      <c r="Z35" s="51">
        <f>[6]Ene!Z35</f>
        <v>0</v>
      </c>
      <c r="AA35" s="51"/>
      <c r="AB35" s="51">
        <f>[6]Ene!AB35</f>
        <v>0</v>
      </c>
      <c r="AC35" s="51"/>
      <c r="AD35" s="52">
        <f>F35+H35+J35+L35+N35+P35+R35+T35+V35+X35+Z35+AB35</f>
        <v>0</v>
      </c>
      <c r="AE35" s="52">
        <f>G35+I35+K35+M35+O35+Q35+S35+U35+W35+Y35+AA35+AC35</f>
        <v>0</v>
      </c>
      <c r="AF35" s="53" t="e">
        <f>+AE35/E35</f>
        <v>#DIV/0!</v>
      </c>
      <c r="AG35" s="53" t="e">
        <f>100%-AF35</f>
        <v>#DIV/0!</v>
      </c>
      <c r="AH35" s="57"/>
      <c r="AI35" s="58"/>
    </row>
    <row r="36" spans="1:35" s="56" customFormat="1" ht="20.100000000000001" hidden="1" customHeight="1" x14ac:dyDescent="0.2">
      <c r="A36" s="45">
        <f>'[6]Ficha Anual 2025'!A36</f>
        <v>0</v>
      </c>
      <c r="B36" s="46">
        <f>'[6]Ficha Anual 2025'!B36</f>
        <v>0</v>
      </c>
      <c r="C36" s="46"/>
      <c r="D36" s="47">
        <f>'[6]Ficha Anual 2025'!E36</f>
        <v>0</v>
      </c>
      <c r="E36" s="48">
        <f>F36+H36+J36+L36+N36+P36++R36+T36+V36+X36+Z36+AB36</f>
        <v>0</v>
      </c>
      <c r="F36" s="51">
        <f>[6]Ene!F36</f>
        <v>0</v>
      </c>
      <c r="G36" s="48">
        <f>[6]Ene!G36</f>
        <v>0</v>
      </c>
      <c r="H36" s="51">
        <f>[6]Ene!H36</f>
        <v>0</v>
      </c>
      <c r="I36" s="48">
        <f>[6]Feb!I36</f>
        <v>0</v>
      </c>
      <c r="J36" s="51">
        <f>[6]Ene!J36</f>
        <v>0</v>
      </c>
      <c r="K36" s="48">
        <f>[6]Mar!K36</f>
        <v>0</v>
      </c>
      <c r="L36" s="51">
        <f>[6]Ene!L36</f>
        <v>0</v>
      </c>
      <c r="M36" s="50"/>
      <c r="N36" s="51">
        <f>[6]Ene!N36</f>
        <v>0</v>
      </c>
      <c r="O36" s="51"/>
      <c r="P36" s="51">
        <f>[6]Ene!P36</f>
        <v>0</v>
      </c>
      <c r="Q36" s="51"/>
      <c r="R36" s="51">
        <f>[6]Ene!R36</f>
        <v>0</v>
      </c>
      <c r="S36" s="51"/>
      <c r="T36" s="51">
        <f>[6]Ene!T36</f>
        <v>0</v>
      </c>
      <c r="U36" s="51"/>
      <c r="V36" s="51">
        <f>[6]Ene!V36</f>
        <v>0</v>
      </c>
      <c r="W36" s="51"/>
      <c r="X36" s="51">
        <f>[6]Ene!X36</f>
        <v>0</v>
      </c>
      <c r="Y36" s="51"/>
      <c r="Z36" s="51">
        <f>[6]Ene!Z36</f>
        <v>0</v>
      </c>
      <c r="AA36" s="51"/>
      <c r="AB36" s="51">
        <f>[6]Ene!AB36</f>
        <v>0</v>
      </c>
      <c r="AC36" s="51"/>
      <c r="AD36" s="52">
        <f>F36+H36+J36+L36+N36+P36+R36+T36+V36+X36+Z36+AB36</f>
        <v>0</v>
      </c>
      <c r="AE36" s="52">
        <f>G36+I36+K36+M36+O36+Q36+S36+U36+W36+Y36+AA36+AC36</f>
        <v>0</v>
      </c>
      <c r="AF36" s="53" t="e">
        <f>+AE36/E36</f>
        <v>#DIV/0!</v>
      </c>
      <c r="AG36" s="53" t="e">
        <f>100%-AF36</f>
        <v>#DIV/0!</v>
      </c>
      <c r="AH36" s="54"/>
      <c r="AI36" s="55"/>
    </row>
    <row r="37" spans="1:35" s="56" customFormat="1" ht="20.100000000000001" hidden="1" customHeight="1" x14ac:dyDescent="0.2">
      <c r="A37" s="45">
        <f>'[6]Ficha Anual 2025'!A37</f>
        <v>0</v>
      </c>
      <c r="B37" s="46">
        <f>'[6]Ficha Anual 2025'!B37</f>
        <v>0</v>
      </c>
      <c r="C37" s="46"/>
      <c r="D37" s="47">
        <f>'[6]Ficha Anual 2025'!E37</f>
        <v>0</v>
      </c>
      <c r="E37" s="48">
        <f>F37+H37+J37+L37+N37+P37++R37+T37+V37+X37+Z37+AB37</f>
        <v>0</v>
      </c>
      <c r="F37" s="51">
        <f>[6]Ene!F37</f>
        <v>0</v>
      </c>
      <c r="G37" s="48">
        <f>[6]Ene!G37</f>
        <v>0</v>
      </c>
      <c r="H37" s="51">
        <f>[6]Ene!H37</f>
        <v>0</v>
      </c>
      <c r="I37" s="48">
        <f>[6]Feb!I37</f>
        <v>0</v>
      </c>
      <c r="J37" s="51">
        <f>[6]Ene!J37</f>
        <v>0</v>
      </c>
      <c r="K37" s="48">
        <f>[6]Mar!K37</f>
        <v>0</v>
      </c>
      <c r="L37" s="51">
        <f>[6]Ene!L37</f>
        <v>0</v>
      </c>
      <c r="M37" s="50"/>
      <c r="N37" s="51">
        <f>[6]Ene!N37</f>
        <v>0</v>
      </c>
      <c r="O37" s="51"/>
      <c r="P37" s="51">
        <f>[6]Ene!P37</f>
        <v>0</v>
      </c>
      <c r="Q37" s="51"/>
      <c r="R37" s="51">
        <f>[6]Ene!R37</f>
        <v>0</v>
      </c>
      <c r="S37" s="51"/>
      <c r="T37" s="51">
        <f>[6]Ene!T37</f>
        <v>0</v>
      </c>
      <c r="U37" s="51"/>
      <c r="V37" s="51">
        <f>[6]Ene!V37</f>
        <v>0</v>
      </c>
      <c r="W37" s="51"/>
      <c r="X37" s="51">
        <f>[6]Ene!X37</f>
        <v>0</v>
      </c>
      <c r="Y37" s="51"/>
      <c r="Z37" s="51">
        <f>[6]Ene!Z37</f>
        <v>0</v>
      </c>
      <c r="AA37" s="51"/>
      <c r="AB37" s="51">
        <f>[6]Ene!AB37</f>
        <v>0</v>
      </c>
      <c r="AC37" s="51"/>
      <c r="AD37" s="52">
        <f>F37+H37+J37+L37+N37+P37+R37+T37+V37+X37+Z37+AB37</f>
        <v>0</v>
      </c>
      <c r="AE37" s="52">
        <f>G37+I37+K37+M37+O37+Q37+S37+U37+W37+Y37+AA37+AC37</f>
        <v>0</v>
      </c>
      <c r="AF37" s="53" t="e">
        <f>+AE37/E37</f>
        <v>#DIV/0!</v>
      </c>
      <c r="AG37" s="53" t="e">
        <f>100%-AF37</f>
        <v>#DIV/0!</v>
      </c>
      <c r="AH37" s="54"/>
      <c r="AI37" s="55"/>
    </row>
    <row r="38" spans="1:35" s="56" customFormat="1" ht="20.100000000000001" hidden="1" customHeight="1" x14ac:dyDescent="0.2">
      <c r="A38" s="45">
        <f>'[6]Ficha Anual 2025'!A38</f>
        <v>0</v>
      </c>
      <c r="B38" s="46">
        <f>'[6]Ficha Anual 2025'!B38</f>
        <v>0</v>
      </c>
      <c r="C38" s="46"/>
      <c r="D38" s="47">
        <f>'[6]Ficha Anual 2025'!E38</f>
        <v>0</v>
      </c>
      <c r="E38" s="48">
        <f>F38+H38+J38+L38+N38+P38++R38+T38+V38+X38+Z38+AB38</f>
        <v>0</v>
      </c>
      <c r="F38" s="51">
        <f>[6]Ene!F38</f>
        <v>0</v>
      </c>
      <c r="G38" s="48">
        <f>[6]Ene!G38</f>
        <v>0</v>
      </c>
      <c r="H38" s="51">
        <f>[6]Ene!H38</f>
        <v>0</v>
      </c>
      <c r="I38" s="48">
        <f>[6]Feb!I38</f>
        <v>0</v>
      </c>
      <c r="J38" s="51">
        <f>[6]Ene!J38</f>
        <v>0</v>
      </c>
      <c r="K38" s="48">
        <f>[6]Mar!K38</f>
        <v>0</v>
      </c>
      <c r="L38" s="51">
        <f>[6]Ene!L38</f>
        <v>0</v>
      </c>
      <c r="M38" s="50"/>
      <c r="N38" s="51">
        <f>[6]Ene!N38</f>
        <v>0</v>
      </c>
      <c r="O38" s="51"/>
      <c r="P38" s="51">
        <f>[6]Ene!P38</f>
        <v>0</v>
      </c>
      <c r="Q38" s="51"/>
      <c r="R38" s="51">
        <f>[6]Ene!R38</f>
        <v>0</v>
      </c>
      <c r="S38" s="51"/>
      <c r="T38" s="51">
        <f>[6]Ene!T38</f>
        <v>0</v>
      </c>
      <c r="U38" s="51"/>
      <c r="V38" s="51">
        <f>[6]Ene!V38</f>
        <v>0</v>
      </c>
      <c r="W38" s="51"/>
      <c r="X38" s="51">
        <f>[6]Ene!X38</f>
        <v>0</v>
      </c>
      <c r="Y38" s="51"/>
      <c r="Z38" s="51">
        <f>[6]Ene!Z38</f>
        <v>0</v>
      </c>
      <c r="AA38" s="51"/>
      <c r="AB38" s="51">
        <f>[6]Ene!AB38</f>
        <v>0</v>
      </c>
      <c r="AC38" s="51"/>
      <c r="AD38" s="52">
        <f>F38+H38+J38+L38+N38+P38+R38+T38+V38+X38+Z38+AB38</f>
        <v>0</v>
      </c>
      <c r="AE38" s="52">
        <f>G38+I38+K38+M38+O38+Q38+S38+U38+W38+Y38+AA38+AC38</f>
        <v>0</v>
      </c>
      <c r="AF38" s="53" t="e">
        <f>+AE38/E38</f>
        <v>#DIV/0!</v>
      </c>
      <c r="AG38" s="53" t="e">
        <f>100%-AF38</f>
        <v>#DIV/0!</v>
      </c>
      <c r="AH38" s="54"/>
      <c r="AI38" s="55"/>
    </row>
    <row r="39" spans="1:35" s="56" customFormat="1" ht="20.100000000000001" hidden="1" customHeight="1" x14ac:dyDescent="0.2">
      <c r="A39" s="45">
        <f>'[6]Ficha Anual 2025'!A39</f>
        <v>0</v>
      </c>
      <c r="B39" s="46">
        <f>'[6]Ficha Anual 2025'!B39</f>
        <v>0</v>
      </c>
      <c r="C39" s="46"/>
      <c r="D39" s="47">
        <f>'[6]Ficha Anual 2025'!E39</f>
        <v>0</v>
      </c>
      <c r="E39" s="48">
        <f>F39+H39+J39+L39+N39+P39++R39+T39+V39+X39+Z39+AB39</f>
        <v>0</v>
      </c>
      <c r="F39" s="51">
        <f>[6]Ene!F39</f>
        <v>0</v>
      </c>
      <c r="G39" s="48">
        <f>[6]Ene!G39</f>
        <v>0</v>
      </c>
      <c r="H39" s="51">
        <f>[6]Ene!H39</f>
        <v>0</v>
      </c>
      <c r="I39" s="48">
        <f>[6]Feb!I39</f>
        <v>0</v>
      </c>
      <c r="J39" s="51">
        <f>[6]Ene!J39</f>
        <v>0</v>
      </c>
      <c r="K39" s="48">
        <f>[6]Mar!K39</f>
        <v>0</v>
      </c>
      <c r="L39" s="51">
        <f>[6]Ene!L39</f>
        <v>0</v>
      </c>
      <c r="M39" s="50"/>
      <c r="N39" s="51">
        <f>[6]Ene!N39</f>
        <v>0</v>
      </c>
      <c r="O39" s="51"/>
      <c r="P39" s="51">
        <f>[6]Ene!P39</f>
        <v>0</v>
      </c>
      <c r="Q39" s="51"/>
      <c r="R39" s="51">
        <f>[6]Ene!R39</f>
        <v>0</v>
      </c>
      <c r="S39" s="51"/>
      <c r="T39" s="51">
        <f>[6]Ene!T39</f>
        <v>0</v>
      </c>
      <c r="U39" s="51"/>
      <c r="V39" s="51">
        <f>[6]Ene!V39</f>
        <v>0</v>
      </c>
      <c r="W39" s="51"/>
      <c r="X39" s="51">
        <f>[6]Ene!X39</f>
        <v>0</v>
      </c>
      <c r="Y39" s="51"/>
      <c r="Z39" s="51">
        <f>[6]Ene!Z39</f>
        <v>0</v>
      </c>
      <c r="AA39" s="51"/>
      <c r="AB39" s="51">
        <f>[6]Ene!AB39</f>
        <v>0</v>
      </c>
      <c r="AC39" s="51"/>
      <c r="AD39" s="52">
        <f>F39+H39+J39+L39+N39+P39+R39+T39+V39+X39+Z39+AB39</f>
        <v>0</v>
      </c>
      <c r="AE39" s="52">
        <f>G39+I39+K39+M39+O39+Q39+S39+U39+W39+Y39+AA39+AC39</f>
        <v>0</v>
      </c>
      <c r="AF39" s="53" t="e">
        <f>+AE39/E39</f>
        <v>#DIV/0!</v>
      </c>
      <c r="AG39" s="53" t="e">
        <f>100%-AF39</f>
        <v>#DIV/0!</v>
      </c>
      <c r="AH39" s="54"/>
      <c r="AI39" s="55"/>
    </row>
    <row r="40" spans="1:35" s="56" customFormat="1" ht="20.100000000000001" hidden="1" customHeight="1" x14ac:dyDescent="0.2">
      <c r="A40" s="67">
        <f>'[6]Ficha Anual 2025'!A40</f>
        <v>0</v>
      </c>
      <c r="B40" s="159">
        <f>'[6]Ficha Anual 2025'!B40</f>
        <v>0</v>
      </c>
      <c r="C40" s="159"/>
      <c r="D40" s="69">
        <f>'[6]Ficha Anual 2025'!E40</f>
        <v>0</v>
      </c>
      <c r="E40" s="48">
        <f>F40+H40+J40+L40+N40+P40++R40+T40+V40+X40+Z40+AB40</f>
        <v>0</v>
      </c>
      <c r="F40" s="51">
        <f>[6]Ene!F40</f>
        <v>0</v>
      </c>
      <c r="G40" s="48">
        <f>[6]Ene!G40</f>
        <v>0</v>
      </c>
      <c r="H40" s="51">
        <f>[6]Ene!H40</f>
        <v>0</v>
      </c>
      <c r="I40" s="48">
        <f>[6]Feb!I40</f>
        <v>0</v>
      </c>
      <c r="J40" s="51">
        <f>[6]Ene!J40</f>
        <v>0</v>
      </c>
      <c r="K40" s="48">
        <f>[6]Mar!K40</f>
        <v>0</v>
      </c>
      <c r="L40" s="51">
        <f>[6]Ene!L40</f>
        <v>0</v>
      </c>
      <c r="M40" s="70"/>
      <c r="N40" s="51">
        <f>[6]Ene!N40</f>
        <v>0</v>
      </c>
      <c r="O40" s="71"/>
      <c r="P40" s="51">
        <f>[6]Ene!P40</f>
        <v>0</v>
      </c>
      <c r="Q40" s="71"/>
      <c r="R40" s="51">
        <f>[6]Ene!R40</f>
        <v>0</v>
      </c>
      <c r="S40" s="71"/>
      <c r="T40" s="51">
        <f>[6]Ene!T40</f>
        <v>0</v>
      </c>
      <c r="U40" s="71"/>
      <c r="V40" s="51">
        <f>[6]Ene!V40</f>
        <v>0</v>
      </c>
      <c r="W40" s="71"/>
      <c r="X40" s="51">
        <f>[6]Ene!X40</f>
        <v>0</v>
      </c>
      <c r="Y40" s="71"/>
      <c r="Z40" s="51">
        <f>[6]Ene!Z40</f>
        <v>0</v>
      </c>
      <c r="AA40" s="71"/>
      <c r="AB40" s="51">
        <f>[6]Ene!AB40</f>
        <v>0</v>
      </c>
      <c r="AC40" s="71"/>
      <c r="AD40" s="52">
        <f>F40+H40+J40+L40+N40+P40+R40+T40+V40+X40+Z40+AB40</f>
        <v>0</v>
      </c>
      <c r="AE40" s="52">
        <f>G40+I40+K40+M40+O40+Q40+S40+U40+W40+Y40+AA40+AC40</f>
        <v>0</v>
      </c>
      <c r="AF40" s="53" t="e">
        <f>+AE40/E40</f>
        <v>#DIV/0!</v>
      </c>
      <c r="AG40" s="53" t="e">
        <f>100%-AF40</f>
        <v>#DIV/0!</v>
      </c>
      <c r="AH40" s="72"/>
      <c r="AI40" s="73"/>
    </row>
    <row r="41" spans="1:35" s="44" customFormat="1" ht="20.100000000000001" customHeight="1" x14ac:dyDescent="0.2">
      <c r="A41" s="74" t="str">
        <f>'[6]Ficha Anual 2025'!A41</f>
        <v>C 3</v>
      </c>
      <c r="B41" s="158" t="str">
        <f>'[6]Ficha Anual 2025'!B41</f>
        <v>SEGUIR LOS ACUERDOS DE CABILDO</v>
      </c>
      <c r="C41" s="158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'[6]Ficha Anual 2025'!A42</f>
        <v>C3A1</v>
      </c>
      <c r="B42" s="82" t="str">
        <f>'[6]Ficha Anual 2025'!B42</f>
        <v>CONVOCAR A SESIONES DE CABILDO</v>
      </c>
      <c r="C42" s="82"/>
      <c r="D42" s="83" t="str">
        <f>'[6]Ficha Anual 2025'!E42</f>
        <v>COMPROMISOS CABILDO</v>
      </c>
      <c r="E42" s="48">
        <f>F42+H42+J42+L42+N42+P42++R42+T42+V42+X42+Z42+AB42</f>
        <v>24</v>
      </c>
      <c r="F42" s="49">
        <f>[6]Ene!F42</f>
        <v>2</v>
      </c>
      <c r="G42" s="50">
        <f>[6]Ene!G42</f>
        <v>1</v>
      </c>
      <c r="H42" s="49">
        <f>[6]Ene!H42</f>
        <v>2</v>
      </c>
      <c r="I42" s="50">
        <f>[6]Feb!I42</f>
        <v>1</v>
      </c>
      <c r="J42" s="49">
        <f>[6]Ene!J42</f>
        <v>2</v>
      </c>
      <c r="K42" s="50">
        <f>[6]Mar!K42</f>
        <v>2</v>
      </c>
      <c r="L42" s="49">
        <f>[6]Ene!L42</f>
        <v>2</v>
      </c>
      <c r="M42" s="50">
        <v>1</v>
      </c>
      <c r="N42" s="49">
        <f>[6]Ene!N42</f>
        <v>2</v>
      </c>
      <c r="O42" s="85"/>
      <c r="P42" s="49">
        <f>[6]Ene!P42</f>
        <v>2</v>
      </c>
      <c r="Q42" s="85"/>
      <c r="R42" s="49">
        <f>[6]Ene!R42</f>
        <v>2</v>
      </c>
      <c r="S42" s="85"/>
      <c r="T42" s="49">
        <f>[6]Ene!T42</f>
        <v>2</v>
      </c>
      <c r="U42" s="85"/>
      <c r="V42" s="49">
        <f>[6]Ene!V42</f>
        <v>2</v>
      </c>
      <c r="W42" s="85"/>
      <c r="X42" s="49">
        <f>[6]Ene!X42</f>
        <v>2</v>
      </c>
      <c r="Y42" s="85"/>
      <c r="Z42" s="49">
        <f>[6]Ene!Z42</f>
        <v>2</v>
      </c>
      <c r="AA42" s="85"/>
      <c r="AB42" s="49">
        <f>[6]Ene!AB42</f>
        <v>2</v>
      </c>
      <c r="AC42" s="85"/>
      <c r="AD42" s="52">
        <f>F42+H42+J42+L42+N42+P42+R42+T42+V42+X42+Z42+AB42</f>
        <v>24</v>
      </c>
      <c r="AE42" s="52">
        <f>G42+I42+K42+M42+O42+Q42+S42+U42+W42+Y42+AA42+AC42</f>
        <v>5</v>
      </c>
      <c r="AF42" s="53">
        <f>+AE42/E42</f>
        <v>0.20833333333333334</v>
      </c>
      <c r="AG42" s="53">
        <f>100%-AF42</f>
        <v>0.79166666666666663</v>
      </c>
      <c r="AH42" s="86"/>
      <c r="AI42" s="87"/>
    </row>
    <row r="43" spans="1:35" s="56" customFormat="1" ht="20.100000000000001" customHeight="1" x14ac:dyDescent="0.2">
      <c r="A43" s="81" t="str">
        <f>'[6]Ficha Anual 2025'!A43</f>
        <v>C3A2</v>
      </c>
      <c r="B43" s="82" t="str">
        <f>'[6]Ficha Anual 2025'!B43</f>
        <v>ELABORAR ACTAS DE CABILDO</v>
      </c>
      <c r="C43" s="82"/>
      <c r="D43" s="83" t="str">
        <f>'[6]Ficha Anual 2025'!E43</f>
        <v>ACTAS</v>
      </c>
      <c r="E43" s="48">
        <f>F43+H43+J43+L43+N43+P43++R43+T43+V43+X43+Z43+AB43</f>
        <v>1</v>
      </c>
      <c r="F43" s="49">
        <f>[6]Ene!F43</f>
        <v>0</v>
      </c>
      <c r="G43" s="50">
        <f>[6]Ene!G43</f>
        <v>1</v>
      </c>
      <c r="H43" s="49">
        <f>[6]Ene!H43</f>
        <v>0</v>
      </c>
      <c r="I43" s="50">
        <f>[6]Feb!I43</f>
        <v>1</v>
      </c>
      <c r="J43" s="49">
        <f>[6]Ene!J43</f>
        <v>0</v>
      </c>
      <c r="K43" s="50">
        <f>[6]Mar!K43</f>
        <v>2</v>
      </c>
      <c r="L43" s="49">
        <f>[6]Ene!L43</f>
        <v>0</v>
      </c>
      <c r="M43" s="50">
        <v>1</v>
      </c>
      <c r="N43" s="49">
        <f>[6]Ene!N43</f>
        <v>0</v>
      </c>
      <c r="O43" s="88"/>
      <c r="P43" s="49">
        <f>[6]Ene!P43</f>
        <v>0</v>
      </c>
      <c r="Q43" s="88"/>
      <c r="R43" s="49">
        <f>[6]Ene!R43</f>
        <v>0</v>
      </c>
      <c r="S43" s="88"/>
      <c r="T43" s="49">
        <f>[6]Ene!T43</f>
        <v>0</v>
      </c>
      <c r="U43" s="88"/>
      <c r="V43" s="49">
        <f>[6]Ene!V43</f>
        <v>0</v>
      </c>
      <c r="W43" s="88"/>
      <c r="X43" s="49">
        <f>[6]Ene!X43</f>
        <v>0</v>
      </c>
      <c r="Y43" s="88"/>
      <c r="Z43" s="49">
        <f>[6]Ene!Z43</f>
        <v>0</v>
      </c>
      <c r="AA43" s="88"/>
      <c r="AB43" s="49">
        <f>[6]Ene!AB43</f>
        <v>1</v>
      </c>
      <c r="AC43" s="88"/>
      <c r="AD43" s="52">
        <f>F43+H43+J43+L43+N43+P43+R43+T43+V43+X43+Z43+AB43</f>
        <v>1</v>
      </c>
      <c r="AE43" s="52">
        <f>G43+I43+K43+M43+O43+Q43+S43+U43+W43+Y43+AA43+AC43</f>
        <v>5</v>
      </c>
      <c r="AF43" s="53">
        <f>+AE43/E43</f>
        <v>5</v>
      </c>
      <c r="AG43" s="53">
        <f>100%-AF43</f>
        <v>-4</v>
      </c>
      <c r="AH43" s="89"/>
      <c r="AI43" s="90"/>
    </row>
    <row r="44" spans="1:35" s="56" customFormat="1" ht="20.100000000000001" customHeight="1" x14ac:dyDescent="0.2">
      <c r="A44" s="81" t="str">
        <f>'[6]Ficha Anual 2025'!A44</f>
        <v>C3A3</v>
      </c>
      <c r="B44" s="82" t="str">
        <f>'[6]Ficha Anual 2025'!B44</f>
        <v>ELABORAR ACTAS DE ACUERDOS</v>
      </c>
      <c r="C44" s="82"/>
      <c r="D44" s="83" t="str">
        <f>'[6]Ficha Anual 2025'!E44</f>
        <v>APOYOS</v>
      </c>
      <c r="E44" s="48">
        <f>F44+H44+J44+L44+N44+P44++R44+T44+V44+X44+Z44+AB44</f>
        <v>20</v>
      </c>
      <c r="F44" s="49">
        <f>[6]Ene!F44</f>
        <v>0</v>
      </c>
      <c r="G44" s="50">
        <f>[6]Ene!G44</f>
        <v>2</v>
      </c>
      <c r="H44" s="49">
        <f>[6]Ene!H44</f>
        <v>0</v>
      </c>
      <c r="I44" s="50">
        <f>[6]Feb!I44</f>
        <v>0</v>
      </c>
      <c r="J44" s="49">
        <f>[6]Ene!J44</f>
        <v>5</v>
      </c>
      <c r="K44" s="50">
        <f>[6]Mar!K44</f>
        <v>0</v>
      </c>
      <c r="L44" s="49">
        <f>[6]Ene!L44</f>
        <v>0</v>
      </c>
      <c r="M44" s="50">
        <v>0</v>
      </c>
      <c r="N44" s="49">
        <f>[6]Ene!N44</f>
        <v>0</v>
      </c>
      <c r="O44" s="88"/>
      <c r="P44" s="49">
        <f>[6]Ene!P44</f>
        <v>5</v>
      </c>
      <c r="Q44" s="88"/>
      <c r="R44" s="49">
        <f>[6]Ene!R44</f>
        <v>0</v>
      </c>
      <c r="S44" s="88"/>
      <c r="T44" s="49">
        <f>[6]Ene!T44</f>
        <v>0</v>
      </c>
      <c r="U44" s="88"/>
      <c r="V44" s="49">
        <f>[6]Ene!V44</f>
        <v>0</v>
      </c>
      <c r="W44" s="88"/>
      <c r="X44" s="49">
        <f>[6]Ene!X44</f>
        <v>5</v>
      </c>
      <c r="Y44" s="88"/>
      <c r="Z44" s="49">
        <f>[6]Ene!Z44</f>
        <v>0</v>
      </c>
      <c r="AA44" s="88"/>
      <c r="AB44" s="49">
        <f>[6]Ene!AB44</f>
        <v>5</v>
      </c>
      <c r="AC44" s="88"/>
      <c r="AD44" s="52">
        <f>F44+H44+J44+L44+N44+P44+R44+T44+V44+X44+Z44+AB44</f>
        <v>20</v>
      </c>
      <c r="AE44" s="52">
        <f>G44+I44+K44+M44+O44+Q44+S44+U44+W44+Y44+AA44+AC44</f>
        <v>2</v>
      </c>
      <c r="AF44" s="53">
        <f>+AE44/E44</f>
        <v>0.1</v>
      </c>
      <c r="AG44" s="53">
        <f>100%-AF44</f>
        <v>0.9</v>
      </c>
      <c r="AH44" s="91"/>
      <c r="AI44" s="92"/>
    </row>
    <row r="45" spans="1:35" s="56" customFormat="1" ht="20.100000000000001" hidden="1" customHeight="1" x14ac:dyDescent="0.2">
      <c r="A45" s="81" t="str">
        <f>'[6]Ficha Anual 2025'!A45</f>
        <v>C3A4</v>
      </c>
      <c r="B45" s="82" t="str">
        <f>'[6]Ficha Anual 2025'!B45</f>
        <v>ELABORAR ACTAS DE CABILDO</v>
      </c>
      <c r="C45" s="82"/>
      <c r="D45" s="83" t="str">
        <f>'[6]Ficha Anual 2025'!E45</f>
        <v xml:space="preserve">ACTAS </v>
      </c>
      <c r="E45" s="48">
        <f>F45+H45+J45+L45+N45+P45++R45+T45+V45+X45+Z45+AB45</f>
        <v>24</v>
      </c>
      <c r="F45" s="49">
        <f>[6]Ene!F45</f>
        <v>2</v>
      </c>
      <c r="G45" s="50">
        <f>[6]Ene!G45</f>
        <v>0</v>
      </c>
      <c r="H45" s="49">
        <f>[6]Ene!H45</f>
        <v>2</v>
      </c>
      <c r="I45" s="50">
        <f>[6]Feb!I45</f>
        <v>2</v>
      </c>
      <c r="J45" s="49">
        <f>[6]Ene!J45</f>
        <v>2</v>
      </c>
      <c r="K45" s="50">
        <f>[6]Mar!K45</f>
        <v>2</v>
      </c>
      <c r="L45" s="49">
        <f>[6]Ene!L45</f>
        <v>2</v>
      </c>
      <c r="M45" s="50">
        <v>2</v>
      </c>
      <c r="N45" s="49">
        <f>[6]Ene!N45</f>
        <v>2</v>
      </c>
      <c r="O45" s="88"/>
      <c r="P45" s="49">
        <f>[6]Ene!P45</f>
        <v>2</v>
      </c>
      <c r="Q45" s="88"/>
      <c r="R45" s="49">
        <f>[6]Ene!R45</f>
        <v>2</v>
      </c>
      <c r="S45" s="88"/>
      <c r="T45" s="49">
        <f>[6]Ene!T45</f>
        <v>2</v>
      </c>
      <c r="U45" s="88"/>
      <c r="V45" s="49">
        <f>[6]Ene!V45</f>
        <v>2</v>
      </c>
      <c r="W45" s="88"/>
      <c r="X45" s="49">
        <f>[6]Ene!X45</f>
        <v>2</v>
      </c>
      <c r="Y45" s="88"/>
      <c r="Z45" s="49">
        <f>[6]Ene!Z45</f>
        <v>2</v>
      </c>
      <c r="AA45" s="88"/>
      <c r="AB45" s="49">
        <f>[6]Ene!AB45</f>
        <v>2</v>
      </c>
      <c r="AC45" s="88"/>
      <c r="AD45" s="52">
        <f>F45+H45+J45+L45+N45+P45+R45+T45+V45+X45+Z45+AB45</f>
        <v>24</v>
      </c>
      <c r="AE45" s="52">
        <f>G45+I45+K45+M45+O45+Q45+S45+U45+W45+Y45+AA45+AC45</f>
        <v>6</v>
      </c>
      <c r="AF45" s="53">
        <f>+AE45/E45</f>
        <v>0.25</v>
      </c>
      <c r="AG45" s="53">
        <f>100%-AF45</f>
        <v>0.75</v>
      </c>
      <c r="AH45" s="91"/>
      <c r="AI45" s="92"/>
    </row>
    <row r="46" spans="1:35" s="56" customFormat="1" ht="20.100000000000001" hidden="1" customHeight="1" x14ac:dyDescent="0.2">
      <c r="A46" s="81" t="str">
        <f>'[6]Ficha Anual 2025'!A46</f>
        <v>C3A5</v>
      </c>
      <c r="B46" s="82" t="str">
        <f>'[6]Ficha Anual 2025'!B46</f>
        <v>CONVOCAR A SESIONES DE CABILDO</v>
      </c>
      <c r="C46" s="82"/>
      <c r="D46" s="83" t="str">
        <f>'[6]Ficha Anual 2025'!E46</f>
        <v>SESION</v>
      </c>
      <c r="E46" s="48">
        <f>F46+H46+J46+L46+N46+P46++R46+T46+V46+X46+Z46+AB46</f>
        <v>24</v>
      </c>
      <c r="F46" s="49">
        <f>[6]Ene!F46</f>
        <v>2</v>
      </c>
      <c r="G46" s="50">
        <f>[6]Ene!G46</f>
        <v>0</v>
      </c>
      <c r="H46" s="49">
        <f>[6]Ene!H46</f>
        <v>2</v>
      </c>
      <c r="I46" s="50">
        <f>[6]Feb!I46</f>
        <v>2</v>
      </c>
      <c r="J46" s="49">
        <f>[6]Ene!J46</f>
        <v>2</v>
      </c>
      <c r="K46" s="50">
        <f>[6]Mar!K46</f>
        <v>2</v>
      </c>
      <c r="L46" s="49">
        <f>[6]Ene!L46</f>
        <v>2</v>
      </c>
      <c r="M46" s="50">
        <v>2</v>
      </c>
      <c r="N46" s="49">
        <f>[6]Ene!N46</f>
        <v>2</v>
      </c>
      <c r="O46" s="88"/>
      <c r="P46" s="49">
        <f>[6]Ene!P46</f>
        <v>2</v>
      </c>
      <c r="Q46" s="88"/>
      <c r="R46" s="49">
        <f>[6]Ene!R46</f>
        <v>2</v>
      </c>
      <c r="S46" s="88"/>
      <c r="T46" s="49">
        <f>[6]Ene!T46</f>
        <v>2</v>
      </c>
      <c r="U46" s="88"/>
      <c r="V46" s="49">
        <f>[6]Ene!V46</f>
        <v>2</v>
      </c>
      <c r="W46" s="88"/>
      <c r="X46" s="49">
        <f>[6]Ene!X46</f>
        <v>2</v>
      </c>
      <c r="Y46" s="88"/>
      <c r="Z46" s="49">
        <f>[6]Ene!Z46</f>
        <v>2</v>
      </c>
      <c r="AA46" s="88"/>
      <c r="AB46" s="49">
        <f>[6]Ene!AB46</f>
        <v>2</v>
      </c>
      <c r="AC46" s="88"/>
      <c r="AD46" s="52">
        <f>F46+H46+J46+L46+N46+P46+R46+T46+V46+X46+Z46+AB46</f>
        <v>24</v>
      </c>
      <c r="AE46" s="52">
        <f>G46+I46+K46+M46+O46+Q46+S46+U46+W46+Y46+AA46+AC46</f>
        <v>6</v>
      </c>
      <c r="AF46" s="53">
        <f>+AE46/E46</f>
        <v>0.25</v>
      </c>
      <c r="AG46" s="53">
        <f>100%-AF46</f>
        <v>0.75</v>
      </c>
      <c r="AH46" s="91"/>
      <c r="AI46" s="92"/>
    </row>
    <row r="47" spans="1:35" s="56" customFormat="1" ht="20.100000000000001" hidden="1" customHeight="1" x14ac:dyDescent="0.2">
      <c r="A47" s="81" t="str">
        <f>'[6]Ficha Anual 2025'!A47</f>
        <v>C3A6</v>
      </c>
      <c r="B47" s="82" t="str">
        <f>'[6]Ficha Anual 2025'!B47</f>
        <v>REGISTRAR SUCESOS NOTABLES ACONTECIDOS DEL MUNICIPIO</v>
      </c>
      <c r="C47" s="82"/>
      <c r="D47" s="83" t="str">
        <f>'[6]Ficha Anual 2025'!E47</f>
        <v>SUCESOS</v>
      </c>
      <c r="E47" s="48">
        <f>F47+H47+J47+L47+N47+P47++R47+T47+V47+X47+Z47+AB47</f>
        <v>2</v>
      </c>
      <c r="F47" s="49">
        <f>[6]Ene!F47</f>
        <v>0</v>
      </c>
      <c r="G47" s="50">
        <f>[6]Ene!G47</f>
        <v>0</v>
      </c>
      <c r="H47" s="49">
        <f>[6]Ene!H47</f>
        <v>0</v>
      </c>
      <c r="I47" s="50">
        <f>[6]Feb!I47</f>
        <v>0</v>
      </c>
      <c r="J47" s="49">
        <f>[6]Ene!J47</f>
        <v>1</v>
      </c>
      <c r="K47" s="50">
        <f>[6]Mar!K47</f>
        <v>0</v>
      </c>
      <c r="L47" s="49">
        <f>[6]Ene!L47</f>
        <v>0</v>
      </c>
      <c r="M47" s="50">
        <v>0</v>
      </c>
      <c r="N47" s="49">
        <f>[6]Ene!N47</f>
        <v>0</v>
      </c>
      <c r="O47" s="88"/>
      <c r="P47" s="49">
        <f>[6]Ene!P47</f>
        <v>0</v>
      </c>
      <c r="Q47" s="88"/>
      <c r="R47" s="49">
        <f>[6]Ene!R47</f>
        <v>0</v>
      </c>
      <c r="S47" s="88"/>
      <c r="T47" s="49">
        <f>[6]Ene!T47</f>
        <v>1</v>
      </c>
      <c r="U47" s="88"/>
      <c r="V47" s="49">
        <f>[6]Ene!V47</f>
        <v>0</v>
      </c>
      <c r="W47" s="88"/>
      <c r="X47" s="49">
        <f>[6]Ene!X47</f>
        <v>0</v>
      </c>
      <c r="Y47" s="88"/>
      <c r="Z47" s="49">
        <f>[6]Ene!Z47</f>
        <v>0</v>
      </c>
      <c r="AA47" s="88"/>
      <c r="AB47" s="49">
        <f>[6]Ene!AB47</f>
        <v>0</v>
      </c>
      <c r="AC47" s="88"/>
      <c r="AD47" s="52">
        <f>F47+H47+J47+L47+N47+P47+R47+T47+V47+X47+Z47+AB47</f>
        <v>2</v>
      </c>
      <c r="AE47" s="52">
        <f>G47+I47+K47+M47+O47+Q47+S47+U47+W47+Y47+AA47+AC47</f>
        <v>0</v>
      </c>
      <c r="AF47" s="53">
        <f>+AE47/E47</f>
        <v>0</v>
      </c>
      <c r="AG47" s="53">
        <f>100%-AF47</f>
        <v>1</v>
      </c>
      <c r="AH47" s="91"/>
      <c r="AI47" s="92"/>
    </row>
    <row r="48" spans="1:35" s="56" customFormat="1" ht="20.100000000000001" hidden="1" customHeight="1" x14ac:dyDescent="0.2">
      <c r="A48" s="81">
        <f>'[6]Ficha Anual 2025'!A48</f>
        <v>0</v>
      </c>
      <c r="B48" s="82">
        <f>'[6]Ficha Anual 2025'!B48</f>
        <v>0</v>
      </c>
      <c r="C48" s="82"/>
      <c r="D48" s="83">
        <f>'[6]Ficha Anual 2025'!E48</f>
        <v>0</v>
      </c>
      <c r="E48" s="48">
        <f>F48+H48+J48+L48+N48+P48++R48+T48+V48+X48+Z48+AB48</f>
        <v>0</v>
      </c>
      <c r="F48" s="51">
        <f>[6]Ene!F48</f>
        <v>0</v>
      </c>
      <c r="G48" s="48">
        <f>[6]Ene!G48</f>
        <v>0</v>
      </c>
      <c r="H48" s="51">
        <f>[6]Ene!H48</f>
        <v>0</v>
      </c>
      <c r="I48" s="48">
        <f>[6]Feb!I48</f>
        <v>0</v>
      </c>
      <c r="J48" s="51">
        <f>[6]Ene!J48</f>
        <v>0</v>
      </c>
      <c r="K48" s="48">
        <f>[6]Mar!K48</f>
        <v>0</v>
      </c>
      <c r="L48" s="51">
        <f>[6]Ene!L48</f>
        <v>0</v>
      </c>
      <c r="M48" s="84"/>
      <c r="N48" s="51">
        <f>[6]Ene!N48</f>
        <v>0</v>
      </c>
      <c r="O48" s="88"/>
      <c r="P48" s="51">
        <f>[6]Ene!P48</f>
        <v>0</v>
      </c>
      <c r="Q48" s="88"/>
      <c r="R48" s="51">
        <f>[6]Ene!R48</f>
        <v>0</v>
      </c>
      <c r="S48" s="88"/>
      <c r="T48" s="51">
        <f>[6]Ene!T48</f>
        <v>0</v>
      </c>
      <c r="U48" s="88"/>
      <c r="V48" s="51">
        <f>[6]Ene!V48</f>
        <v>0</v>
      </c>
      <c r="W48" s="88"/>
      <c r="X48" s="51">
        <f>[6]Ene!X48</f>
        <v>0</v>
      </c>
      <c r="Y48" s="88"/>
      <c r="Z48" s="51">
        <f>[6]Ene!Z48</f>
        <v>0</v>
      </c>
      <c r="AA48" s="88"/>
      <c r="AB48" s="51">
        <f>[6]Ene!AB48</f>
        <v>0</v>
      </c>
      <c r="AC48" s="88"/>
      <c r="AD48" s="52">
        <f>F48+H48+J48+L48+N48+P48+R48+T48+V48+X48+Z48+AB48</f>
        <v>0</v>
      </c>
      <c r="AE48" s="52">
        <f>G48+I48+K48+M48+O48+Q48+S48+U48+W48+Y48+AA48+AC48</f>
        <v>0</v>
      </c>
      <c r="AF48" s="53" t="e">
        <f>+AE48/E48</f>
        <v>#DIV/0!</v>
      </c>
      <c r="AG48" s="53" t="e">
        <f>100%-AF48</f>
        <v>#DIV/0!</v>
      </c>
      <c r="AH48" s="91"/>
      <c r="AI48" s="92"/>
    </row>
    <row r="49" spans="1:35" s="56" customFormat="1" ht="20.100000000000001" hidden="1" customHeight="1" x14ac:dyDescent="0.2">
      <c r="A49" s="81">
        <f>'[6]Ficha Anual 2025'!A49</f>
        <v>0</v>
      </c>
      <c r="B49" s="82">
        <f>'[6]Ficha Anual 2025'!B49</f>
        <v>0</v>
      </c>
      <c r="C49" s="82"/>
      <c r="D49" s="83">
        <f>'[6]Ficha Anual 2025'!E49</f>
        <v>0</v>
      </c>
      <c r="E49" s="48">
        <f>F49+H49+J49+L49+N49+P49++R49+T49+V49+X49+Z49+AB49</f>
        <v>0</v>
      </c>
      <c r="F49" s="51">
        <f>[6]Ene!F49</f>
        <v>0</v>
      </c>
      <c r="G49" s="48">
        <f>[6]Ene!G49</f>
        <v>0</v>
      </c>
      <c r="H49" s="51">
        <f>[6]Ene!H49</f>
        <v>0</v>
      </c>
      <c r="I49" s="48">
        <f>[6]Feb!I49</f>
        <v>0</v>
      </c>
      <c r="J49" s="51">
        <f>[6]Ene!J49</f>
        <v>0</v>
      </c>
      <c r="K49" s="48">
        <f>[6]Mar!K49</f>
        <v>0</v>
      </c>
      <c r="L49" s="51">
        <f>[6]Ene!L49</f>
        <v>0</v>
      </c>
      <c r="M49" s="84"/>
      <c r="N49" s="51">
        <f>[6]Ene!N49</f>
        <v>0</v>
      </c>
      <c r="O49" s="88"/>
      <c r="P49" s="51">
        <f>[6]Ene!P49</f>
        <v>0</v>
      </c>
      <c r="Q49" s="88"/>
      <c r="R49" s="51">
        <f>[6]Ene!R49</f>
        <v>0</v>
      </c>
      <c r="S49" s="88"/>
      <c r="T49" s="51">
        <f>[6]Ene!T49</f>
        <v>0</v>
      </c>
      <c r="U49" s="88"/>
      <c r="V49" s="51">
        <f>[6]Ene!V49</f>
        <v>0</v>
      </c>
      <c r="W49" s="88"/>
      <c r="X49" s="51">
        <f>[6]Ene!X49</f>
        <v>0</v>
      </c>
      <c r="Y49" s="88"/>
      <c r="Z49" s="51">
        <f>[6]Ene!Z49</f>
        <v>0</v>
      </c>
      <c r="AA49" s="88"/>
      <c r="AB49" s="51">
        <f>[6]Ene!AB49</f>
        <v>0</v>
      </c>
      <c r="AC49" s="88"/>
      <c r="AD49" s="52">
        <f>F49+H49+J49+L49+N49+P49+R49+T49+V49+X49+Z49+AB49</f>
        <v>0</v>
      </c>
      <c r="AE49" s="52">
        <f>G49+I49+K49+M49+O49+Q49+S49+U49+W49+Y49+AA49+AC49</f>
        <v>0</v>
      </c>
      <c r="AF49" s="53" t="e">
        <f>+AE49/E49</f>
        <v>#DIV/0!</v>
      </c>
      <c r="AG49" s="53" t="e">
        <f>100%-AF49</f>
        <v>#DIV/0!</v>
      </c>
      <c r="AH49" s="91"/>
      <c r="AI49" s="92"/>
    </row>
    <row r="50" spans="1:35" s="56" customFormat="1" ht="20.100000000000001" hidden="1" customHeight="1" x14ac:dyDescent="0.2">
      <c r="A50" s="81">
        <f>'[6]Ficha Anual 2025'!A50</f>
        <v>0</v>
      </c>
      <c r="B50" s="82">
        <f>'[6]Ficha Anual 2025'!B50</f>
        <v>0</v>
      </c>
      <c r="C50" s="82"/>
      <c r="D50" s="83">
        <f>'[6]Ficha Anual 2025'!E50</f>
        <v>0</v>
      </c>
      <c r="E50" s="48">
        <f>F50+H50+J50+L50+N50+P50++R50+T50+V50+X50+Z50+AB50</f>
        <v>0</v>
      </c>
      <c r="F50" s="51">
        <f>[6]Ene!F50</f>
        <v>0</v>
      </c>
      <c r="G50" s="48">
        <f>[6]Ene!G50</f>
        <v>0</v>
      </c>
      <c r="H50" s="51">
        <f>[6]Ene!H50</f>
        <v>0</v>
      </c>
      <c r="I50" s="48">
        <f>[6]Feb!I50</f>
        <v>0</v>
      </c>
      <c r="J50" s="51">
        <f>[6]Ene!J50</f>
        <v>0</v>
      </c>
      <c r="K50" s="48">
        <f>[6]Mar!K50</f>
        <v>0</v>
      </c>
      <c r="L50" s="51">
        <f>[6]Ene!L50</f>
        <v>0</v>
      </c>
      <c r="M50" s="84"/>
      <c r="N50" s="51">
        <f>[6]Ene!N50</f>
        <v>0</v>
      </c>
      <c r="O50" s="88"/>
      <c r="P50" s="51">
        <f>[6]Ene!P50</f>
        <v>0</v>
      </c>
      <c r="Q50" s="88"/>
      <c r="R50" s="51">
        <f>[6]Ene!R50</f>
        <v>0</v>
      </c>
      <c r="S50" s="88"/>
      <c r="T50" s="51">
        <f>[6]Ene!T50</f>
        <v>0</v>
      </c>
      <c r="U50" s="88"/>
      <c r="V50" s="51">
        <f>[6]Ene!V50</f>
        <v>0</v>
      </c>
      <c r="W50" s="88"/>
      <c r="X50" s="51">
        <f>[6]Ene!X50</f>
        <v>0</v>
      </c>
      <c r="Y50" s="88"/>
      <c r="Z50" s="51">
        <f>[6]Ene!Z50</f>
        <v>0</v>
      </c>
      <c r="AA50" s="88"/>
      <c r="AB50" s="51">
        <f>[6]Ene!AB50</f>
        <v>0</v>
      </c>
      <c r="AC50" s="88"/>
      <c r="AD50" s="52">
        <f>F50+H50+J50+L50+N50+P50+R50+T50+V50+X50+Z50+AB50</f>
        <v>0</v>
      </c>
      <c r="AE50" s="52">
        <f>G50+I50+K50+M50+O50+Q50+S50+U50+W50+Y50+AA50+AC50</f>
        <v>0</v>
      </c>
      <c r="AF50" s="53" t="e">
        <f>+AE50/E50</f>
        <v>#DIV/0!</v>
      </c>
      <c r="AG50" s="53" t="e">
        <f>100%-AF50</f>
        <v>#DIV/0!</v>
      </c>
      <c r="AH50" s="91"/>
      <c r="AI50" s="92"/>
    </row>
    <row r="51" spans="1:35" s="56" customFormat="1" ht="20.100000000000001" hidden="1" customHeight="1" x14ac:dyDescent="0.2">
      <c r="A51" s="81">
        <f>'[6]Ficha Anual 2025'!A51</f>
        <v>0</v>
      </c>
      <c r="B51" s="82">
        <f>'[6]Ficha Anual 2025'!B51</f>
        <v>0</v>
      </c>
      <c r="C51" s="82"/>
      <c r="D51" s="83">
        <f>'[6]Ficha Anual 2025'!E51</f>
        <v>0</v>
      </c>
      <c r="E51" s="48">
        <f>F51+H51+J51+L51+N51+P51++R51+T51+V51+X51+Z51+AB51</f>
        <v>0</v>
      </c>
      <c r="F51" s="51">
        <f>[6]Ene!F51</f>
        <v>0</v>
      </c>
      <c r="G51" s="48">
        <f>[6]Ene!G51</f>
        <v>0</v>
      </c>
      <c r="H51" s="51">
        <f>[6]Ene!H51</f>
        <v>0</v>
      </c>
      <c r="I51" s="48">
        <f>[6]Feb!I51</f>
        <v>0</v>
      </c>
      <c r="J51" s="51">
        <f>[6]Ene!J51</f>
        <v>0</v>
      </c>
      <c r="K51" s="48">
        <f>[6]Mar!K51</f>
        <v>0</v>
      </c>
      <c r="L51" s="51">
        <f>[6]Ene!L51</f>
        <v>0</v>
      </c>
      <c r="M51" s="84"/>
      <c r="N51" s="51">
        <f>[6]Ene!N51</f>
        <v>0</v>
      </c>
      <c r="O51" s="88"/>
      <c r="P51" s="51">
        <f>[6]Ene!P51</f>
        <v>0</v>
      </c>
      <c r="Q51" s="88"/>
      <c r="R51" s="51">
        <f>[6]Ene!R51</f>
        <v>0</v>
      </c>
      <c r="S51" s="88"/>
      <c r="T51" s="51">
        <f>[6]Ene!T51</f>
        <v>0</v>
      </c>
      <c r="U51" s="88"/>
      <c r="V51" s="51">
        <f>[6]Ene!V51</f>
        <v>0</v>
      </c>
      <c r="W51" s="88"/>
      <c r="X51" s="51">
        <f>[6]Ene!X51</f>
        <v>0</v>
      </c>
      <c r="Y51" s="88"/>
      <c r="Z51" s="51">
        <f>[6]Ene!Z51</f>
        <v>0</v>
      </c>
      <c r="AA51" s="88"/>
      <c r="AB51" s="51">
        <f>[6]Ene!AB51</f>
        <v>0</v>
      </c>
      <c r="AC51" s="88"/>
      <c r="AD51" s="52">
        <f>F51+H51+J51+L51+N51+P51+R51+T51+V51+X51+Z51+AB51</f>
        <v>0</v>
      </c>
      <c r="AE51" s="52">
        <f>G51+I51+K51+M51+O51+Q51+S51+U51+W51+Y51+AA51+AC51</f>
        <v>0</v>
      </c>
      <c r="AF51" s="53" t="e">
        <f>+AE51/E51</f>
        <v>#DIV/0!</v>
      </c>
      <c r="AG51" s="53" t="e">
        <f>100%-AF51</f>
        <v>#DIV/0!</v>
      </c>
      <c r="AH51" s="91"/>
      <c r="AI51" s="92"/>
    </row>
    <row r="52" spans="1:35" s="56" customFormat="1" ht="20.100000000000001" hidden="1" customHeight="1" x14ac:dyDescent="0.2">
      <c r="A52" s="81">
        <f>'[6]Ficha Anual 2025'!A52</f>
        <v>0</v>
      </c>
      <c r="B52" s="82">
        <f>'[6]Ficha Anual 2025'!B52</f>
        <v>0</v>
      </c>
      <c r="C52" s="82"/>
      <c r="D52" s="83">
        <f>'[6]Ficha Anual 2025'!E52</f>
        <v>0</v>
      </c>
      <c r="E52" s="48">
        <f>F52+H52+J52+L52+N52+P52++R52+T52+V52+X52+Z52+AB52</f>
        <v>0</v>
      </c>
      <c r="F52" s="51">
        <f>[6]Ene!F52</f>
        <v>0</v>
      </c>
      <c r="G52" s="48">
        <f>[6]Ene!G52</f>
        <v>0</v>
      </c>
      <c r="H52" s="51">
        <f>[6]Ene!H52</f>
        <v>0</v>
      </c>
      <c r="I52" s="48">
        <f>[6]Feb!I52</f>
        <v>0</v>
      </c>
      <c r="J52" s="51">
        <f>[6]Ene!J52</f>
        <v>0</v>
      </c>
      <c r="K52" s="48">
        <f>[6]Mar!K52</f>
        <v>0</v>
      </c>
      <c r="L52" s="51">
        <f>[6]Ene!L52</f>
        <v>0</v>
      </c>
      <c r="M52" s="84"/>
      <c r="N52" s="51">
        <f>[6]Ene!N52</f>
        <v>0</v>
      </c>
      <c r="O52" s="85"/>
      <c r="P52" s="51">
        <f>[6]Ene!P52</f>
        <v>0</v>
      </c>
      <c r="Q52" s="85"/>
      <c r="R52" s="51">
        <f>[6]Ene!R52</f>
        <v>0</v>
      </c>
      <c r="S52" s="85"/>
      <c r="T52" s="51">
        <f>[6]Ene!T52</f>
        <v>0</v>
      </c>
      <c r="U52" s="85"/>
      <c r="V52" s="51">
        <f>[6]Ene!V52</f>
        <v>0</v>
      </c>
      <c r="W52" s="85"/>
      <c r="X52" s="51">
        <f>[6]Ene!X52</f>
        <v>0</v>
      </c>
      <c r="Y52" s="85"/>
      <c r="Z52" s="51">
        <f>[6]Ene!Z52</f>
        <v>0</v>
      </c>
      <c r="AA52" s="85"/>
      <c r="AB52" s="51">
        <f>[6]Ene!AB52</f>
        <v>0</v>
      </c>
      <c r="AC52" s="88"/>
      <c r="AD52" s="52">
        <f>F52+H52+J52+L52+N52+P52+R52+T52+V52+X52+Z52+AB52</f>
        <v>0</v>
      </c>
      <c r="AE52" s="52">
        <f>G52+I52+K52+M52+O52+Q52+S52+U52+W52+Y52+AA52+AC52</f>
        <v>0</v>
      </c>
      <c r="AF52" s="53" t="e">
        <f>+AE52/E52</f>
        <v>#DIV/0!</v>
      </c>
      <c r="AG52" s="53" t="e">
        <f>100%-AF52</f>
        <v>#DIV/0!</v>
      </c>
      <c r="AH52" s="91"/>
      <c r="AI52" s="92"/>
    </row>
    <row r="53" spans="1:35" s="56" customFormat="1" ht="20.100000000000001" hidden="1" customHeight="1" x14ac:dyDescent="0.2">
      <c r="A53" s="81">
        <f>'[6]Ficha Anual 2025'!A53</f>
        <v>0</v>
      </c>
      <c r="B53" s="82">
        <f>'[6]Ficha Anual 2025'!B53</f>
        <v>0</v>
      </c>
      <c r="C53" s="82"/>
      <c r="D53" s="83">
        <f>'[6]Ficha Anual 2025'!E53</f>
        <v>0</v>
      </c>
      <c r="E53" s="48">
        <f>F53+H53+J53+L53+N53+P53++R53+T53+V53+X53+Z53+AB53</f>
        <v>0</v>
      </c>
      <c r="F53" s="51">
        <f>[6]Ene!F53</f>
        <v>0</v>
      </c>
      <c r="G53" s="48">
        <f>[6]Ene!G53</f>
        <v>0</v>
      </c>
      <c r="H53" s="51">
        <f>[6]Ene!H53</f>
        <v>0</v>
      </c>
      <c r="I53" s="48">
        <f>[6]Feb!I53</f>
        <v>0</v>
      </c>
      <c r="J53" s="51">
        <f>[6]Ene!J53</f>
        <v>0</v>
      </c>
      <c r="K53" s="48">
        <f>[6]Mar!K53</f>
        <v>0</v>
      </c>
      <c r="L53" s="51">
        <f>[6]Ene!L53</f>
        <v>0</v>
      </c>
      <c r="M53" s="84"/>
      <c r="N53" s="51">
        <f>[6]Ene!N53</f>
        <v>0</v>
      </c>
      <c r="O53" s="85"/>
      <c r="P53" s="51">
        <f>[6]Ene!P53</f>
        <v>0</v>
      </c>
      <c r="Q53" s="85"/>
      <c r="R53" s="51">
        <f>[6]Ene!R53</f>
        <v>0</v>
      </c>
      <c r="S53" s="85"/>
      <c r="T53" s="51">
        <f>[6]Ene!T53</f>
        <v>0</v>
      </c>
      <c r="U53" s="85"/>
      <c r="V53" s="51">
        <f>[6]Ene!V53</f>
        <v>0</v>
      </c>
      <c r="W53" s="85"/>
      <c r="X53" s="51">
        <f>[6]Ene!X53</f>
        <v>0</v>
      </c>
      <c r="Y53" s="85"/>
      <c r="Z53" s="51">
        <f>[6]Ene!Z53</f>
        <v>0</v>
      </c>
      <c r="AA53" s="85"/>
      <c r="AB53" s="51">
        <f>[6]Ene!AB53</f>
        <v>0</v>
      </c>
      <c r="AC53" s="88"/>
      <c r="AD53" s="52">
        <f>F53+H53+J53+L53+N53+P53+R53+T53+V53+X53+Z53+AB53</f>
        <v>0</v>
      </c>
      <c r="AE53" s="52">
        <f>G53+I53+K53+M53+O53+Q53+S53+U53+W53+Y53+AA53+AC53</f>
        <v>0</v>
      </c>
      <c r="AF53" s="53" t="e">
        <f>+AE53/E53</f>
        <v>#DIV/0!</v>
      </c>
      <c r="AG53" s="53" t="e">
        <f>100%-AF53</f>
        <v>#DIV/0!</v>
      </c>
      <c r="AH53" s="91"/>
      <c r="AI53" s="92"/>
    </row>
    <row r="54" spans="1:35" s="44" customFormat="1" ht="20.100000000000001" customHeight="1" x14ac:dyDescent="0.2">
      <c r="A54" s="74" t="str">
        <f>'[6]Ficha Anual 2025'!A54</f>
        <v>C 4</v>
      </c>
      <c r="B54" s="158" t="str">
        <f>'[6]Ficha Anual 2025'!B54</f>
        <v xml:space="preserve">REGISTRAR LOS ACTOS Y HECHOS DEL ESTADO CIVIL DE LAS PERSONAS </v>
      </c>
      <c r="C54" s="158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'[6]Ficha Anual 2025'!A55</f>
        <v>C4A1</v>
      </c>
      <c r="B55" s="82" t="str">
        <f>'[6]Ficha Anual 2025'!B55</f>
        <v>REALIZAR ACTOS REGISTRALES DE LAS PERSONAS (NACIMIENTOS, MATRIMONIOS Y DEFUNCIONES)</v>
      </c>
      <c r="C55" s="82"/>
      <c r="D55" s="83" t="str">
        <f>'[6]Ficha Anual 2025'!E55</f>
        <v>VERIFICACIONES</v>
      </c>
      <c r="E55" s="85">
        <f>F55+H55+J55+L55+N55+P55++R55+T55+V55+X55+Z55+AB55</f>
        <v>4</v>
      </c>
      <c r="F55" s="49">
        <f>[6]Ene!F55</f>
        <v>0</v>
      </c>
      <c r="G55" s="50">
        <f>[6]Ene!G55</f>
        <v>9</v>
      </c>
      <c r="H55" s="49">
        <f>[6]Ene!H55</f>
        <v>0</v>
      </c>
      <c r="I55" s="50">
        <f>[6]Feb!I55</f>
        <v>9</v>
      </c>
      <c r="J55" s="49">
        <f>[6]Ene!J55</f>
        <v>1</v>
      </c>
      <c r="K55" s="50">
        <f>[6]Mar!K55</f>
        <v>12</v>
      </c>
      <c r="L55" s="49">
        <f>[6]Ene!L55</f>
        <v>0</v>
      </c>
      <c r="M55" s="50">
        <v>7</v>
      </c>
      <c r="N55" s="49">
        <f>[6]Ene!N55</f>
        <v>0</v>
      </c>
      <c r="O55" s="85"/>
      <c r="P55" s="49">
        <f>[6]Ene!P55</f>
        <v>1</v>
      </c>
      <c r="Q55" s="85"/>
      <c r="R55" s="49">
        <f>[6]Ene!R55</f>
        <v>0</v>
      </c>
      <c r="S55" s="85"/>
      <c r="T55" s="49">
        <f>[6]Ene!T55</f>
        <v>0</v>
      </c>
      <c r="U55" s="85"/>
      <c r="V55" s="49">
        <f>[6]Ene!V55</f>
        <v>0</v>
      </c>
      <c r="W55" s="85"/>
      <c r="X55" s="49">
        <f>[6]Ene!X55</f>
        <v>1</v>
      </c>
      <c r="Y55" s="85"/>
      <c r="Z55" s="49">
        <f>[6]Ene!Z55</f>
        <v>1</v>
      </c>
      <c r="AA55" s="85"/>
      <c r="AB55" s="49">
        <f>[6]Ene!AB55</f>
        <v>0</v>
      </c>
      <c r="AC55" s="85"/>
      <c r="AD55" s="52">
        <f>F55+H55+J55+L55+N55+P55+R55+T55+V55+X55+Z55+AB55</f>
        <v>4</v>
      </c>
      <c r="AE55" s="52">
        <f>G55+I55+K55+M55+O55+Q55+S55+U55+W55+Y55+AA55+AC55</f>
        <v>37</v>
      </c>
      <c r="AF55" s="53">
        <f>+AE55/E55</f>
        <v>9.25</v>
      </c>
      <c r="AG55" s="53">
        <f>100%-AF55</f>
        <v>-8.25</v>
      </c>
      <c r="AH55" s="91"/>
      <c r="AI55" s="92"/>
    </row>
    <row r="56" spans="1:35" s="56" customFormat="1" ht="20.100000000000001" customHeight="1" x14ac:dyDescent="0.2">
      <c r="A56" s="81" t="str">
        <f>'[6]Ficha Anual 2025'!A56</f>
        <v>C4A2</v>
      </c>
      <c r="B56" s="82" t="str">
        <f>'[6]Ficha Anual 2025'!B56</f>
        <v xml:space="preserve">EXPEDIR COPIAS CERTIFICADAS DE NACIMIENTO DEFUNCIONES, MATRIMONIOS </v>
      </c>
      <c r="C56" s="82"/>
      <c r="D56" s="83" t="str">
        <f>'[6]Ficha Anual 2025'!E56</f>
        <v>ACTAS</v>
      </c>
      <c r="E56" s="85">
        <f>F56+H56+J56+L56+N56+P56++R56+T56+V56+X56+Z56+AB56</f>
        <v>240</v>
      </c>
      <c r="F56" s="49">
        <f>[6]Ene!F56</f>
        <v>20</v>
      </c>
      <c r="G56" s="50">
        <f>[6]Ene!G56</f>
        <v>47</v>
      </c>
      <c r="H56" s="49">
        <f>[6]Ene!H56</f>
        <v>20</v>
      </c>
      <c r="I56" s="50">
        <f>[6]Feb!I56</f>
        <v>68</v>
      </c>
      <c r="J56" s="49">
        <f>[6]Ene!J56</f>
        <v>20</v>
      </c>
      <c r="K56" s="50">
        <f>[6]Mar!K56</f>
        <v>14</v>
      </c>
      <c r="L56" s="49">
        <f>[6]Ene!L56</f>
        <v>20</v>
      </c>
      <c r="M56" s="50">
        <v>20</v>
      </c>
      <c r="N56" s="49">
        <f>[6]Ene!N56</f>
        <v>20</v>
      </c>
      <c r="O56" s="85"/>
      <c r="P56" s="49">
        <f>[6]Ene!P56</f>
        <v>20</v>
      </c>
      <c r="Q56" s="85"/>
      <c r="R56" s="49">
        <f>[6]Ene!R56</f>
        <v>20</v>
      </c>
      <c r="S56" s="85"/>
      <c r="T56" s="49">
        <f>[6]Ene!T56</f>
        <v>20</v>
      </c>
      <c r="U56" s="85"/>
      <c r="V56" s="49">
        <f>[6]Ene!V56</f>
        <v>20</v>
      </c>
      <c r="W56" s="85"/>
      <c r="X56" s="49">
        <f>[6]Ene!X56</f>
        <v>20</v>
      </c>
      <c r="Y56" s="85"/>
      <c r="Z56" s="49">
        <f>[6]Ene!Z56</f>
        <v>20</v>
      </c>
      <c r="AA56" s="85"/>
      <c r="AB56" s="49">
        <f>[6]Ene!AB56</f>
        <v>20</v>
      </c>
      <c r="AC56" s="88"/>
      <c r="AD56" s="52">
        <f>F56+H56+J56+L56+N56+P56+R56+T56+V56+X56+Z56+AB56</f>
        <v>240</v>
      </c>
      <c r="AE56" s="52">
        <f>G56+I56+K56+M56+O56+Q56+S56+U56+W56+Y56+AA56+AC56</f>
        <v>149</v>
      </c>
      <c r="AF56" s="53">
        <f>+AE56/E56</f>
        <v>0.62083333333333335</v>
      </c>
      <c r="AG56" s="53">
        <f>100%-AF56</f>
        <v>0.37916666666666665</v>
      </c>
      <c r="AH56" s="91"/>
      <c r="AI56" s="92"/>
    </row>
    <row r="57" spans="1:35" s="56" customFormat="1" ht="20.100000000000001" customHeight="1" x14ac:dyDescent="0.2">
      <c r="A57" s="81" t="str">
        <f>'[6]Ficha Anual 2025'!A57</f>
        <v>C4A3</v>
      </c>
      <c r="B57" s="82" t="str">
        <f>'[6]Ficha Anual 2025'!B57</f>
        <v>EXPEDIR CONSTANCIAS DEL ESTADO CIVIL DE LAS PERSONAS</v>
      </c>
      <c r="C57" s="82"/>
      <c r="D57" s="83" t="str">
        <f>'[6]Ficha Anual 2025'!E57</f>
        <v>CONSTANCIAS</v>
      </c>
      <c r="E57" s="85">
        <f>F57+H57+J57+L57+N57+P57++R57+T57+V57+X57+Z57+AB57</f>
        <v>100</v>
      </c>
      <c r="F57" s="49">
        <f>[6]Ene!F57</f>
        <v>0</v>
      </c>
      <c r="G57" s="50">
        <f>[6]Ene!G57</f>
        <v>0</v>
      </c>
      <c r="H57" s="49">
        <f>[6]Ene!H57</f>
        <v>10</v>
      </c>
      <c r="I57" s="50">
        <f>[6]Feb!I57</f>
        <v>1</v>
      </c>
      <c r="J57" s="49">
        <f>[6]Ene!J57</f>
        <v>10</v>
      </c>
      <c r="K57" s="50">
        <f>[6]Mar!K57</f>
        <v>1</v>
      </c>
      <c r="L57" s="49">
        <f>[6]Ene!L57</f>
        <v>10</v>
      </c>
      <c r="M57" s="50">
        <v>0</v>
      </c>
      <c r="N57" s="49">
        <f>[6]Ene!N57</f>
        <v>10</v>
      </c>
      <c r="O57" s="85"/>
      <c r="P57" s="49">
        <f>[6]Ene!P57</f>
        <v>10</v>
      </c>
      <c r="Q57" s="85"/>
      <c r="R57" s="49">
        <f>[6]Ene!R57</f>
        <v>10</v>
      </c>
      <c r="S57" s="85"/>
      <c r="T57" s="49">
        <f>[6]Ene!T57</f>
        <v>10</v>
      </c>
      <c r="U57" s="85"/>
      <c r="V57" s="49">
        <f>[6]Ene!V57</f>
        <v>10</v>
      </c>
      <c r="W57" s="85"/>
      <c r="X57" s="49">
        <f>[6]Ene!X57</f>
        <v>10</v>
      </c>
      <c r="Y57" s="85"/>
      <c r="Z57" s="49">
        <f>[6]Ene!Z57</f>
        <v>10</v>
      </c>
      <c r="AA57" s="85"/>
      <c r="AB57" s="49">
        <f>[6]Ene!AB57</f>
        <v>0</v>
      </c>
      <c r="AC57" s="88"/>
      <c r="AD57" s="52">
        <f>F57+H57+J57+L57+N57+P57+R57+T57+V57+X57+Z57+AB57</f>
        <v>100</v>
      </c>
      <c r="AE57" s="52">
        <f>G57+I57+K57+M57+O57+Q57+S57+U57+W57+Y57+AA57+AC57</f>
        <v>2</v>
      </c>
      <c r="AF57" s="53">
        <f>+AE57/E57</f>
        <v>0.02</v>
      </c>
      <c r="AG57" s="53">
        <f>100%-AF57</f>
        <v>0.98</v>
      </c>
      <c r="AH57" s="91"/>
      <c r="AI57" s="92"/>
    </row>
    <row r="58" spans="1:35" s="56" customFormat="1" ht="20.100000000000001" customHeight="1" x14ac:dyDescent="0.2">
      <c r="A58" s="81" t="str">
        <f>'[6]Ficha Anual 2025'!A58</f>
        <v>C4A4</v>
      </c>
      <c r="B58" s="82" t="str">
        <f>'[6]Ficha Anual 2025'!B58</f>
        <v>DIFUNDIR CAMPAÑAS DE REGISTROS EXTEMPORANEOS</v>
      </c>
      <c r="C58" s="82"/>
      <c r="D58" s="83" t="str">
        <f>'[6]Ficha Anual 2025'!E58</f>
        <v xml:space="preserve">CAMPAÑAS </v>
      </c>
      <c r="E58" s="85">
        <f>F58+H58+J58+L58+N58+P58++R58+T58+V58+X58+Z58+AB58</f>
        <v>2</v>
      </c>
      <c r="F58" s="49">
        <f>[6]Ene!F58</f>
        <v>0</v>
      </c>
      <c r="G58" s="50">
        <f>[6]Ene!G58</f>
        <v>0</v>
      </c>
      <c r="H58" s="49">
        <f>[6]Ene!H58</f>
        <v>0</v>
      </c>
      <c r="I58" s="50">
        <f>[6]Feb!I58</f>
        <v>0</v>
      </c>
      <c r="J58" s="49">
        <f>[6]Ene!J58</f>
        <v>0</v>
      </c>
      <c r="K58" s="50">
        <f>[6]Mar!K58</f>
        <v>0</v>
      </c>
      <c r="L58" s="49">
        <f>[6]Ene!L58</f>
        <v>0</v>
      </c>
      <c r="M58" s="50">
        <v>0</v>
      </c>
      <c r="N58" s="49">
        <f>[6]Ene!N58</f>
        <v>0</v>
      </c>
      <c r="O58" s="85"/>
      <c r="P58" s="49">
        <f>[6]Ene!P58</f>
        <v>1</v>
      </c>
      <c r="Q58" s="85"/>
      <c r="R58" s="49">
        <f>[6]Ene!R58</f>
        <v>0</v>
      </c>
      <c r="S58" s="85"/>
      <c r="T58" s="49">
        <f>[6]Ene!T58</f>
        <v>0</v>
      </c>
      <c r="U58" s="85"/>
      <c r="V58" s="49">
        <f>[6]Ene!V58</f>
        <v>0</v>
      </c>
      <c r="W58" s="85"/>
      <c r="X58" s="49">
        <f>[6]Ene!X58</f>
        <v>0</v>
      </c>
      <c r="Y58" s="85"/>
      <c r="Z58" s="49">
        <f>[6]Ene!Z58</f>
        <v>1</v>
      </c>
      <c r="AA58" s="85"/>
      <c r="AB58" s="49">
        <f>[6]Ene!AB58</f>
        <v>0</v>
      </c>
      <c r="AC58" s="88"/>
      <c r="AD58" s="52">
        <f>F58+H58+J58+L58+N58+P58+R58+T58+V58+X58+Z58+AB58</f>
        <v>2</v>
      </c>
      <c r="AE58" s="52">
        <f>G58+I58+K58+M58+O58+Q58+S58+U58+W58+Y58+AA58+AC58</f>
        <v>0</v>
      </c>
      <c r="AF58" s="53">
        <f>+AE58/E58</f>
        <v>0</v>
      </c>
      <c r="AG58" s="53">
        <f>100%-AF58</f>
        <v>1</v>
      </c>
      <c r="AH58" s="91"/>
      <c r="AI58" s="92"/>
    </row>
    <row r="59" spans="1:35" s="56" customFormat="1" ht="20.100000000000001" customHeight="1" x14ac:dyDescent="0.2">
      <c r="A59" s="81" t="str">
        <f>'[6]Ficha Anual 2025'!A59</f>
        <v>C4A5</v>
      </c>
      <c r="B59" s="82" t="str">
        <f>'[6]Ficha Anual 2025'!B59</f>
        <v>PROPORCIONAR ASESORIA PARA LA LA CORRECCION EN SUS ACTOS REGISTRALES</v>
      </c>
      <c r="C59" s="82"/>
      <c r="D59" s="83" t="str">
        <f>'[6]Ficha Anual 2025'!E59</f>
        <v>ASESORIA</v>
      </c>
      <c r="E59" s="85">
        <f>F59+H59+J59+L59+N59+P59++R59+T59+V59+X59+Z59+AB59</f>
        <v>100</v>
      </c>
      <c r="F59" s="49">
        <f>[6]Ene!F59</f>
        <v>0</v>
      </c>
      <c r="G59" s="50">
        <f>[6]Ene!G59</f>
        <v>0</v>
      </c>
      <c r="H59" s="49">
        <f>[6]Ene!H59</f>
        <v>10</v>
      </c>
      <c r="I59" s="50">
        <f>[6]Feb!I59</f>
        <v>0</v>
      </c>
      <c r="J59" s="49">
        <f>[6]Ene!J59</f>
        <v>10</v>
      </c>
      <c r="K59" s="50">
        <f>[6]Mar!K59</f>
        <v>0</v>
      </c>
      <c r="L59" s="49">
        <f>[6]Ene!L59</f>
        <v>10</v>
      </c>
      <c r="M59" s="50">
        <v>15</v>
      </c>
      <c r="N59" s="49">
        <f>[6]Ene!N59</f>
        <v>10</v>
      </c>
      <c r="O59" s="85"/>
      <c r="P59" s="49">
        <f>[6]Ene!P59</f>
        <v>10</v>
      </c>
      <c r="Q59" s="85"/>
      <c r="R59" s="49">
        <f>[6]Ene!R59</f>
        <v>10</v>
      </c>
      <c r="S59" s="85"/>
      <c r="T59" s="49">
        <f>[6]Ene!T59</f>
        <v>10</v>
      </c>
      <c r="U59" s="85"/>
      <c r="V59" s="49">
        <f>[6]Ene!V59</f>
        <v>10</v>
      </c>
      <c r="W59" s="85"/>
      <c r="X59" s="49">
        <f>[6]Ene!X59</f>
        <v>10</v>
      </c>
      <c r="Y59" s="85"/>
      <c r="Z59" s="49">
        <f>[6]Ene!Z59</f>
        <v>10</v>
      </c>
      <c r="AA59" s="85"/>
      <c r="AB59" s="49">
        <f>[6]Ene!AB59</f>
        <v>0</v>
      </c>
      <c r="AC59" s="88"/>
      <c r="AD59" s="52">
        <f>F59+H59+J59+L59+N59+P59+R59+T59+V59+X59+Z59+AB59</f>
        <v>100</v>
      </c>
      <c r="AE59" s="52">
        <f>G59+I59+K59+M59+O59+Q59+S59+U59+W59+Y59+AA59+AC59</f>
        <v>15</v>
      </c>
      <c r="AF59" s="53">
        <f>+AE59/E59</f>
        <v>0.15</v>
      </c>
      <c r="AG59" s="53">
        <f>100%-AF59</f>
        <v>0.85</v>
      </c>
      <c r="AH59" s="91"/>
      <c r="AI59" s="92"/>
    </row>
    <row r="60" spans="1:35" s="56" customFormat="1" ht="20.100000000000001" hidden="1" customHeight="1" x14ac:dyDescent="0.2">
      <c r="A60" s="81" t="str">
        <f>'[6]Ficha Anual 2025'!A60</f>
        <v>C4A6</v>
      </c>
      <c r="B60" s="82" t="str">
        <f>'[6]Ficha Anual 2025'!B60</f>
        <v>PROPORCIONAR ASESORIA PARA LA LA CORRECCION EN SUS ACTOS REGISTRALES</v>
      </c>
      <c r="C60" s="82"/>
      <c r="D60" s="83" t="str">
        <f>'[6]Ficha Anual 2025'!E60</f>
        <v>SOLICITUDES</v>
      </c>
      <c r="E60" s="85">
        <f>F60+H60+J60+L60+N60+P60++R60+T60+V60+X60+Z60+AB60</f>
        <v>300</v>
      </c>
      <c r="F60" s="49">
        <f>[6]Ene!F60</f>
        <v>0</v>
      </c>
      <c r="G60" s="50">
        <f>[6]Ene!G60</f>
        <v>0</v>
      </c>
      <c r="H60" s="49">
        <f>[6]Ene!H60</f>
        <v>27</v>
      </c>
      <c r="I60" s="50">
        <f>[6]Feb!I60</f>
        <v>27</v>
      </c>
      <c r="J60" s="49">
        <f>[6]Ene!J60</f>
        <v>27</v>
      </c>
      <c r="K60" s="50">
        <f>[6]Mar!K60</f>
        <v>27</v>
      </c>
      <c r="L60" s="49">
        <f>[6]Ene!L60</f>
        <v>27</v>
      </c>
      <c r="M60" s="50">
        <v>27</v>
      </c>
      <c r="N60" s="49">
        <f>[6]Ene!N60</f>
        <v>27</v>
      </c>
      <c r="O60" s="85"/>
      <c r="P60" s="49">
        <f>[6]Ene!P60</f>
        <v>27</v>
      </c>
      <c r="Q60" s="85"/>
      <c r="R60" s="49">
        <f>[6]Ene!R60</f>
        <v>27</v>
      </c>
      <c r="S60" s="85"/>
      <c r="T60" s="49">
        <f>[6]Ene!T60</f>
        <v>27</v>
      </c>
      <c r="U60" s="85"/>
      <c r="V60" s="49">
        <f>[6]Ene!V60</f>
        <v>27</v>
      </c>
      <c r="W60" s="85"/>
      <c r="X60" s="49">
        <f>[6]Ene!X60</f>
        <v>28</v>
      </c>
      <c r="Y60" s="85"/>
      <c r="Z60" s="49">
        <f>[6]Ene!Z60</f>
        <v>28</v>
      </c>
      <c r="AA60" s="85"/>
      <c r="AB60" s="49">
        <f>[6]Ene!AB60</f>
        <v>28</v>
      </c>
      <c r="AC60" s="88"/>
      <c r="AD60" s="52">
        <f>F60+H60+J60+L60+N60+P60+R60+T60+V60+X60+Z60+AB60</f>
        <v>300</v>
      </c>
      <c r="AE60" s="52">
        <f>G60+I60+K60+M60+O60+Q60+S60+U60+W60+Y60+AA60+AC60</f>
        <v>81</v>
      </c>
      <c r="AF60" s="53">
        <f>+AE60/E60</f>
        <v>0.27</v>
      </c>
      <c r="AG60" s="53">
        <f>100%-AF60</f>
        <v>0.73</v>
      </c>
      <c r="AH60" s="91"/>
      <c r="AI60" s="92"/>
    </row>
    <row r="61" spans="1:35" s="56" customFormat="1" ht="20.100000000000001" hidden="1" customHeight="1" x14ac:dyDescent="0.2">
      <c r="A61" s="81" t="str">
        <f>'[6]Ficha Anual 2025'!A61</f>
        <v>C4A7</v>
      </c>
      <c r="B61" s="82" t="str">
        <f>'[6]Ficha Anual 2025'!B61</f>
        <v>IMPLEMENTAR UN BUZON DE QUEJAS Y SUGERENCIAS</v>
      </c>
      <c r="C61" s="82"/>
      <c r="D61" s="83" t="str">
        <f>'[6]Ficha Anual 2025'!E61</f>
        <v>ATENCIONES</v>
      </c>
      <c r="E61" s="85">
        <f>F61+H61+J61+L61+N61+P61++R61+T61+V61+X61+Z61+AB61</f>
        <v>5</v>
      </c>
      <c r="F61" s="49">
        <f>[6]Ene!F61</f>
        <v>0</v>
      </c>
      <c r="G61" s="50">
        <f>[6]Ene!G61</f>
        <v>0</v>
      </c>
      <c r="H61" s="49">
        <f>[6]Ene!H61</f>
        <v>0</v>
      </c>
      <c r="I61" s="50">
        <f>[6]Feb!I61</f>
        <v>0</v>
      </c>
      <c r="J61" s="49">
        <f>[6]Ene!J61</f>
        <v>0</v>
      </c>
      <c r="K61" s="50">
        <f>[6]Mar!K61</f>
        <v>0</v>
      </c>
      <c r="L61" s="49">
        <f>[6]Ene!L61</f>
        <v>0</v>
      </c>
      <c r="M61" s="50">
        <v>0</v>
      </c>
      <c r="N61" s="49">
        <f>[6]Ene!N61</f>
        <v>0</v>
      </c>
      <c r="O61" s="85"/>
      <c r="P61" s="49">
        <f>[6]Ene!P61</f>
        <v>2</v>
      </c>
      <c r="Q61" s="85"/>
      <c r="R61" s="49">
        <f>[6]Ene!R61</f>
        <v>0</v>
      </c>
      <c r="S61" s="85"/>
      <c r="T61" s="49">
        <f>[6]Ene!T61</f>
        <v>0</v>
      </c>
      <c r="U61" s="85"/>
      <c r="V61" s="49">
        <f>[6]Ene!V61</f>
        <v>0</v>
      </c>
      <c r="W61" s="85"/>
      <c r="X61" s="49">
        <f>[6]Ene!X61</f>
        <v>2</v>
      </c>
      <c r="Y61" s="85"/>
      <c r="Z61" s="49">
        <f>[6]Ene!Z61</f>
        <v>1</v>
      </c>
      <c r="AA61" s="85"/>
      <c r="AB61" s="49">
        <f>[6]Ene!AB61</f>
        <v>0</v>
      </c>
      <c r="AC61" s="88"/>
      <c r="AD61" s="52">
        <f>F61+H61+J61+L61+N61+P61+R61+T61+V61+X61+Z61+AB61</f>
        <v>5</v>
      </c>
      <c r="AE61" s="52">
        <f>G61+I61+K61+M61+O61+Q61+S61+U61+W61+Y61+AA61+AC61</f>
        <v>0</v>
      </c>
      <c r="AF61" s="53">
        <f>+AE61/E61</f>
        <v>0</v>
      </c>
      <c r="AG61" s="53">
        <f>100%-AF61</f>
        <v>1</v>
      </c>
      <c r="AH61" s="91"/>
      <c r="AI61" s="92"/>
    </row>
    <row r="62" spans="1:35" s="56" customFormat="1" ht="20.100000000000001" hidden="1" customHeight="1" x14ac:dyDescent="0.2">
      <c r="A62" s="81">
        <f>'[6]Ficha Anual 2025'!A62</f>
        <v>0</v>
      </c>
      <c r="B62" s="82">
        <f>'[6]Ficha Anual 2025'!B62</f>
        <v>0</v>
      </c>
      <c r="C62" s="82"/>
      <c r="D62" s="83">
        <f>'[6]Ficha Anual 2025'!E62</f>
        <v>0</v>
      </c>
      <c r="E62" s="85">
        <f>F62+H62+J62+L62+N62+P62++R62+T62+V62+X62+Z62+AB62</f>
        <v>0</v>
      </c>
      <c r="F62" s="51">
        <f>[6]Ene!F62</f>
        <v>0</v>
      </c>
      <c r="G62" s="48">
        <f>[6]Ene!G62</f>
        <v>0</v>
      </c>
      <c r="H62" s="51">
        <f>[6]Ene!H62</f>
        <v>0</v>
      </c>
      <c r="I62" s="48">
        <f>[6]Feb!I62</f>
        <v>0</v>
      </c>
      <c r="J62" s="51">
        <f>[6]Ene!J62</f>
        <v>0</v>
      </c>
      <c r="K62" s="48">
        <f>[6]Mar!K62</f>
        <v>0</v>
      </c>
      <c r="L62" s="51">
        <f>[6]Ene!L62</f>
        <v>0</v>
      </c>
      <c r="M62" s="84"/>
      <c r="N62" s="51">
        <f>[6]Ene!N62</f>
        <v>0</v>
      </c>
      <c r="O62" s="85"/>
      <c r="P62" s="51">
        <f>[6]Ene!P62</f>
        <v>0</v>
      </c>
      <c r="Q62" s="85"/>
      <c r="R62" s="51">
        <f>[6]Ene!R62</f>
        <v>0</v>
      </c>
      <c r="S62" s="85"/>
      <c r="T62" s="51">
        <f>[6]Ene!T62</f>
        <v>0</v>
      </c>
      <c r="U62" s="85"/>
      <c r="V62" s="51">
        <f>[6]Ene!V62</f>
        <v>0</v>
      </c>
      <c r="W62" s="85"/>
      <c r="X62" s="51">
        <f>[6]Ene!X62</f>
        <v>0</v>
      </c>
      <c r="Y62" s="85"/>
      <c r="Z62" s="51">
        <f>[6]Ene!Z62</f>
        <v>0</v>
      </c>
      <c r="AA62" s="85"/>
      <c r="AB62" s="51">
        <f>[6]Ene!AB62</f>
        <v>0</v>
      </c>
      <c r="AC62" s="88"/>
      <c r="AD62" s="52">
        <f>F62+H62+J62+L62+N62+P62+R62+T62+V62+X62+Z62+AB62</f>
        <v>0</v>
      </c>
      <c r="AE62" s="52">
        <f>G62+I62+K62+M62+O62+Q62+S62+U62+W62+Y62+AA62+AC62</f>
        <v>0</v>
      </c>
      <c r="AF62" s="53" t="e">
        <f>+AE62/E62</f>
        <v>#DIV/0!</v>
      </c>
      <c r="AG62" s="53" t="e">
        <f>100%-AF62</f>
        <v>#DIV/0!</v>
      </c>
      <c r="AH62" s="91"/>
      <c r="AI62" s="92"/>
    </row>
    <row r="63" spans="1:35" s="56" customFormat="1" ht="20.100000000000001" hidden="1" customHeight="1" x14ac:dyDescent="0.2">
      <c r="A63" s="81">
        <f>'[6]Ficha Anual 2025'!A63</f>
        <v>0</v>
      </c>
      <c r="B63" s="82">
        <f>'[6]Ficha Anual 2025'!B63</f>
        <v>0</v>
      </c>
      <c r="C63" s="82"/>
      <c r="D63" s="83">
        <f>'[6]Ficha Anual 2025'!E63</f>
        <v>0</v>
      </c>
      <c r="E63" s="85">
        <f>F63+H63+J63+L63+N63+P63++R63+T63+V63+X63+Z63+AB63</f>
        <v>0</v>
      </c>
      <c r="F63" s="51">
        <f>[6]Ene!F63</f>
        <v>0</v>
      </c>
      <c r="G63" s="48">
        <f>[6]Ene!G63</f>
        <v>0</v>
      </c>
      <c r="H63" s="51">
        <f>[6]Ene!H63</f>
        <v>0</v>
      </c>
      <c r="I63" s="48">
        <f>[6]Feb!I63</f>
        <v>0</v>
      </c>
      <c r="J63" s="51">
        <f>[6]Ene!J63</f>
        <v>0</v>
      </c>
      <c r="K63" s="48">
        <f>[6]Mar!K63</f>
        <v>0</v>
      </c>
      <c r="L63" s="51">
        <f>[6]Ene!L63</f>
        <v>0</v>
      </c>
      <c r="M63" s="84"/>
      <c r="N63" s="51">
        <f>[6]Ene!N63</f>
        <v>0</v>
      </c>
      <c r="O63" s="85"/>
      <c r="P63" s="51">
        <f>[6]Ene!P63</f>
        <v>0</v>
      </c>
      <c r="Q63" s="85"/>
      <c r="R63" s="51">
        <f>[6]Ene!R63</f>
        <v>0</v>
      </c>
      <c r="S63" s="85"/>
      <c r="T63" s="51">
        <f>[6]Ene!T63</f>
        <v>0</v>
      </c>
      <c r="U63" s="85"/>
      <c r="V63" s="51">
        <f>[6]Ene!V63</f>
        <v>0</v>
      </c>
      <c r="W63" s="85"/>
      <c r="X63" s="51">
        <f>[6]Ene!X63</f>
        <v>0</v>
      </c>
      <c r="Y63" s="85"/>
      <c r="Z63" s="51">
        <f>[6]Ene!Z63</f>
        <v>0</v>
      </c>
      <c r="AA63" s="85"/>
      <c r="AB63" s="51">
        <f>[6]Ene!AB63</f>
        <v>0</v>
      </c>
      <c r="AC63" s="88"/>
      <c r="AD63" s="52">
        <f>F63+H63+J63+L63+N63+P63+R63+T63+V63+X63+Z63+AB63</f>
        <v>0</v>
      </c>
      <c r="AE63" s="52">
        <f>G63+I63+K63+M63+O63+Q63+S63+U63+W63+Y63+AA63+AC63</f>
        <v>0</v>
      </c>
      <c r="AF63" s="53" t="e">
        <f>+AE63/E63</f>
        <v>#DIV/0!</v>
      </c>
      <c r="AG63" s="53" t="e">
        <f>100%-AF63</f>
        <v>#DIV/0!</v>
      </c>
      <c r="AH63" s="91"/>
      <c r="AI63" s="92"/>
    </row>
    <row r="64" spans="1:35" s="56" customFormat="1" ht="20.100000000000001" hidden="1" customHeight="1" x14ac:dyDescent="0.2">
      <c r="A64" s="81">
        <f>'[6]Ficha Anual 2025'!A64</f>
        <v>0</v>
      </c>
      <c r="B64" s="82">
        <f>'[6]Ficha Anual 2025'!B64</f>
        <v>0</v>
      </c>
      <c r="C64" s="82"/>
      <c r="D64" s="83">
        <f>'[6]Ficha Anual 2025'!E64</f>
        <v>0</v>
      </c>
      <c r="E64" s="85">
        <f>F64+H64+J64+L64+N64+P64++R64+T64+V64+X64+Z64+AB64</f>
        <v>0</v>
      </c>
      <c r="F64" s="51">
        <f>[6]Ene!F64</f>
        <v>0</v>
      </c>
      <c r="G64" s="48">
        <f>[6]Ene!G64</f>
        <v>0</v>
      </c>
      <c r="H64" s="51">
        <f>[6]Ene!H64</f>
        <v>0</v>
      </c>
      <c r="I64" s="48">
        <f>[6]Feb!I64</f>
        <v>0</v>
      </c>
      <c r="J64" s="51">
        <f>[6]Ene!J64</f>
        <v>0</v>
      </c>
      <c r="K64" s="48">
        <f>[6]Mar!K64</f>
        <v>0</v>
      </c>
      <c r="L64" s="51">
        <f>[6]Ene!L64</f>
        <v>0</v>
      </c>
      <c r="M64" s="84"/>
      <c r="N64" s="51">
        <f>[6]Ene!N64</f>
        <v>0</v>
      </c>
      <c r="O64" s="85"/>
      <c r="P64" s="51">
        <f>[6]Ene!P64</f>
        <v>0</v>
      </c>
      <c r="Q64" s="85"/>
      <c r="R64" s="51">
        <f>[6]Ene!R64</f>
        <v>0</v>
      </c>
      <c r="S64" s="85"/>
      <c r="T64" s="51">
        <f>[6]Ene!T64</f>
        <v>0</v>
      </c>
      <c r="U64" s="85"/>
      <c r="V64" s="51">
        <f>[6]Ene!V64</f>
        <v>0</v>
      </c>
      <c r="W64" s="85"/>
      <c r="X64" s="51">
        <f>[6]Ene!X64</f>
        <v>0</v>
      </c>
      <c r="Y64" s="85"/>
      <c r="Z64" s="51">
        <f>[6]Ene!Z64</f>
        <v>0</v>
      </c>
      <c r="AA64" s="85"/>
      <c r="AB64" s="51">
        <f>[6]Ene!AB64</f>
        <v>0</v>
      </c>
      <c r="AC64" s="88"/>
      <c r="AD64" s="52">
        <f>F64+H64+J64+L64+N64+P64+R64+T64+V64+X64+Z64+AB64</f>
        <v>0</v>
      </c>
      <c r="AE64" s="52">
        <f>G64+I64+K64+M64+O64+Q64+S64+U64+W64+Y64+AA64+AC64</f>
        <v>0</v>
      </c>
      <c r="AF64" s="53" t="e">
        <f>+AE64/E64</f>
        <v>#DIV/0!</v>
      </c>
      <c r="AG64" s="53" t="e">
        <f>100%-AF64</f>
        <v>#DIV/0!</v>
      </c>
      <c r="AH64" s="91"/>
      <c r="AI64" s="92"/>
    </row>
    <row r="65" spans="1:35" s="56" customFormat="1" ht="20.100000000000001" hidden="1" customHeight="1" x14ac:dyDescent="0.2">
      <c r="A65" s="81">
        <f>'[6]Ficha Anual 2025'!A65</f>
        <v>0</v>
      </c>
      <c r="B65" s="82">
        <f>'[6]Ficha Anual 2025'!B65</f>
        <v>0</v>
      </c>
      <c r="C65" s="82"/>
      <c r="D65" s="83">
        <f>'[6]Ficha Anual 2025'!E65</f>
        <v>0</v>
      </c>
      <c r="E65" s="85">
        <f>F65+H65+J65+L65+N65+P65++R65+T65+V65+X65+Z65+AB65</f>
        <v>0</v>
      </c>
      <c r="F65" s="51">
        <f>[6]Ene!F65</f>
        <v>0</v>
      </c>
      <c r="G65" s="48">
        <f>[6]Ene!G65</f>
        <v>0</v>
      </c>
      <c r="H65" s="51">
        <f>[6]Ene!H65</f>
        <v>0</v>
      </c>
      <c r="I65" s="48">
        <f>[6]Feb!I65</f>
        <v>0</v>
      </c>
      <c r="J65" s="51">
        <f>[6]Ene!J65</f>
        <v>0</v>
      </c>
      <c r="K65" s="48">
        <f>[6]Mar!K65</f>
        <v>0</v>
      </c>
      <c r="L65" s="51">
        <f>[6]Ene!L65</f>
        <v>0</v>
      </c>
      <c r="M65" s="84"/>
      <c r="N65" s="51">
        <f>[6]Ene!N65</f>
        <v>0</v>
      </c>
      <c r="O65" s="85"/>
      <c r="P65" s="51">
        <f>[6]Ene!P65</f>
        <v>0</v>
      </c>
      <c r="Q65" s="85"/>
      <c r="R65" s="51">
        <f>[6]Ene!R65</f>
        <v>0</v>
      </c>
      <c r="S65" s="85"/>
      <c r="T65" s="51">
        <f>[6]Ene!T65</f>
        <v>0</v>
      </c>
      <c r="U65" s="85"/>
      <c r="V65" s="51">
        <f>[6]Ene!V65</f>
        <v>0</v>
      </c>
      <c r="W65" s="85"/>
      <c r="X65" s="51">
        <f>[6]Ene!X65</f>
        <v>0</v>
      </c>
      <c r="Y65" s="85"/>
      <c r="Z65" s="51">
        <f>[6]Ene!Z65</f>
        <v>0</v>
      </c>
      <c r="AA65" s="85"/>
      <c r="AB65" s="51">
        <f>[6]Ene!AB65</f>
        <v>0</v>
      </c>
      <c r="AC65" s="88"/>
      <c r="AD65" s="52">
        <f>F65+H65+J65+L65+N65+P65+R65+T65+V65+X65+Z65+AB65</f>
        <v>0</v>
      </c>
      <c r="AE65" s="52">
        <f>G65+I65+K65+M65+O65+Q65+S65+U65+W65+Y65+AA65+AC65</f>
        <v>0</v>
      </c>
      <c r="AF65" s="53" t="e">
        <f>+AE65/E65</f>
        <v>#DIV/0!</v>
      </c>
      <c r="AG65" s="53" t="e">
        <f>100%-AF65</f>
        <v>#DIV/0!</v>
      </c>
      <c r="AH65" s="86"/>
      <c r="AI65" s="87"/>
    </row>
    <row r="66" spans="1:35" s="56" customFormat="1" ht="20.100000000000001" hidden="1" customHeight="1" x14ac:dyDescent="0.2">
      <c r="A66" s="100">
        <f>'[6]Ficha Anual 2025'!A66</f>
        <v>0</v>
      </c>
      <c r="B66" s="157">
        <f>'[6]Ficha Anual 2025'!B66</f>
        <v>0</v>
      </c>
      <c r="C66" s="157"/>
      <c r="D66" s="102">
        <f>'[6]Ficha Anual 2025'!E66</f>
        <v>0</v>
      </c>
      <c r="E66" s="103">
        <f>F66+H66+J66+L66+N66+P66++R66+T66+V66+X66+Z66+AB66</f>
        <v>0</v>
      </c>
      <c r="F66" s="104">
        <f>[6]Ene!F66</f>
        <v>0</v>
      </c>
      <c r="G66" s="105">
        <f>[6]Ene!G66</f>
        <v>0</v>
      </c>
      <c r="H66" s="104">
        <f>[6]Ene!H66</f>
        <v>0</v>
      </c>
      <c r="I66" s="105">
        <f>[6]Feb!I66</f>
        <v>0</v>
      </c>
      <c r="J66" s="104">
        <f>[6]Ene!J66</f>
        <v>0</v>
      </c>
      <c r="K66" s="105">
        <f>[6]Mar!K66</f>
        <v>0</v>
      </c>
      <c r="L66" s="104">
        <f>[6]Ene!L66</f>
        <v>0</v>
      </c>
      <c r="M66" s="106"/>
      <c r="N66" s="104">
        <f>[6]Ene!N66</f>
        <v>0</v>
      </c>
      <c r="O66" s="103"/>
      <c r="P66" s="104">
        <f>[6]Ene!P66</f>
        <v>0</v>
      </c>
      <c r="Q66" s="103"/>
      <c r="R66" s="104">
        <f>[6]Ene!R66</f>
        <v>0</v>
      </c>
      <c r="S66" s="103"/>
      <c r="T66" s="104">
        <f>[6]Ene!T66</f>
        <v>0</v>
      </c>
      <c r="U66" s="103"/>
      <c r="V66" s="104">
        <f>[6]Ene!V66</f>
        <v>0</v>
      </c>
      <c r="W66" s="103"/>
      <c r="X66" s="104">
        <f>[6]Ene!X66</f>
        <v>0</v>
      </c>
      <c r="Y66" s="103"/>
      <c r="Z66" s="104">
        <f>[6]Ene!Z66</f>
        <v>0</v>
      </c>
      <c r="AA66" s="103"/>
      <c r="AB66" s="104">
        <f>[6]Ene!AB66</f>
        <v>0</v>
      </c>
      <c r="AC66" s="107"/>
      <c r="AD66" s="108">
        <f>F66+H66+J66+L66+N66+P66+R66+T66+V66+X66+Z66+AB66</f>
        <v>0</v>
      </c>
      <c r="AE66" s="109">
        <f>G66+I66+K66+M66+O66+Q66+S66+U66+W66+Y66+AA66+AC66</f>
        <v>0</v>
      </c>
      <c r="AF66" s="110" t="e">
        <f>+AE66/E66</f>
        <v>#DIV/0!</v>
      </c>
      <c r="AG66" s="110" t="e">
        <f>100%-AF66</f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'[6]Ficha Anual 2025'!A74</f>
        <v>Elaboró</v>
      </c>
      <c r="C80" s="130"/>
      <c r="E80" s="131"/>
      <c r="F80" s="131"/>
      <c r="G80" s="131"/>
      <c r="H80" s="131"/>
      <c r="J80" s="129" t="str">
        <f>'[6]Ficha Anual 2025'!D74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'[6]Ficha Anual 2025'!G74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'[6]Ficha Anual 2025'!A77</f>
        <v>C. VIRIDIANA CORONA NERIA</v>
      </c>
      <c r="C83" s="140"/>
      <c r="E83" s="127"/>
      <c r="F83" s="127"/>
      <c r="H83" s="127"/>
      <c r="J83" s="138" t="str">
        <f>'[6]Ficha Anual 2025'!D77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'[6]Ficha Anual 2025'!G77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'[6]Ficha Anual 2025'!A78</f>
        <v>SECRETARIA DEL H. AYUNTAMIENTO</v>
      </c>
      <c r="C84" s="142"/>
      <c r="E84" s="2"/>
      <c r="F84" s="2"/>
      <c r="G84" s="2"/>
      <c r="H84" s="2"/>
      <c r="J84" s="143" t="str">
        <f>'[6]Ficha Anual 2025'!D78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'[6]Ficha Anual 2025'!G78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12:C14"/>
    <mergeCell ref="D12:D14"/>
    <mergeCell ref="E12:E14"/>
    <mergeCell ref="F12:AC12"/>
    <mergeCell ref="R13:S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21:C21"/>
    <mergeCell ref="AH21:AI21"/>
    <mergeCell ref="B22:C22"/>
    <mergeCell ref="AH22:AI22"/>
    <mergeCell ref="B23:C23"/>
    <mergeCell ref="AH23:AI23"/>
    <mergeCell ref="B24:C24"/>
    <mergeCell ref="AH24:AI24"/>
    <mergeCell ref="B25:C25"/>
    <mergeCell ref="AH25:AI25"/>
    <mergeCell ref="B26:C26"/>
    <mergeCell ref="AH26:AI26"/>
    <mergeCell ref="B27:C27"/>
    <mergeCell ref="AH27:AI27"/>
    <mergeCell ref="B28:C28"/>
    <mergeCell ref="F28:AC28"/>
    <mergeCell ref="AD28:AI28"/>
    <mergeCell ref="B29:C29"/>
    <mergeCell ref="AH29:AI29"/>
    <mergeCell ref="B30:C30"/>
    <mergeCell ref="AH30:AI30"/>
    <mergeCell ref="B31:C31"/>
    <mergeCell ref="AH31:AI31"/>
    <mergeCell ref="B32:C32"/>
    <mergeCell ref="AH32:AI32"/>
    <mergeCell ref="B33:C33"/>
    <mergeCell ref="AH33:AI33"/>
    <mergeCell ref="B34:C34"/>
    <mergeCell ref="AH34:AI34"/>
    <mergeCell ref="B35:C35"/>
    <mergeCell ref="AH35:AI35"/>
    <mergeCell ref="B36:C36"/>
    <mergeCell ref="AH36:AI36"/>
    <mergeCell ref="B37:C37"/>
    <mergeCell ref="AH37:AI37"/>
    <mergeCell ref="B38:C38"/>
    <mergeCell ref="AH38:AI38"/>
    <mergeCell ref="B39:C39"/>
    <mergeCell ref="AH39:AI39"/>
    <mergeCell ref="B40:C40"/>
    <mergeCell ref="AH40:AI40"/>
    <mergeCell ref="B41:C41"/>
    <mergeCell ref="F41:AC41"/>
    <mergeCell ref="AD41:AI41"/>
    <mergeCell ref="B42:C42"/>
    <mergeCell ref="AH42:AI42"/>
    <mergeCell ref="B43:C43"/>
    <mergeCell ref="AH43:AI43"/>
    <mergeCell ref="B44:C44"/>
    <mergeCell ref="AH44:AI44"/>
    <mergeCell ref="B45:C45"/>
    <mergeCell ref="AH45:AI45"/>
    <mergeCell ref="B46:C46"/>
    <mergeCell ref="AH46:AI46"/>
    <mergeCell ref="B47:C47"/>
    <mergeCell ref="AH47:AI47"/>
    <mergeCell ref="B48:C48"/>
    <mergeCell ref="AH48:AI48"/>
    <mergeCell ref="B49:C49"/>
    <mergeCell ref="AH49:AI49"/>
    <mergeCell ref="B50:C50"/>
    <mergeCell ref="AH50:AI50"/>
    <mergeCell ref="B51:C51"/>
    <mergeCell ref="AH51:AI51"/>
    <mergeCell ref="B52:C52"/>
    <mergeCell ref="AH52:AI52"/>
    <mergeCell ref="B53:C53"/>
    <mergeCell ref="AH53:AI53"/>
    <mergeCell ref="B54:C54"/>
    <mergeCell ref="F54:AC54"/>
    <mergeCell ref="AD54:AI54"/>
    <mergeCell ref="B55:C55"/>
    <mergeCell ref="AH55:AI55"/>
    <mergeCell ref="B56:C56"/>
    <mergeCell ref="AH56:AI56"/>
    <mergeCell ref="B57:C57"/>
    <mergeCell ref="AH57:AI57"/>
    <mergeCell ref="B58:C58"/>
    <mergeCell ref="AH58:AI58"/>
    <mergeCell ref="B59:C59"/>
    <mergeCell ref="AH59:AI59"/>
    <mergeCell ref="B60:C60"/>
    <mergeCell ref="AH60:AI60"/>
    <mergeCell ref="B61:C61"/>
    <mergeCell ref="AH61:AI61"/>
    <mergeCell ref="B62:C62"/>
    <mergeCell ref="AH62:AI62"/>
    <mergeCell ref="B63:C63"/>
    <mergeCell ref="AH63:AI63"/>
    <mergeCell ref="B64:C64"/>
    <mergeCell ref="AH64:AI64"/>
    <mergeCell ref="B65:C65"/>
    <mergeCell ref="AH65:AI65"/>
    <mergeCell ref="B66:C66"/>
    <mergeCell ref="AH66:AI66"/>
    <mergeCell ref="B67:C67"/>
    <mergeCell ref="AH67:AI67"/>
    <mergeCell ref="B80:C80"/>
    <mergeCell ref="J80:S80"/>
    <mergeCell ref="AA80:AI80"/>
    <mergeCell ref="B81:C81"/>
    <mergeCell ref="J81:S81"/>
    <mergeCell ref="AA81:AI81"/>
    <mergeCell ref="B82:C82"/>
    <mergeCell ref="J82:S82"/>
    <mergeCell ref="AA82:AI82"/>
    <mergeCell ref="B83:C83"/>
    <mergeCell ref="J83:S83"/>
    <mergeCell ref="AA83:AI83"/>
    <mergeCell ref="B84:C84"/>
    <mergeCell ref="J84:S84"/>
    <mergeCell ref="AA84:AI84"/>
  </mergeCells>
  <printOptions horizontalCentered="1"/>
  <pageMargins left="0.78740157480314965" right="0" top="0.39370078740157483" bottom="0.39370078740157483" header="0.31496062992125984" footer="0.31496062992125984"/>
  <pageSetup scale="53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5CB4-8C6E-46E6-9B26-F9F90E8A99D7}">
  <dimension ref="A1:AI85"/>
  <sheetViews>
    <sheetView showRuler="0" topLeftCell="A8" zoomScale="90" zoomScaleNormal="90" zoomScaleSheetLayoutView="80" zoomScalePageLayoutView="81" workbookViewId="0">
      <selection activeCell="F15" sqref="F15:AC15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9.7109375" style="2" customWidth="1"/>
    <col min="4" max="4" width="10" style="126" customWidth="1"/>
    <col min="5" max="5" width="6.7109375" style="126" customWidth="1"/>
    <col min="6" max="6" width="6.140625" style="126" customWidth="1"/>
    <col min="7" max="7" width="6.42578125" style="127" customWidth="1"/>
    <col min="8" max="8" width="6.140625" style="126" customWidth="1"/>
    <col min="9" max="9" width="6.140625" style="127" customWidth="1"/>
    <col min="10" max="10" width="6" style="126" customWidth="1"/>
    <col min="11" max="11" width="6.140625" style="127" customWidth="1"/>
    <col min="12" max="12" width="6.140625" style="126" customWidth="1"/>
    <col min="13" max="13" width="6.5703125" style="127" customWidth="1"/>
    <col min="14" max="14" width="6.140625" style="126" customWidth="1"/>
    <col min="15" max="15" width="5.7109375" style="127" customWidth="1"/>
    <col min="16" max="16" width="6.140625" style="126" customWidth="1"/>
    <col min="17" max="17" width="5.7109375" style="127" customWidth="1"/>
    <col min="18" max="18" width="6.140625" style="126" customWidth="1"/>
    <col min="19" max="19" width="5.7109375" style="127" customWidth="1"/>
    <col min="20" max="20" width="6.140625" style="126" customWidth="1"/>
    <col min="21" max="21" width="5.7109375" style="128" customWidth="1"/>
    <col min="22" max="22" width="6.5703125" style="126" customWidth="1"/>
    <col min="23" max="23" width="5.7109375" style="128" customWidth="1"/>
    <col min="24" max="24" width="6.28515625" style="126" customWidth="1"/>
    <col min="25" max="25" width="5.7109375" style="128" customWidth="1"/>
    <col min="26" max="26" width="6.140625" style="126" customWidth="1"/>
    <col min="27" max="27" width="5.7109375" style="127" customWidth="1"/>
    <col min="28" max="28" width="6.28515625" style="126" customWidth="1"/>
    <col min="29" max="29" width="5.7109375" style="128" customWidth="1"/>
    <col min="30" max="30" width="6.7109375" style="2" customWidth="1"/>
    <col min="31" max="31" width="7.140625" style="2" customWidth="1"/>
    <col min="32" max="32" width="9.85546875" style="2" customWidth="1"/>
    <col min="33" max="33" width="10.85546875" style="2" customWidth="1"/>
    <col min="34" max="34" width="9.5703125" style="2" customWidth="1"/>
    <col min="35" max="35" width="4.570312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'[7]Ficha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[7]Ene!A3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'[7]Ficha Anual 2025'!A5:B5</f>
        <v>PROGRAMA:</v>
      </c>
      <c r="B5" s="5"/>
      <c r="C5" s="6" t="str">
        <f>'[7]Ficha Anual 2025'!C5:I5</f>
        <v>27   FORTALECIMIENTO DE LA HACIENDA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'[7]Ficha Anual 2025'!A6:B6</f>
        <v>PROYECTO:</v>
      </c>
      <c r="B6" s="10"/>
      <c r="C6" s="11" t="str">
        <f>'[7]Ficha Anual 2025'!C6:I6</f>
        <v>036 FORTALECIMIENTO DE LA HACIENDA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'[7]Ficha Anual 2025'!A7:B7</f>
        <v>UNIDAD ADMINISTRATIVA RESPONSABLE:</v>
      </c>
      <c r="B7" s="10"/>
      <c r="C7" s="11" t="str">
        <f>'[7]Ficha Anual 2025'!C7:I7</f>
        <v>004 TESORERÍA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'[7]Ficha Anual 2025'!A9:B9</f>
        <v>FIN:</v>
      </c>
      <c r="B9" s="10"/>
      <c r="C9" s="14" t="str">
        <f>'[7]Ficha Anual 2025'!C9:I9</f>
        <v>CONTRIBUIR A MEJORAR CALIDAD DE VIDA DE LOS HABITANTES POR EL AUMENTO DEL DESARROLLO SOCIAL Y ECONOMICO MEDIANTE LA EFICIENTE ADMINISTRACION EN LA HACIENDA PUBLICA MUNICIPAL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'[7]Ficha Anual 2025'!A10:B10</f>
        <v>PROPÓSITO:</v>
      </c>
      <c r="B10" s="16"/>
      <c r="C10" s="17" t="str">
        <f>'[7]Ficha Anual 2025'!C10:I10</f>
        <v>EFICIENTAR ADMINISTRACION EN LA HACIENDA PUBLICA MUNICIPAL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'[7]Ficha Anual 2025'!A12:A14</f>
        <v>N0.</v>
      </c>
      <c r="B12" s="22" t="str">
        <f>'[7]Ficha Anual 2025'!B12:D14</f>
        <v>COMPONENTE - ACTIVIDAD</v>
      </c>
      <c r="C12" s="23"/>
      <c r="D12" s="21" t="str">
        <f>'[7]Ficha Anual 2025'!E14</f>
        <v>U. DE MEDIDA</v>
      </c>
      <c r="E12" s="21" t="str">
        <f>'[7]Ficha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30" customHeight="1" x14ac:dyDescent="0.2">
      <c r="A15" s="38" t="str">
        <f>'[7]Ficha Anual 2025'!A15</f>
        <v>C 1</v>
      </c>
      <c r="B15" s="39" t="str">
        <f>'[7]Ficha Anual 2025'!B15</f>
        <v>INCREMENTAR  LA   RECAUDACION Y ADMINISTRACION DE LOS INGRESOS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5.5" customHeight="1" x14ac:dyDescent="0.2">
      <c r="A16" s="45" t="str">
        <f>'[7]Ficha Anual 2025'!A16</f>
        <v>C1A1</v>
      </c>
      <c r="B16" s="46" t="str">
        <f>'[7]Ficha Anual 2025'!B16</f>
        <v>ACTUALIZAR EL  PADRON DE CONTRIBUYENTES DEL IMPUESTO PREDIAL</v>
      </c>
      <c r="C16" s="46"/>
      <c r="D16" s="47" t="str">
        <f>'[7]Ficha Anual 2025'!E16</f>
        <v>INSCRIPCION DE PREDIOS</v>
      </c>
      <c r="E16" s="48">
        <f>F16+H16+J16+L16+N16+P16++R16+T16+V16+X16+Z16+AB16</f>
        <v>12</v>
      </c>
      <c r="F16" s="49">
        <f>[7]Ene!F16</f>
        <v>1</v>
      </c>
      <c r="G16" s="50">
        <f>[7]Ene!G16</f>
        <v>1</v>
      </c>
      <c r="H16" s="49">
        <f>[7]Ene!H16</f>
        <v>1</v>
      </c>
      <c r="I16" s="50">
        <f>[7]Feb!I16</f>
        <v>1</v>
      </c>
      <c r="J16" s="49">
        <f>[7]Ene!J16</f>
        <v>1</v>
      </c>
      <c r="K16" s="50">
        <f>[7]Mar!K16</f>
        <v>1</v>
      </c>
      <c r="L16" s="49">
        <f>[7]Ene!L16</f>
        <v>1</v>
      </c>
      <c r="M16" s="50">
        <v>1</v>
      </c>
      <c r="N16" s="49">
        <f>[7]Ene!N16</f>
        <v>1</v>
      </c>
      <c r="O16" s="51"/>
      <c r="P16" s="49">
        <f>[7]Ene!P16</f>
        <v>1</v>
      </c>
      <c r="Q16" s="51"/>
      <c r="R16" s="49">
        <f>[7]Ene!R16</f>
        <v>1</v>
      </c>
      <c r="S16" s="51"/>
      <c r="T16" s="49">
        <f>[7]Ene!T16</f>
        <v>1</v>
      </c>
      <c r="U16" s="51"/>
      <c r="V16" s="49">
        <f>[7]Ene!V16</f>
        <v>1</v>
      </c>
      <c r="W16" s="51"/>
      <c r="X16" s="49">
        <f>[7]Ene!X16</f>
        <v>1</v>
      </c>
      <c r="Y16" s="51"/>
      <c r="Z16" s="49">
        <f>[7]Ene!Z16</f>
        <v>1</v>
      </c>
      <c r="AA16" s="51"/>
      <c r="AB16" s="49">
        <f>[7]Ene!AB16</f>
        <v>1</v>
      </c>
      <c r="AC16" s="51"/>
      <c r="AD16" s="48">
        <f t="shared" ref="AD16:AE66" si="0">F16+H16+J16+L16+N16+P16+R16+T16+V16+X16+Z16+AB16</f>
        <v>12</v>
      </c>
      <c r="AE16" s="48">
        <f t="shared" si="0"/>
        <v>4</v>
      </c>
      <c r="AF16" s="53">
        <f t="shared" ref="AF16:AF66" si="1">+AE16/E16</f>
        <v>0.33333333333333331</v>
      </c>
      <c r="AG16" s="53">
        <f t="shared" ref="AG16:AG66" si="2">100%-AF16</f>
        <v>0.66666666666666674</v>
      </c>
      <c r="AH16" s="160"/>
      <c r="AI16" s="161"/>
    </row>
    <row r="17" spans="1:35" s="56" customFormat="1" ht="25.5" customHeight="1" x14ac:dyDescent="0.2">
      <c r="A17" s="45" t="str">
        <f>'[7]Ficha Anual 2025'!A17</f>
        <v>C1A2</v>
      </c>
      <c r="B17" s="46" t="str">
        <f>'[7]Ficha Anual 2025'!B17</f>
        <v>ACTUALIZAR EL  PADRON DE CONTRIBUYENTES DE COMERCIOS ESTABLECIDOS</v>
      </c>
      <c r="C17" s="46"/>
      <c r="D17" s="47" t="str">
        <f>'[7]Ficha Anual 2025'!E17</f>
        <v>INSCRIPCION DE COMERCIOS</v>
      </c>
      <c r="E17" s="48">
        <f t="shared" ref="E17:E53" si="3">F17+H17+J17+L17+N17+P17++R17+T17+V17+X17+Z17+AB17</f>
        <v>12</v>
      </c>
      <c r="F17" s="49">
        <f>[7]Ene!F17</f>
        <v>1</v>
      </c>
      <c r="G17" s="50">
        <f>[7]Ene!G17</f>
        <v>1</v>
      </c>
      <c r="H17" s="49">
        <f>[7]Ene!H17</f>
        <v>1</v>
      </c>
      <c r="I17" s="50">
        <f>[7]Feb!I17</f>
        <v>1</v>
      </c>
      <c r="J17" s="49">
        <f>[7]Ene!J17</f>
        <v>1</v>
      </c>
      <c r="K17" s="50">
        <f>[7]Mar!K17</f>
        <v>1</v>
      </c>
      <c r="L17" s="49">
        <f>[7]Ene!L17</f>
        <v>1</v>
      </c>
      <c r="M17" s="50">
        <v>1</v>
      </c>
      <c r="N17" s="49">
        <f>[7]Ene!N17</f>
        <v>1</v>
      </c>
      <c r="O17" s="51"/>
      <c r="P17" s="49">
        <f>[7]Ene!P17</f>
        <v>1</v>
      </c>
      <c r="Q17" s="51"/>
      <c r="R17" s="49">
        <f>[7]Ene!R17</f>
        <v>1</v>
      </c>
      <c r="S17" s="51"/>
      <c r="T17" s="49">
        <f>[7]Ene!T17</f>
        <v>1</v>
      </c>
      <c r="U17" s="51"/>
      <c r="V17" s="49">
        <f>[7]Ene!V17</f>
        <v>1</v>
      </c>
      <c r="W17" s="51"/>
      <c r="X17" s="49">
        <f>[7]Ene!X17</f>
        <v>1</v>
      </c>
      <c r="Y17" s="51"/>
      <c r="Z17" s="49">
        <f>[7]Ene!Z17</f>
        <v>1</v>
      </c>
      <c r="AA17" s="51"/>
      <c r="AB17" s="49">
        <f>[7]Ene!AB17</f>
        <v>1</v>
      </c>
      <c r="AC17" s="51"/>
      <c r="AD17" s="48">
        <f t="shared" si="0"/>
        <v>12</v>
      </c>
      <c r="AE17" s="48">
        <f t="shared" si="0"/>
        <v>4</v>
      </c>
      <c r="AF17" s="53">
        <f t="shared" si="1"/>
        <v>0.33333333333333331</v>
      </c>
      <c r="AG17" s="53">
        <f t="shared" si="2"/>
        <v>0.66666666666666674</v>
      </c>
      <c r="AH17" s="162"/>
      <c r="AI17" s="163"/>
    </row>
    <row r="18" spans="1:35" s="56" customFormat="1" ht="27" customHeight="1" x14ac:dyDescent="0.2">
      <c r="A18" s="45" t="str">
        <f>'[7]Ficha Anual 2025'!A18</f>
        <v>C1A3</v>
      </c>
      <c r="B18" s="46" t="str">
        <f>'[7]Ficha Anual 2025'!B18</f>
        <v xml:space="preserve">INCREMENTAR LOS INGRESOS MEDIANTE  CAMPAÑAS DE REGULARIZACION  </v>
      </c>
      <c r="C18" s="46"/>
      <c r="D18" s="47" t="str">
        <f>'[7]Ficha Anual 2025'!E18</f>
        <v>CAMPAÑAS</v>
      </c>
      <c r="E18" s="48">
        <f t="shared" si="3"/>
        <v>2</v>
      </c>
      <c r="F18" s="49">
        <f>[7]Ene!F18</f>
        <v>1</v>
      </c>
      <c r="G18" s="50">
        <f>[7]Ene!G18</f>
        <v>1</v>
      </c>
      <c r="H18" s="49">
        <f>[7]Ene!H18</f>
        <v>0</v>
      </c>
      <c r="I18" s="50">
        <f>[7]Feb!I18</f>
        <v>0</v>
      </c>
      <c r="J18" s="49">
        <f>[7]Ene!J18</f>
        <v>0</v>
      </c>
      <c r="K18" s="50">
        <f>[7]Mar!K18</f>
        <v>0</v>
      </c>
      <c r="L18" s="49">
        <f>[7]Ene!L18</f>
        <v>1</v>
      </c>
      <c r="M18" s="50">
        <v>0</v>
      </c>
      <c r="N18" s="49">
        <f>[7]Ene!N18</f>
        <v>0</v>
      </c>
      <c r="O18" s="51"/>
      <c r="P18" s="49">
        <f>[7]Ene!P18</f>
        <v>0</v>
      </c>
      <c r="Q18" s="51"/>
      <c r="R18" s="49">
        <f>[7]Ene!R18</f>
        <v>0</v>
      </c>
      <c r="S18" s="51"/>
      <c r="T18" s="49">
        <f>[7]Ene!T18</f>
        <v>0</v>
      </c>
      <c r="U18" s="51"/>
      <c r="V18" s="49">
        <f>[7]Ene!V18</f>
        <v>0</v>
      </c>
      <c r="W18" s="51"/>
      <c r="X18" s="49">
        <f>[7]Ene!X18</f>
        <v>0</v>
      </c>
      <c r="Y18" s="51"/>
      <c r="Z18" s="49">
        <f>[7]Ene!Z18</f>
        <v>0</v>
      </c>
      <c r="AA18" s="51"/>
      <c r="AB18" s="49">
        <f>[7]Ene!AB18</f>
        <v>0</v>
      </c>
      <c r="AC18" s="51"/>
      <c r="AD18" s="48">
        <f t="shared" si="0"/>
        <v>2</v>
      </c>
      <c r="AE18" s="48">
        <f t="shared" si="0"/>
        <v>1</v>
      </c>
      <c r="AF18" s="53">
        <f t="shared" si="1"/>
        <v>0.5</v>
      </c>
      <c r="AG18" s="53">
        <f t="shared" si="2"/>
        <v>0.5</v>
      </c>
      <c r="AH18" s="162"/>
      <c r="AI18" s="163"/>
    </row>
    <row r="19" spans="1:35" s="56" customFormat="1" ht="26.25" customHeight="1" x14ac:dyDescent="0.2">
      <c r="A19" s="45" t="str">
        <f>'[7]Ficha Anual 2025'!A19</f>
        <v>C1A4</v>
      </c>
      <c r="B19" s="46" t="str">
        <f>'[7]Ficha Anual 2025'!B19</f>
        <v>ACTUALIZAR EL PADRON DE CONTRIBUYENTES DE AGUA POTABLE</v>
      </c>
      <c r="C19" s="46"/>
      <c r="D19" s="47" t="str">
        <f>'[7]Ficha Anual 2025'!E19</f>
        <v>INSCRIPCION AGUA POTABLE</v>
      </c>
      <c r="E19" s="48">
        <f t="shared" si="3"/>
        <v>1</v>
      </c>
      <c r="F19" s="49">
        <f>[7]Ene!F19</f>
        <v>1</v>
      </c>
      <c r="G19" s="50">
        <f>[7]Ene!G19</f>
        <v>1</v>
      </c>
      <c r="H19" s="49">
        <f>[7]Ene!H19</f>
        <v>0</v>
      </c>
      <c r="I19" s="50">
        <f>[7]Feb!I19</f>
        <v>0</v>
      </c>
      <c r="J19" s="49">
        <f>[7]Ene!J19</f>
        <v>0</v>
      </c>
      <c r="K19" s="50">
        <f>[7]Mar!K19</f>
        <v>0</v>
      </c>
      <c r="L19" s="49">
        <f>[7]Ene!L19</f>
        <v>0</v>
      </c>
      <c r="M19" s="50">
        <v>0</v>
      </c>
      <c r="N19" s="49">
        <f>[7]Ene!N19</f>
        <v>0</v>
      </c>
      <c r="O19" s="51"/>
      <c r="P19" s="49">
        <f>[7]Ene!P19</f>
        <v>0</v>
      </c>
      <c r="Q19" s="51"/>
      <c r="R19" s="49">
        <f>[7]Ene!R19</f>
        <v>0</v>
      </c>
      <c r="S19" s="51"/>
      <c r="T19" s="49">
        <f>[7]Ene!T19</f>
        <v>0</v>
      </c>
      <c r="U19" s="51"/>
      <c r="V19" s="49">
        <f>[7]Ene!V19</f>
        <v>0</v>
      </c>
      <c r="W19" s="51"/>
      <c r="X19" s="49">
        <f>[7]Ene!X19</f>
        <v>0</v>
      </c>
      <c r="Y19" s="51"/>
      <c r="Z19" s="49">
        <f>[7]Ene!Z19</f>
        <v>0</v>
      </c>
      <c r="AA19" s="51"/>
      <c r="AB19" s="49">
        <f>[7]Ene!AB19</f>
        <v>0</v>
      </c>
      <c r="AC19" s="51"/>
      <c r="AD19" s="48">
        <f t="shared" si="0"/>
        <v>1</v>
      </c>
      <c r="AE19" s="48">
        <f t="shared" si="0"/>
        <v>1</v>
      </c>
      <c r="AF19" s="53">
        <f t="shared" si="1"/>
        <v>1</v>
      </c>
      <c r="AG19" s="53">
        <f t="shared" si="2"/>
        <v>0</v>
      </c>
      <c r="AH19" s="162"/>
      <c r="AI19" s="163"/>
    </row>
    <row r="20" spans="1:35" s="56" customFormat="1" ht="26.25" customHeight="1" x14ac:dyDescent="0.2">
      <c r="A20" s="45" t="str">
        <f>'[7]Ficha Anual 2025'!A20</f>
        <v>C1A5</v>
      </c>
      <c r="B20" s="46" t="str">
        <f>'[7]Ficha Anual 2025'!B20</f>
        <v>PRESENTAR INICIATIVAS DE LEY, DECRETOS, REGLAMENTOS, MANUALES COMPETENCIA DE LA TESORERIA</v>
      </c>
      <c r="C20" s="46"/>
      <c r="D20" s="47" t="str">
        <f>'[7]Ficha Anual 2025'!E20</f>
        <v>INICIATVAS</v>
      </c>
      <c r="E20" s="48">
        <f t="shared" si="3"/>
        <v>1</v>
      </c>
      <c r="F20" s="49">
        <f>[7]Ene!F20</f>
        <v>1</v>
      </c>
      <c r="G20" s="50">
        <f>[7]Ene!G20</f>
        <v>1</v>
      </c>
      <c r="H20" s="49">
        <f>[7]Ene!H20</f>
        <v>0</v>
      </c>
      <c r="I20" s="50">
        <f>[7]Feb!I20</f>
        <v>0</v>
      </c>
      <c r="J20" s="49">
        <f>[7]Ene!J20</f>
        <v>0</v>
      </c>
      <c r="K20" s="50">
        <f>[7]Mar!K20</f>
        <v>0</v>
      </c>
      <c r="L20" s="49">
        <f>[7]Ene!L20</f>
        <v>0</v>
      </c>
      <c r="M20" s="50">
        <v>0</v>
      </c>
      <c r="N20" s="49">
        <f>[7]Ene!N20</f>
        <v>0</v>
      </c>
      <c r="O20" s="51"/>
      <c r="P20" s="49">
        <f>[7]Ene!P20</f>
        <v>0</v>
      </c>
      <c r="Q20" s="51"/>
      <c r="R20" s="49">
        <f>[7]Ene!R20</f>
        <v>0</v>
      </c>
      <c r="S20" s="51"/>
      <c r="T20" s="49">
        <f>[7]Ene!T20</f>
        <v>0</v>
      </c>
      <c r="U20" s="51"/>
      <c r="V20" s="49">
        <f>[7]Ene!V20</f>
        <v>0</v>
      </c>
      <c r="W20" s="51"/>
      <c r="X20" s="49">
        <f>[7]Ene!X20</f>
        <v>0</v>
      </c>
      <c r="Y20" s="51"/>
      <c r="Z20" s="49">
        <f>[7]Ene!Z20</f>
        <v>0</v>
      </c>
      <c r="AA20" s="51"/>
      <c r="AB20" s="49">
        <f>[7]Ene!AB20</f>
        <v>0</v>
      </c>
      <c r="AC20" s="51"/>
      <c r="AD20" s="52">
        <f t="shared" si="0"/>
        <v>1</v>
      </c>
      <c r="AE20" s="52">
        <f t="shared" si="0"/>
        <v>1</v>
      </c>
      <c r="AF20" s="53">
        <f t="shared" si="1"/>
        <v>1</v>
      </c>
      <c r="AG20" s="53">
        <f t="shared" si="2"/>
        <v>0</v>
      </c>
      <c r="AH20" s="162"/>
      <c r="AI20" s="163"/>
    </row>
    <row r="21" spans="1:35" s="56" customFormat="1" ht="20.100000000000001" hidden="1" customHeight="1" x14ac:dyDescent="0.2">
      <c r="A21" s="45">
        <f>'[7]Ficha Anual 2025'!A21</f>
        <v>0</v>
      </c>
      <c r="B21" s="46">
        <f>'[7]Ficha Anual 2025'!B21</f>
        <v>0</v>
      </c>
      <c r="C21" s="46"/>
      <c r="D21" s="47">
        <f>'[7]Ficha Anual 2025'!E21</f>
        <v>0</v>
      </c>
      <c r="E21" s="48">
        <f t="shared" si="3"/>
        <v>0</v>
      </c>
      <c r="F21" s="51">
        <f>[7]Ene!F21</f>
        <v>0</v>
      </c>
      <c r="G21" s="48">
        <f>[7]Ene!G21</f>
        <v>0</v>
      </c>
      <c r="H21" s="51">
        <f>[7]Ene!H21</f>
        <v>0</v>
      </c>
      <c r="I21" s="48">
        <f>[7]Feb!I21</f>
        <v>0</v>
      </c>
      <c r="J21" s="51">
        <f>[7]Ene!J21</f>
        <v>0</v>
      </c>
      <c r="K21" s="48">
        <f>[7]Mar!K21</f>
        <v>0</v>
      </c>
      <c r="L21" s="51">
        <f>[7]Ene!L21</f>
        <v>0</v>
      </c>
      <c r="M21" s="50"/>
      <c r="N21" s="51">
        <f>[7]Ene!N21</f>
        <v>0</v>
      </c>
      <c r="O21" s="51"/>
      <c r="P21" s="51">
        <f>[7]Ene!P21</f>
        <v>0</v>
      </c>
      <c r="Q21" s="51"/>
      <c r="R21" s="51">
        <f>[7]Ene!R21</f>
        <v>0</v>
      </c>
      <c r="S21" s="51"/>
      <c r="T21" s="51">
        <f>[7]Ene!T21</f>
        <v>0</v>
      </c>
      <c r="U21" s="51"/>
      <c r="V21" s="51">
        <f>[7]Ene!V21</f>
        <v>0</v>
      </c>
      <c r="W21" s="51"/>
      <c r="X21" s="51">
        <f>[7]Ene!X21</f>
        <v>0</v>
      </c>
      <c r="Y21" s="51"/>
      <c r="Z21" s="51">
        <f>[7]Ene!Z21</f>
        <v>0</v>
      </c>
      <c r="AA21" s="51"/>
      <c r="AB21" s="51">
        <f>[7]Ene!AB21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162"/>
      <c r="AI21" s="163"/>
    </row>
    <row r="22" spans="1:35" s="56" customFormat="1" ht="20.100000000000001" hidden="1" customHeight="1" x14ac:dyDescent="0.2">
      <c r="A22" s="45">
        <f>'[7]Ficha Anual 2025'!A22</f>
        <v>0</v>
      </c>
      <c r="B22" s="46">
        <f>'[7]Ficha Anual 2025'!B22</f>
        <v>0</v>
      </c>
      <c r="C22" s="46"/>
      <c r="D22" s="47">
        <f>'[7]Ficha Anual 2025'!E22</f>
        <v>0</v>
      </c>
      <c r="E22" s="48">
        <f t="shared" si="3"/>
        <v>0</v>
      </c>
      <c r="F22" s="51">
        <f>[7]Ene!F22</f>
        <v>0</v>
      </c>
      <c r="G22" s="48">
        <f>[7]Ene!G22</f>
        <v>0</v>
      </c>
      <c r="H22" s="51">
        <f>[7]Ene!H22</f>
        <v>0</v>
      </c>
      <c r="I22" s="48">
        <f>[7]Feb!I22</f>
        <v>0</v>
      </c>
      <c r="J22" s="51">
        <f>[7]Ene!J22</f>
        <v>0</v>
      </c>
      <c r="K22" s="48">
        <f>[7]Mar!K22</f>
        <v>0</v>
      </c>
      <c r="L22" s="51">
        <f>[7]Ene!L22</f>
        <v>0</v>
      </c>
      <c r="M22" s="50"/>
      <c r="N22" s="51">
        <f>[7]Ene!N22</f>
        <v>0</v>
      </c>
      <c r="O22" s="51"/>
      <c r="P22" s="51">
        <f>[7]Ene!P22</f>
        <v>0</v>
      </c>
      <c r="Q22" s="51"/>
      <c r="R22" s="51">
        <f>[7]Ene!R22</f>
        <v>0</v>
      </c>
      <c r="S22" s="51"/>
      <c r="T22" s="51">
        <f>[7]Ene!T22</f>
        <v>0</v>
      </c>
      <c r="U22" s="51"/>
      <c r="V22" s="51">
        <f>[7]Ene!V22</f>
        <v>0</v>
      </c>
      <c r="W22" s="51"/>
      <c r="X22" s="51">
        <f>[7]Ene!X22</f>
        <v>0</v>
      </c>
      <c r="Y22" s="51"/>
      <c r="Z22" s="51">
        <f>[7]Ene!Z22</f>
        <v>0</v>
      </c>
      <c r="AA22" s="51"/>
      <c r="AB22" s="51">
        <f>[7]Ene!AB22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162"/>
      <c r="AI22" s="163"/>
    </row>
    <row r="23" spans="1:35" s="56" customFormat="1" ht="20.100000000000001" hidden="1" customHeight="1" x14ac:dyDescent="0.2">
      <c r="A23" s="45">
        <f>'[7]Ficha Anual 2025'!A23</f>
        <v>0</v>
      </c>
      <c r="B23" s="46">
        <f>'[7]Ficha Anual 2025'!B23</f>
        <v>0</v>
      </c>
      <c r="C23" s="46"/>
      <c r="D23" s="47">
        <f>'[7]Ficha Anual 2025'!E23</f>
        <v>0</v>
      </c>
      <c r="E23" s="48">
        <f t="shared" si="3"/>
        <v>0</v>
      </c>
      <c r="F23" s="51">
        <f>[7]Ene!F23</f>
        <v>0</v>
      </c>
      <c r="G23" s="48">
        <f>[7]Ene!G23</f>
        <v>0</v>
      </c>
      <c r="H23" s="51">
        <f>[7]Ene!H23</f>
        <v>0</v>
      </c>
      <c r="I23" s="48">
        <f>[7]Feb!I23</f>
        <v>0</v>
      </c>
      <c r="J23" s="51">
        <f>[7]Ene!J23</f>
        <v>0</v>
      </c>
      <c r="K23" s="48">
        <f>[7]Mar!K23</f>
        <v>0</v>
      </c>
      <c r="L23" s="51">
        <f>[7]Ene!L23</f>
        <v>0</v>
      </c>
      <c r="M23" s="50"/>
      <c r="N23" s="51">
        <f>[7]Ene!N23</f>
        <v>0</v>
      </c>
      <c r="O23" s="51"/>
      <c r="P23" s="51">
        <f>[7]Ene!P23</f>
        <v>0</v>
      </c>
      <c r="Q23" s="51"/>
      <c r="R23" s="51">
        <f>[7]Ene!R23</f>
        <v>0</v>
      </c>
      <c r="S23" s="51"/>
      <c r="T23" s="51">
        <f>[7]Ene!T23</f>
        <v>0</v>
      </c>
      <c r="U23" s="51"/>
      <c r="V23" s="51">
        <f>[7]Ene!V23</f>
        <v>0</v>
      </c>
      <c r="W23" s="51"/>
      <c r="X23" s="51">
        <f>[7]Ene!X23</f>
        <v>0</v>
      </c>
      <c r="Y23" s="51"/>
      <c r="Z23" s="51">
        <f>[7]Ene!Z23</f>
        <v>0</v>
      </c>
      <c r="AA23" s="51"/>
      <c r="AB23" s="51">
        <f>[7]Ene!AB23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160"/>
      <c r="AI23" s="161"/>
    </row>
    <row r="24" spans="1:35" s="56" customFormat="1" ht="20.100000000000001" hidden="1" customHeight="1" x14ac:dyDescent="0.2">
      <c r="A24" s="45">
        <f>'[7]Ficha Anual 2025'!A24</f>
        <v>0</v>
      </c>
      <c r="B24" s="46">
        <f>'[7]Ficha Anual 2025'!B24</f>
        <v>0</v>
      </c>
      <c r="C24" s="46"/>
      <c r="D24" s="47">
        <f>'[7]Ficha Anual 2025'!E24</f>
        <v>0</v>
      </c>
      <c r="E24" s="48">
        <f t="shared" si="3"/>
        <v>0</v>
      </c>
      <c r="F24" s="51">
        <f>[7]Ene!F24</f>
        <v>0</v>
      </c>
      <c r="G24" s="48">
        <f>[7]Ene!G24</f>
        <v>0</v>
      </c>
      <c r="H24" s="51">
        <f>[7]Ene!H24</f>
        <v>0</v>
      </c>
      <c r="I24" s="48">
        <f>[7]Feb!I24</f>
        <v>0</v>
      </c>
      <c r="J24" s="51">
        <f>[7]Ene!J24</f>
        <v>0</v>
      </c>
      <c r="K24" s="48">
        <f>[7]Mar!K24</f>
        <v>0</v>
      </c>
      <c r="L24" s="51">
        <f>[7]Ene!L24</f>
        <v>0</v>
      </c>
      <c r="M24" s="50"/>
      <c r="N24" s="51">
        <f>[7]Ene!N24</f>
        <v>0</v>
      </c>
      <c r="O24" s="51"/>
      <c r="P24" s="51">
        <f>[7]Ene!P24</f>
        <v>0</v>
      </c>
      <c r="Q24" s="51"/>
      <c r="R24" s="51">
        <f>[7]Ene!R24</f>
        <v>0</v>
      </c>
      <c r="S24" s="51"/>
      <c r="T24" s="51">
        <f>[7]Ene!T24</f>
        <v>0</v>
      </c>
      <c r="U24" s="51"/>
      <c r="V24" s="51">
        <f>[7]Ene!V24</f>
        <v>0</v>
      </c>
      <c r="W24" s="51"/>
      <c r="X24" s="51">
        <f>[7]Ene!X24</f>
        <v>0</v>
      </c>
      <c r="Y24" s="51"/>
      <c r="Z24" s="51">
        <f>[7]Ene!Z24</f>
        <v>0</v>
      </c>
      <c r="AA24" s="51"/>
      <c r="AB24" s="51">
        <f>[7]Ene!AB24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162"/>
      <c r="AI24" s="163"/>
    </row>
    <row r="25" spans="1:35" s="56" customFormat="1" ht="20.100000000000001" hidden="1" customHeight="1" x14ac:dyDescent="0.2">
      <c r="A25" s="45">
        <f>'[7]Ficha Anual 2025'!A25</f>
        <v>0</v>
      </c>
      <c r="B25" s="46">
        <f>'[7]Ficha Anual 2025'!B25</f>
        <v>0</v>
      </c>
      <c r="C25" s="46"/>
      <c r="D25" s="47">
        <f>'[7]Ficha Anual 2025'!E25</f>
        <v>0</v>
      </c>
      <c r="E25" s="48">
        <f t="shared" si="3"/>
        <v>0</v>
      </c>
      <c r="F25" s="51">
        <f>[7]Ene!F25</f>
        <v>0</v>
      </c>
      <c r="G25" s="48">
        <f>[7]Ene!G25</f>
        <v>0</v>
      </c>
      <c r="H25" s="51">
        <f>[7]Ene!H25</f>
        <v>0</v>
      </c>
      <c r="I25" s="48">
        <f>[7]Feb!I25</f>
        <v>0</v>
      </c>
      <c r="J25" s="51">
        <f>[7]Ene!J25</f>
        <v>0</v>
      </c>
      <c r="K25" s="48">
        <f>[7]Mar!K25</f>
        <v>0</v>
      </c>
      <c r="L25" s="51">
        <f>[7]Ene!L25</f>
        <v>0</v>
      </c>
      <c r="M25" s="50"/>
      <c r="N25" s="51">
        <f>[7]Ene!N25</f>
        <v>0</v>
      </c>
      <c r="O25" s="51"/>
      <c r="P25" s="51">
        <f>[7]Ene!P25</f>
        <v>0</v>
      </c>
      <c r="Q25" s="51"/>
      <c r="R25" s="51">
        <f>[7]Ene!R25</f>
        <v>0</v>
      </c>
      <c r="S25" s="51"/>
      <c r="T25" s="51">
        <f>[7]Ene!T25</f>
        <v>0</v>
      </c>
      <c r="U25" s="51"/>
      <c r="V25" s="51">
        <f>[7]Ene!V25</f>
        <v>0</v>
      </c>
      <c r="W25" s="51"/>
      <c r="X25" s="51">
        <f>[7]Ene!X25</f>
        <v>0</v>
      </c>
      <c r="Y25" s="51"/>
      <c r="Z25" s="51">
        <f>[7]Ene!Z25</f>
        <v>0</v>
      </c>
      <c r="AA25" s="51"/>
      <c r="AB25" s="51">
        <f>[7]Ene!AB25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162"/>
      <c r="AI25" s="163"/>
    </row>
    <row r="26" spans="1:35" s="56" customFormat="1" ht="20.100000000000001" hidden="1" customHeight="1" x14ac:dyDescent="0.2">
      <c r="A26" s="45">
        <f>'[7]Ficha Anual 2025'!A26</f>
        <v>0</v>
      </c>
      <c r="B26" s="46">
        <f>'[7]Ficha Anual 2025'!B26</f>
        <v>0</v>
      </c>
      <c r="C26" s="46"/>
      <c r="D26" s="47">
        <f>'[7]Ficha Anual 2025'!E26</f>
        <v>0</v>
      </c>
      <c r="E26" s="48">
        <f t="shared" si="3"/>
        <v>0</v>
      </c>
      <c r="F26" s="51">
        <f>[7]Ene!F26</f>
        <v>0</v>
      </c>
      <c r="G26" s="48">
        <f>[7]Ene!G26</f>
        <v>0</v>
      </c>
      <c r="H26" s="51">
        <f>[7]Ene!H26</f>
        <v>0</v>
      </c>
      <c r="I26" s="48">
        <f>[7]Feb!I26</f>
        <v>0</v>
      </c>
      <c r="J26" s="51">
        <f>[7]Ene!J26</f>
        <v>0</v>
      </c>
      <c r="K26" s="48">
        <f>[7]Mar!K26</f>
        <v>0</v>
      </c>
      <c r="L26" s="51">
        <f>[7]Ene!L26</f>
        <v>0</v>
      </c>
      <c r="M26" s="50"/>
      <c r="N26" s="51">
        <f>[7]Ene!N26</f>
        <v>0</v>
      </c>
      <c r="O26" s="51"/>
      <c r="P26" s="51">
        <f>[7]Ene!P26</f>
        <v>0</v>
      </c>
      <c r="Q26" s="51"/>
      <c r="R26" s="51">
        <f>[7]Ene!R26</f>
        <v>0</v>
      </c>
      <c r="S26" s="51"/>
      <c r="T26" s="51">
        <f>[7]Ene!T26</f>
        <v>0</v>
      </c>
      <c r="U26" s="51"/>
      <c r="V26" s="51">
        <f>[7]Ene!V26</f>
        <v>0</v>
      </c>
      <c r="W26" s="51"/>
      <c r="X26" s="51">
        <f>[7]Ene!X26</f>
        <v>0</v>
      </c>
      <c r="Y26" s="51"/>
      <c r="Z26" s="51">
        <f>[7]Ene!Z26</f>
        <v>0</v>
      </c>
      <c r="AA26" s="51"/>
      <c r="AB26" s="51">
        <f>[7]Ene!AB26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162"/>
      <c r="AI26" s="163"/>
    </row>
    <row r="27" spans="1:35" s="56" customFormat="1" ht="20.100000000000001" hidden="1" customHeight="1" x14ac:dyDescent="0.2">
      <c r="A27" s="45">
        <f>'[7]Ficha Anual 2025'!A27</f>
        <v>0</v>
      </c>
      <c r="B27" s="46">
        <f>'[7]Ficha Anual 2025'!B27</f>
        <v>0</v>
      </c>
      <c r="C27" s="46"/>
      <c r="D27" s="47">
        <f>'[7]Ficha Anual 2025'!E27</f>
        <v>0</v>
      </c>
      <c r="E27" s="48">
        <f t="shared" si="3"/>
        <v>0</v>
      </c>
      <c r="F27" s="51">
        <f>[7]Ene!F27</f>
        <v>0</v>
      </c>
      <c r="G27" s="48">
        <f>[7]Ene!G27</f>
        <v>0</v>
      </c>
      <c r="H27" s="51">
        <f>[7]Ene!H27</f>
        <v>0</v>
      </c>
      <c r="I27" s="48">
        <f>[7]Feb!I27</f>
        <v>0</v>
      </c>
      <c r="J27" s="51">
        <f>[7]Ene!J27</f>
        <v>0</v>
      </c>
      <c r="K27" s="48">
        <f>[7]Mar!K27</f>
        <v>0</v>
      </c>
      <c r="L27" s="51">
        <f>[7]Ene!L27</f>
        <v>0</v>
      </c>
      <c r="M27" s="50"/>
      <c r="N27" s="51">
        <f>[7]Ene!N27</f>
        <v>0</v>
      </c>
      <c r="O27" s="48"/>
      <c r="P27" s="51">
        <f>[7]Ene!P27</f>
        <v>0</v>
      </c>
      <c r="Q27" s="48"/>
      <c r="R27" s="51">
        <f>[7]Ene!R27</f>
        <v>0</v>
      </c>
      <c r="S27" s="48"/>
      <c r="T27" s="51">
        <f>[7]Ene!T27</f>
        <v>0</v>
      </c>
      <c r="U27" s="48"/>
      <c r="V27" s="51">
        <f>[7]Ene!V27</f>
        <v>0</v>
      </c>
      <c r="W27" s="48"/>
      <c r="X27" s="51">
        <f>[7]Ene!X27</f>
        <v>0</v>
      </c>
      <c r="Y27" s="48"/>
      <c r="Z27" s="51">
        <f>[7]Ene!Z27</f>
        <v>0</v>
      </c>
      <c r="AA27" s="48"/>
      <c r="AB27" s="51">
        <f>[7]Ene!AB27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162"/>
      <c r="AI27" s="163"/>
    </row>
    <row r="28" spans="1:35" s="44" customFormat="1" ht="20.100000000000001" customHeight="1" x14ac:dyDescent="0.2">
      <c r="A28" s="60" t="str">
        <f>'[7]Ficha Anual 2025'!A28</f>
        <v>C 2</v>
      </c>
      <c r="B28" s="61" t="str">
        <f>'[7]Ficha Anual 2025'!B28</f>
        <v xml:space="preserve">ADMINISTRAR LOS RECURSOS DE MANERA EFICIENTE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164"/>
      <c r="AE28" s="164"/>
      <c r="AF28" s="164"/>
      <c r="AG28" s="164"/>
      <c r="AH28" s="164"/>
      <c r="AI28" s="165"/>
    </row>
    <row r="29" spans="1:35" s="56" customFormat="1" ht="27.75" customHeight="1" x14ac:dyDescent="0.2">
      <c r="A29" s="45" t="str">
        <f>'[7]Ficha Anual 2025'!A29</f>
        <v>C2A1</v>
      </c>
      <c r="B29" s="46" t="str">
        <f>'[7]Ficha Anual 2025'!B29</f>
        <v xml:space="preserve">ELABORAR CUENTA PUBLICA PARA PRESETARLA OPORTUNAMIENTE AL CONGRESO DEL ESTADO </v>
      </c>
      <c r="C29" s="46"/>
      <c r="D29" s="47" t="str">
        <f>'[7]Ficha Anual 2025'!E29</f>
        <v>INFORMES</v>
      </c>
      <c r="E29" s="48">
        <f>'[7]Ficha Anual 2025'!F29</f>
        <v>12</v>
      </c>
      <c r="F29" s="49">
        <f>[7]Ene!F29</f>
        <v>1</v>
      </c>
      <c r="G29" s="50">
        <f>[7]Ene!G29</f>
        <v>1</v>
      </c>
      <c r="H29" s="49">
        <f>[7]Ene!H29</f>
        <v>1</v>
      </c>
      <c r="I29" s="50">
        <f>[7]Feb!I29</f>
        <v>1</v>
      </c>
      <c r="J29" s="49">
        <f>[7]Ene!J29</f>
        <v>1</v>
      </c>
      <c r="K29" s="50">
        <f>[7]Mar!K29</f>
        <v>1</v>
      </c>
      <c r="L29" s="49">
        <f>[7]Ene!L29</f>
        <v>1</v>
      </c>
      <c r="M29" s="50">
        <v>1</v>
      </c>
      <c r="N29" s="49">
        <f>[7]Ene!N29</f>
        <v>1</v>
      </c>
      <c r="O29" s="48"/>
      <c r="P29" s="49">
        <f>[7]Ene!P29</f>
        <v>1</v>
      </c>
      <c r="Q29" s="48"/>
      <c r="R29" s="49">
        <f>[7]Ene!R29</f>
        <v>1</v>
      </c>
      <c r="S29" s="48"/>
      <c r="T29" s="49">
        <f>[7]Ene!T29</f>
        <v>1</v>
      </c>
      <c r="U29" s="48"/>
      <c r="V29" s="49">
        <f>[7]Ene!V29</f>
        <v>1</v>
      </c>
      <c r="W29" s="48"/>
      <c r="X29" s="49">
        <f>[7]Ene!X29</f>
        <v>1</v>
      </c>
      <c r="Y29" s="48"/>
      <c r="Z29" s="49">
        <f>[7]Ene!Z29</f>
        <v>1</v>
      </c>
      <c r="AA29" s="48"/>
      <c r="AB29" s="49">
        <f>[7]Ene!AB29</f>
        <v>1</v>
      </c>
      <c r="AC29" s="48"/>
      <c r="AD29" s="48">
        <f t="shared" si="0"/>
        <v>12</v>
      </c>
      <c r="AE29" s="48">
        <f t="shared" si="0"/>
        <v>4</v>
      </c>
      <c r="AF29" s="53">
        <f t="shared" si="1"/>
        <v>0.33333333333333331</v>
      </c>
      <c r="AG29" s="53">
        <f t="shared" si="2"/>
        <v>0.66666666666666674</v>
      </c>
      <c r="AH29" s="160"/>
      <c r="AI29" s="161"/>
    </row>
    <row r="30" spans="1:35" s="56" customFormat="1" ht="20.100000000000001" customHeight="1" x14ac:dyDescent="0.2">
      <c r="A30" s="45" t="str">
        <f>'[7]Ficha Anual 2025'!A30</f>
        <v>C2A2</v>
      </c>
      <c r="B30" s="46" t="str">
        <f>'[7]Ficha Anual 2025'!B30</f>
        <v>CUMPLIR EN LA APLICACION DEL PRESUPUESTO AUTORIZADO</v>
      </c>
      <c r="C30" s="46"/>
      <c r="D30" s="47" t="str">
        <f>'[7]Ficha Anual 2025'!E30</f>
        <v>PRESUPUESTO</v>
      </c>
      <c r="E30" s="48">
        <f t="shared" si="3"/>
        <v>43757378.559999995</v>
      </c>
      <c r="F30" s="49">
        <f>[7]Ene!F30</f>
        <v>4465913.5199999996</v>
      </c>
      <c r="G30" s="50">
        <f>[7]Ene!G30</f>
        <v>1483681.7</v>
      </c>
      <c r="H30" s="49">
        <f>[7]Ene!H30</f>
        <v>3478185.87</v>
      </c>
      <c r="I30" s="50">
        <f>[7]Feb!I30</f>
        <v>4083316.96</v>
      </c>
      <c r="J30" s="49">
        <f>[7]Ene!J30</f>
        <v>3478185.87</v>
      </c>
      <c r="K30" s="50">
        <f>[7]Mar!K30</f>
        <v>7580441.71</v>
      </c>
      <c r="L30" s="49">
        <v>4509606.34</v>
      </c>
      <c r="M30" s="50">
        <v>9935079.5700000003</v>
      </c>
      <c r="N30" s="49">
        <f>[7]Ene!N30</f>
        <v>3478185.87</v>
      </c>
      <c r="O30" s="51"/>
      <c r="P30" s="49">
        <f>[7]Ene!P30</f>
        <v>3478185.87</v>
      </c>
      <c r="Q30" s="51"/>
      <c r="R30" s="49">
        <f>[7]Ene!R30</f>
        <v>3478185.87</v>
      </c>
      <c r="S30" s="51"/>
      <c r="T30" s="49">
        <f>[7]Ene!T30</f>
        <v>3478185.87</v>
      </c>
      <c r="U30" s="51"/>
      <c r="V30" s="49">
        <f>[7]Ene!V30</f>
        <v>3478185.87</v>
      </c>
      <c r="W30" s="51"/>
      <c r="X30" s="49">
        <f>[7]Ene!X30</f>
        <v>3478185.87</v>
      </c>
      <c r="Y30" s="51"/>
      <c r="Z30" s="49">
        <f>[7]Ene!Z30</f>
        <v>3478185.87</v>
      </c>
      <c r="AA30" s="51"/>
      <c r="AB30" s="49">
        <f>[7]Ene!AB30</f>
        <v>3478185.87</v>
      </c>
      <c r="AC30" s="51"/>
      <c r="AD30" s="48">
        <f t="shared" si="0"/>
        <v>43757378.559999995</v>
      </c>
      <c r="AE30" s="48">
        <f t="shared" si="0"/>
        <v>23082519.940000001</v>
      </c>
      <c r="AF30" s="53">
        <f t="shared" si="1"/>
        <v>0.52751148948169535</v>
      </c>
      <c r="AG30" s="53">
        <f t="shared" si="2"/>
        <v>0.47248851051830465</v>
      </c>
      <c r="AH30" s="160"/>
      <c r="AI30" s="161"/>
    </row>
    <row r="31" spans="1:35" s="56" customFormat="1" ht="27.75" customHeight="1" x14ac:dyDescent="0.2">
      <c r="A31" s="45" t="str">
        <f>'[7]Ficha Anual 2025'!A31</f>
        <v>C2A3</v>
      </c>
      <c r="B31" s="46" t="str">
        <f>'[7]Ficha Anual 2025'!B31</f>
        <v>CUMPLIR CORRECTAMENTE LAS OBLIGACIONES FISCALES DEL MUNICIPIO</v>
      </c>
      <c r="C31" s="46"/>
      <c r="D31" s="47" t="str">
        <f>'[7]Ficha Anual 2025'!E31</f>
        <v>DECLARACIONES FISCALES</v>
      </c>
      <c r="E31" s="48">
        <f t="shared" si="3"/>
        <v>24</v>
      </c>
      <c r="F31" s="49">
        <f>[7]Ene!F31</f>
        <v>2</v>
      </c>
      <c r="G31" s="50">
        <f>[7]Ene!G31</f>
        <v>2</v>
      </c>
      <c r="H31" s="49">
        <f>[7]Ene!H31</f>
        <v>2</v>
      </c>
      <c r="I31" s="50">
        <f>[7]Feb!I31</f>
        <v>2</v>
      </c>
      <c r="J31" s="49">
        <f>[7]Ene!J31</f>
        <v>2</v>
      </c>
      <c r="K31" s="50">
        <f>[7]Mar!K31</f>
        <v>2</v>
      </c>
      <c r="L31" s="49">
        <f>[7]Ene!L31</f>
        <v>2</v>
      </c>
      <c r="M31" s="50">
        <v>2</v>
      </c>
      <c r="N31" s="49">
        <f>[7]Ene!N31</f>
        <v>2</v>
      </c>
      <c r="O31" s="51"/>
      <c r="P31" s="49">
        <f>[7]Ene!P31</f>
        <v>2</v>
      </c>
      <c r="Q31" s="51"/>
      <c r="R31" s="49">
        <f>[7]Ene!R31</f>
        <v>2</v>
      </c>
      <c r="S31" s="51"/>
      <c r="T31" s="49">
        <f>[7]Ene!T31</f>
        <v>2</v>
      </c>
      <c r="U31" s="51"/>
      <c r="V31" s="49">
        <f>[7]Ene!V31</f>
        <v>2</v>
      </c>
      <c r="W31" s="51"/>
      <c r="X31" s="49">
        <f>[7]Ene!X31</f>
        <v>2</v>
      </c>
      <c r="Y31" s="51"/>
      <c r="Z31" s="49">
        <f>[7]Ene!Z31</f>
        <v>2</v>
      </c>
      <c r="AA31" s="51"/>
      <c r="AB31" s="49">
        <f>[7]Ene!AB31</f>
        <v>2</v>
      </c>
      <c r="AC31" s="51"/>
      <c r="AD31" s="48">
        <f t="shared" si="0"/>
        <v>24</v>
      </c>
      <c r="AE31" s="48">
        <f t="shared" si="0"/>
        <v>8</v>
      </c>
      <c r="AF31" s="53">
        <f t="shared" si="1"/>
        <v>0.33333333333333331</v>
      </c>
      <c r="AG31" s="53">
        <f t="shared" si="2"/>
        <v>0.66666666666666674</v>
      </c>
      <c r="AH31" s="162"/>
      <c r="AI31" s="163"/>
    </row>
    <row r="32" spans="1:35" s="56" customFormat="1" ht="20.100000000000001" customHeight="1" x14ac:dyDescent="0.2">
      <c r="A32" s="45" t="str">
        <f>'[7]Ficha Anual 2025'!A32</f>
        <v>C2A4</v>
      </c>
      <c r="B32" s="46" t="str">
        <f>'[7]Ficha Anual 2025'!B32</f>
        <v xml:space="preserve">ELABORAR LA NOMINA DE LOS SERVIDORES PUBLICOS </v>
      </c>
      <c r="C32" s="46"/>
      <c r="D32" s="47" t="str">
        <f>'[7]Ficha Anual 2025'!E32</f>
        <v>NOMINA</v>
      </c>
      <c r="E32" s="48">
        <f t="shared" si="3"/>
        <v>24</v>
      </c>
      <c r="F32" s="49">
        <f>[7]Ene!F32</f>
        <v>2</v>
      </c>
      <c r="G32" s="50">
        <f>[7]Ene!G32</f>
        <v>2</v>
      </c>
      <c r="H32" s="49">
        <f>[7]Ene!H32</f>
        <v>2</v>
      </c>
      <c r="I32" s="50">
        <f>[7]Feb!I32</f>
        <v>2</v>
      </c>
      <c r="J32" s="49">
        <f>[7]Ene!J32</f>
        <v>2</v>
      </c>
      <c r="K32" s="50">
        <f>[7]Mar!K32</f>
        <v>2</v>
      </c>
      <c r="L32" s="49">
        <f>[7]Ene!L32</f>
        <v>2</v>
      </c>
      <c r="M32" s="50">
        <v>2</v>
      </c>
      <c r="N32" s="49">
        <f>[7]Ene!N32</f>
        <v>2</v>
      </c>
      <c r="O32" s="51"/>
      <c r="P32" s="49">
        <f>[7]Ene!P32</f>
        <v>2</v>
      </c>
      <c r="Q32" s="51"/>
      <c r="R32" s="49">
        <f>[7]Ene!R32</f>
        <v>2</v>
      </c>
      <c r="S32" s="51"/>
      <c r="T32" s="49">
        <f>[7]Ene!T32</f>
        <v>2</v>
      </c>
      <c r="U32" s="51"/>
      <c r="V32" s="49">
        <f>[7]Ene!V32</f>
        <v>2</v>
      </c>
      <c r="W32" s="51"/>
      <c r="X32" s="49">
        <f>[7]Ene!X32</f>
        <v>2</v>
      </c>
      <c r="Y32" s="51"/>
      <c r="Z32" s="49">
        <f>[7]Ene!Z32</f>
        <v>2</v>
      </c>
      <c r="AA32" s="51"/>
      <c r="AB32" s="49">
        <f>[7]Ene!AB32</f>
        <v>2</v>
      </c>
      <c r="AC32" s="51"/>
      <c r="AD32" s="48">
        <f t="shared" si="0"/>
        <v>24</v>
      </c>
      <c r="AE32" s="48">
        <f t="shared" si="0"/>
        <v>8</v>
      </c>
      <c r="AF32" s="53">
        <f t="shared" si="1"/>
        <v>0.33333333333333331</v>
      </c>
      <c r="AG32" s="53">
        <f t="shared" si="2"/>
        <v>0.66666666666666674</v>
      </c>
      <c r="AH32" s="162"/>
      <c r="AI32" s="163"/>
    </row>
    <row r="33" spans="1:35" s="56" customFormat="1" ht="20.100000000000001" hidden="1" customHeight="1" x14ac:dyDescent="0.2">
      <c r="A33" s="45" t="str">
        <f>'[7]Ficha Anual 2025'!A33</f>
        <v>C2A5</v>
      </c>
      <c r="B33" s="46" t="str">
        <f>'[7]Ficha Anual 2025'!B33</f>
        <v>REALIZAR PAGO DE NOMINAS DE MANERA OPORTUNA Y TIMBRADO</v>
      </c>
      <c r="C33" s="46"/>
      <c r="D33" s="47" t="str">
        <f>'[7]Ficha Anual 2025'!E33</f>
        <v>NÓMINA</v>
      </c>
      <c r="E33" s="48">
        <f t="shared" si="3"/>
        <v>25</v>
      </c>
      <c r="F33" s="49">
        <f>[7]Ene!F33</f>
        <v>2</v>
      </c>
      <c r="G33" s="50">
        <f>[7]Ene!G33</f>
        <v>2</v>
      </c>
      <c r="H33" s="49">
        <f>[7]Ene!H33</f>
        <v>2</v>
      </c>
      <c r="I33" s="50">
        <f>[7]Feb!I33</f>
        <v>2</v>
      </c>
      <c r="J33" s="49">
        <f>[7]Ene!J33</f>
        <v>2</v>
      </c>
      <c r="K33" s="50">
        <f>[7]Mar!K33</f>
        <v>2</v>
      </c>
      <c r="L33" s="49">
        <f>[7]Ene!L33</f>
        <v>2</v>
      </c>
      <c r="M33" s="50">
        <v>2</v>
      </c>
      <c r="N33" s="49">
        <f>[7]Ene!N33</f>
        <v>2</v>
      </c>
      <c r="O33" s="51"/>
      <c r="P33" s="49">
        <f>[7]Ene!P33</f>
        <v>2</v>
      </c>
      <c r="Q33" s="51"/>
      <c r="R33" s="49">
        <f>[7]Ene!R33</f>
        <v>3</v>
      </c>
      <c r="S33" s="51"/>
      <c r="T33" s="49">
        <f>[7]Ene!T33</f>
        <v>2</v>
      </c>
      <c r="U33" s="51"/>
      <c r="V33" s="49">
        <f>[7]Ene!V33</f>
        <v>2</v>
      </c>
      <c r="W33" s="51"/>
      <c r="X33" s="49">
        <f>[7]Ene!X33</f>
        <v>2</v>
      </c>
      <c r="Y33" s="51"/>
      <c r="Z33" s="49">
        <f>[7]Ene!Z33</f>
        <v>2</v>
      </c>
      <c r="AA33" s="51"/>
      <c r="AB33" s="49">
        <f>[7]Ene!AB33</f>
        <v>2</v>
      </c>
      <c r="AC33" s="51"/>
      <c r="AD33" s="48">
        <f t="shared" si="0"/>
        <v>25</v>
      </c>
      <c r="AE33" s="48">
        <f t="shared" si="0"/>
        <v>8</v>
      </c>
      <c r="AF33" s="53">
        <f t="shared" si="1"/>
        <v>0.32</v>
      </c>
      <c r="AG33" s="53">
        <f t="shared" si="2"/>
        <v>0.67999999999999994</v>
      </c>
      <c r="AH33" s="160"/>
      <c r="AI33" s="161"/>
    </row>
    <row r="34" spans="1:35" s="56" customFormat="1" ht="20.100000000000001" hidden="1" customHeight="1" x14ac:dyDescent="0.2">
      <c r="A34" s="45" t="str">
        <f>'[7]Ficha Anual 2025'!A34</f>
        <v>C2A6</v>
      </c>
      <c r="B34" s="46" t="str">
        <f>'[7]Ficha Anual 2025'!B34</f>
        <v>REALIZAR EL PAGO OPORTUNO DE OBLIGACIONES (IMPUESTOS)</v>
      </c>
      <c r="C34" s="46"/>
      <c r="D34" s="47" t="str">
        <f>'[7]Ficha Anual 2025'!E34</f>
        <v>PAGO</v>
      </c>
      <c r="E34" s="48">
        <f t="shared" si="3"/>
        <v>12</v>
      </c>
      <c r="F34" s="49">
        <f>[7]Ene!F34</f>
        <v>1</v>
      </c>
      <c r="G34" s="50">
        <f>[7]Ene!G34</f>
        <v>1</v>
      </c>
      <c r="H34" s="49">
        <f>[7]Ene!H34</f>
        <v>1</v>
      </c>
      <c r="I34" s="50">
        <f>[7]Feb!I34</f>
        <v>1</v>
      </c>
      <c r="J34" s="49">
        <f>[7]Ene!J34</f>
        <v>1</v>
      </c>
      <c r="K34" s="50">
        <f>[7]Mar!K34</f>
        <v>1</v>
      </c>
      <c r="L34" s="49">
        <f>[7]Ene!L34</f>
        <v>1</v>
      </c>
      <c r="M34" s="50">
        <v>1</v>
      </c>
      <c r="N34" s="49">
        <f>[7]Ene!N34</f>
        <v>1</v>
      </c>
      <c r="O34" s="51"/>
      <c r="P34" s="49">
        <f>[7]Ene!P34</f>
        <v>1</v>
      </c>
      <c r="Q34" s="51"/>
      <c r="R34" s="49">
        <f>[7]Ene!R34</f>
        <v>1</v>
      </c>
      <c r="S34" s="51"/>
      <c r="T34" s="49">
        <f>[7]Ene!T34</f>
        <v>1</v>
      </c>
      <c r="U34" s="51"/>
      <c r="V34" s="49">
        <f>[7]Ene!V34</f>
        <v>1</v>
      </c>
      <c r="W34" s="51"/>
      <c r="X34" s="49">
        <f>[7]Ene!X34</f>
        <v>1</v>
      </c>
      <c r="Y34" s="51"/>
      <c r="Z34" s="49">
        <f>[7]Ene!Z34</f>
        <v>1</v>
      </c>
      <c r="AA34" s="51"/>
      <c r="AB34" s="49">
        <f>[7]Ene!AB34</f>
        <v>1</v>
      </c>
      <c r="AC34" s="51"/>
      <c r="AD34" s="48">
        <f t="shared" si="0"/>
        <v>12</v>
      </c>
      <c r="AE34" s="48">
        <f t="shared" si="0"/>
        <v>4</v>
      </c>
      <c r="AF34" s="53">
        <f t="shared" si="1"/>
        <v>0.33333333333333331</v>
      </c>
      <c r="AG34" s="53">
        <f t="shared" si="2"/>
        <v>0.66666666666666674</v>
      </c>
      <c r="AH34" s="160"/>
      <c r="AI34" s="161"/>
    </row>
    <row r="35" spans="1:35" s="56" customFormat="1" ht="20.100000000000001" hidden="1" customHeight="1" x14ac:dyDescent="0.2">
      <c r="A35" s="45" t="str">
        <f>'[7]Ficha Anual 2025'!A35</f>
        <v>C2A7</v>
      </c>
      <c r="B35" s="46" t="str">
        <f>'[7]Ficha Anual 2025'!B35</f>
        <v>SUPERVISAR FÍSICA Y DOCUMENTALMENTE LA ADQ. DE BIENES Y SERVICIOS</v>
      </c>
      <c r="C35" s="46"/>
      <c r="D35" s="47" t="str">
        <f>'[7]Ficha Anual 2025'!E35</f>
        <v>INFORME</v>
      </c>
      <c r="E35" s="48">
        <f t="shared" si="3"/>
        <v>1320</v>
      </c>
      <c r="F35" s="49">
        <f>[7]Ene!F35</f>
        <v>110</v>
      </c>
      <c r="G35" s="50">
        <f>[7]Ene!G35</f>
        <v>52</v>
      </c>
      <c r="H35" s="49">
        <f>[7]Ene!H35</f>
        <v>110</v>
      </c>
      <c r="I35" s="50">
        <f>[7]Feb!I35</f>
        <v>15</v>
      </c>
      <c r="J35" s="49">
        <f>[7]Ene!J35</f>
        <v>110</v>
      </c>
      <c r="K35" s="50">
        <f>[7]Mar!K35</f>
        <v>61</v>
      </c>
      <c r="L35" s="49">
        <f>[7]Ene!L35</f>
        <v>110</v>
      </c>
      <c r="M35" s="50">
        <v>110</v>
      </c>
      <c r="N35" s="49">
        <f>[7]Ene!N35</f>
        <v>110</v>
      </c>
      <c r="O35" s="51"/>
      <c r="P35" s="49">
        <f>[7]Ene!P35</f>
        <v>110</v>
      </c>
      <c r="Q35" s="51"/>
      <c r="R35" s="49">
        <f>[7]Ene!R35</f>
        <v>110</v>
      </c>
      <c r="S35" s="51"/>
      <c r="T35" s="49">
        <f>[7]Ene!T35</f>
        <v>110</v>
      </c>
      <c r="U35" s="51"/>
      <c r="V35" s="49">
        <f>[7]Ene!V35</f>
        <v>110</v>
      </c>
      <c r="W35" s="51"/>
      <c r="X35" s="49">
        <f>[7]Ene!X35</f>
        <v>110</v>
      </c>
      <c r="Y35" s="51"/>
      <c r="Z35" s="49">
        <f>[7]Ene!Z35</f>
        <v>110</v>
      </c>
      <c r="AA35" s="51"/>
      <c r="AB35" s="49">
        <f>[7]Ene!AB35</f>
        <v>110</v>
      </c>
      <c r="AC35" s="51"/>
      <c r="AD35" s="48">
        <f t="shared" si="0"/>
        <v>1320</v>
      </c>
      <c r="AE35" s="48">
        <f t="shared" si="0"/>
        <v>238</v>
      </c>
      <c r="AF35" s="53">
        <f t="shared" si="1"/>
        <v>0.1803030303030303</v>
      </c>
      <c r="AG35" s="53">
        <f t="shared" si="2"/>
        <v>0.8196969696969697</v>
      </c>
      <c r="AH35" s="162"/>
      <c r="AI35" s="163"/>
    </row>
    <row r="36" spans="1:35" s="56" customFormat="1" ht="20.100000000000001" hidden="1" customHeight="1" x14ac:dyDescent="0.2">
      <c r="A36" s="45">
        <f>'[7]Ficha Anual 2025'!A36</f>
        <v>0</v>
      </c>
      <c r="B36" s="46">
        <f>'[7]Ficha Anual 2025'!B36</f>
        <v>0</v>
      </c>
      <c r="C36" s="46"/>
      <c r="D36" s="47">
        <f>'[7]Ficha Anual 2025'!E36</f>
        <v>0</v>
      </c>
      <c r="E36" s="48">
        <f t="shared" si="3"/>
        <v>0</v>
      </c>
      <c r="F36" s="51">
        <f>[7]Ene!F36</f>
        <v>0</v>
      </c>
      <c r="G36" s="48">
        <f>[7]Ene!G36</f>
        <v>0</v>
      </c>
      <c r="H36" s="51">
        <f>[7]Ene!H36</f>
        <v>0</v>
      </c>
      <c r="I36" s="48">
        <f>[7]Feb!I36</f>
        <v>0</v>
      </c>
      <c r="J36" s="51">
        <f>[7]Ene!J36</f>
        <v>0</v>
      </c>
      <c r="K36" s="48">
        <f>[7]Mar!K36</f>
        <v>0</v>
      </c>
      <c r="L36" s="51">
        <f>[7]Ene!L36</f>
        <v>0</v>
      </c>
      <c r="M36" s="50"/>
      <c r="N36" s="51">
        <f>[7]Ene!N36</f>
        <v>0</v>
      </c>
      <c r="O36" s="51"/>
      <c r="P36" s="51">
        <f>[7]Ene!P36</f>
        <v>0</v>
      </c>
      <c r="Q36" s="51"/>
      <c r="R36" s="51">
        <f>[7]Ene!R36</f>
        <v>0</v>
      </c>
      <c r="S36" s="51"/>
      <c r="T36" s="51">
        <f>[7]Ene!T36</f>
        <v>0</v>
      </c>
      <c r="U36" s="51"/>
      <c r="V36" s="51">
        <f>[7]Ene!V36</f>
        <v>0</v>
      </c>
      <c r="W36" s="51"/>
      <c r="X36" s="51">
        <f>[7]Ene!X36</f>
        <v>0</v>
      </c>
      <c r="Y36" s="51"/>
      <c r="Z36" s="51">
        <f>[7]Ene!Z36</f>
        <v>0</v>
      </c>
      <c r="AA36" s="51"/>
      <c r="AB36" s="51">
        <f>[7]Ene!AB36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160"/>
      <c r="AI36" s="161"/>
    </row>
    <row r="37" spans="1:35" s="56" customFormat="1" ht="20.100000000000001" hidden="1" customHeight="1" x14ac:dyDescent="0.2">
      <c r="A37" s="45">
        <f>'[7]Ficha Anual 2025'!A37</f>
        <v>0</v>
      </c>
      <c r="B37" s="46">
        <f>'[7]Ficha Anual 2025'!B37</f>
        <v>0</v>
      </c>
      <c r="C37" s="46"/>
      <c r="D37" s="47">
        <f>'[7]Ficha Anual 2025'!E37</f>
        <v>0</v>
      </c>
      <c r="E37" s="48">
        <f t="shared" si="3"/>
        <v>0</v>
      </c>
      <c r="F37" s="51">
        <f>[7]Ene!F37</f>
        <v>0</v>
      </c>
      <c r="G37" s="48">
        <f>[7]Ene!G37</f>
        <v>0</v>
      </c>
      <c r="H37" s="51">
        <f>[7]Ene!H37</f>
        <v>0</v>
      </c>
      <c r="I37" s="48">
        <f>[7]Feb!I37</f>
        <v>0</v>
      </c>
      <c r="J37" s="51">
        <f>[7]Ene!J37</f>
        <v>0</v>
      </c>
      <c r="K37" s="48">
        <f>[7]Mar!K37</f>
        <v>0</v>
      </c>
      <c r="L37" s="51">
        <f>[7]Ene!L37</f>
        <v>0</v>
      </c>
      <c r="M37" s="50"/>
      <c r="N37" s="51">
        <f>[7]Ene!N37</f>
        <v>0</v>
      </c>
      <c r="O37" s="51"/>
      <c r="P37" s="51">
        <f>[7]Ene!P37</f>
        <v>0</v>
      </c>
      <c r="Q37" s="51"/>
      <c r="R37" s="51">
        <f>[7]Ene!R37</f>
        <v>0</v>
      </c>
      <c r="S37" s="51"/>
      <c r="T37" s="51">
        <f>[7]Ene!T37</f>
        <v>0</v>
      </c>
      <c r="U37" s="51"/>
      <c r="V37" s="51">
        <f>[7]Ene!V37</f>
        <v>0</v>
      </c>
      <c r="W37" s="51"/>
      <c r="X37" s="51">
        <f>[7]Ene!X37</f>
        <v>0</v>
      </c>
      <c r="Y37" s="51"/>
      <c r="Z37" s="51">
        <f>[7]Ene!Z37</f>
        <v>0</v>
      </c>
      <c r="AA37" s="51"/>
      <c r="AB37" s="51">
        <f>[7]Ene!AB37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160"/>
      <c r="AI37" s="161"/>
    </row>
    <row r="38" spans="1:35" s="56" customFormat="1" ht="20.100000000000001" hidden="1" customHeight="1" x14ac:dyDescent="0.2">
      <c r="A38" s="45">
        <f>'[7]Ficha Anual 2025'!A38</f>
        <v>0</v>
      </c>
      <c r="B38" s="46">
        <f>'[7]Ficha Anual 2025'!B38</f>
        <v>0</v>
      </c>
      <c r="C38" s="46"/>
      <c r="D38" s="47">
        <f>'[7]Ficha Anual 2025'!E38</f>
        <v>0</v>
      </c>
      <c r="E38" s="48">
        <f t="shared" si="3"/>
        <v>0</v>
      </c>
      <c r="F38" s="51">
        <f>[7]Ene!F38</f>
        <v>0</v>
      </c>
      <c r="G38" s="48">
        <f>[7]Ene!G38</f>
        <v>0</v>
      </c>
      <c r="H38" s="51">
        <f>[7]Ene!H38</f>
        <v>0</v>
      </c>
      <c r="I38" s="48">
        <f>[7]Feb!I38</f>
        <v>0</v>
      </c>
      <c r="J38" s="51">
        <f>[7]Ene!J38</f>
        <v>0</v>
      </c>
      <c r="K38" s="48">
        <f>[7]Mar!K38</f>
        <v>0</v>
      </c>
      <c r="L38" s="51">
        <f>[7]Ene!L38</f>
        <v>0</v>
      </c>
      <c r="M38" s="50"/>
      <c r="N38" s="51">
        <f>[7]Ene!N38</f>
        <v>0</v>
      </c>
      <c r="O38" s="51"/>
      <c r="P38" s="51">
        <f>[7]Ene!P38</f>
        <v>0</v>
      </c>
      <c r="Q38" s="51"/>
      <c r="R38" s="51">
        <f>[7]Ene!R38</f>
        <v>0</v>
      </c>
      <c r="S38" s="51"/>
      <c r="T38" s="51">
        <f>[7]Ene!T38</f>
        <v>0</v>
      </c>
      <c r="U38" s="51"/>
      <c r="V38" s="51">
        <f>[7]Ene!V38</f>
        <v>0</v>
      </c>
      <c r="W38" s="51"/>
      <c r="X38" s="51">
        <f>[7]Ene!X38</f>
        <v>0</v>
      </c>
      <c r="Y38" s="51"/>
      <c r="Z38" s="51">
        <f>[7]Ene!Z38</f>
        <v>0</v>
      </c>
      <c r="AA38" s="51"/>
      <c r="AB38" s="51">
        <f>[7]Ene!AB38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160"/>
      <c r="AI38" s="161"/>
    </row>
    <row r="39" spans="1:35" s="56" customFormat="1" ht="20.100000000000001" hidden="1" customHeight="1" x14ac:dyDescent="0.2">
      <c r="A39" s="45">
        <f>'[7]Ficha Anual 2025'!A39</f>
        <v>0</v>
      </c>
      <c r="B39" s="46">
        <f>'[7]Ficha Anual 2025'!B39</f>
        <v>0</v>
      </c>
      <c r="C39" s="46"/>
      <c r="D39" s="47">
        <f>'[7]Ficha Anual 2025'!E39</f>
        <v>0</v>
      </c>
      <c r="E39" s="48">
        <f t="shared" si="3"/>
        <v>0</v>
      </c>
      <c r="F39" s="51">
        <f>[7]Ene!F39</f>
        <v>0</v>
      </c>
      <c r="G39" s="48">
        <f>[7]Ene!G39</f>
        <v>0</v>
      </c>
      <c r="H39" s="51">
        <f>[7]Ene!H39</f>
        <v>0</v>
      </c>
      <c r="I39" s="48">
        <f>[7]Feb!I39</f>
        <v>0</v>
      </c>
      <c r="J39" s="51">
        <f>[7]Ene!J39</f>
        <v>0</v>
      </c>
      <c r="K39" s="48">
        <f>[7]Mar!K39</f>
        <v>0</v>
      </c>
      <c r="L39" s="51">
        <f>[7]Ene!L39</f>
        <v>0</v>
      </c>
      <c r="M39" s="50"/>
      <c r="N39" s="51">
        <f>[7]Ene!N39</f>
        <v>0</v>
      </c>
      <c r="O39" s="51"/>
      <c r="P39" s="51">
        <f>[7]Ene!P39</f>
        <v>0</v>
      </c>
      <c r="Q39" s="51"/>
      <c r="R39" s="51">
        <f>[7]Ene!R39</f>
        <v>0</v>
      </c>
      <c r="S39" s="51"/>
      <c r="T39" s="51">
        <f>[7]Ene!T39</f>
        <v>0</v>
      </c>
      <c r="U39" s="51"/>
      <c r="V39" s="51">
        <f>[7]Ene!V39</f>
        <v>0</v>
      </c>
      <c r="W39" s="51"/>
      <c r="X39" s="51">
        <f>[7]Ene!X39</f>
        <v>0</v>
      </c>
      <c r="Y39" s="51"/>
      <c r="Z39" s="51">
        <f>[7]Ene!Z39</f>
        <v>0</v>
      </c>
      <c r="AA39" s="51"/>
      <c r="AB39" s="51">
        <f>[7]Ene!AB39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160"/>
      <c r="AI39" s="161"/>
    </row>
    <row r="40" spans="1:35" s="56" customFormat="1" ht="20.100000000000001" hidden="1" customHeight="1" x14ac:dyDescent="0.2">
      <c r="A40" s="67">
        <f>'[7]Ficha Anual 2025'!A40</f>
        <v>0</v>
      </c>
      <c r="B40" s="159">
        <f>'[7]Ficha Anual 2025'!B40</f>
        <v>0</v>
      </c>
      <c r="C40" s="159"/>
      <c r="D40" s="69">
        <f>'[7]Ficha Anual 2025'!E40</f>
        <v>0</v>
      </c>
      <c r="E40" s="48">
        <f t="shared" si="3"/>
        <v>0</v>
      </c>
      <c r="F40" s="51">
        <f>[7]Ene!F40</f>
        <v>0</v>
      </c>
      <c r="G40" s="48">
        <f>[7]Ene!G40</f>
        <v>0</v>
      </c>
      <c r="H40" s="51">
        <f>[7]Ene!H40</f>
        <v>0</v>
      </c>
      <c r="I40" s="48">
        <f>[7]Feb!I40</f>
        <v>0</v>
      </c>
      <c r="J40" s="51">
        <f>[7]Ene!J40</f>
        <v>0</v>
      </c>
      <c r="K40" s="48">
        <f>[7]Mar!K40</f>
        <v>0</v>
      </c>
      <c r="L40" s="51">
        <f>[7]Ene!L40</f>
        <v>0</v>
      </c>
      <c r="M40" s="70"/>
      <c r="N40" s="51">
        <f>[7]Ene!N40</f>
        <v>0</v>
      </c>
      <c r="O40" s="71"/>
      <c r="P40" s="51">
        <f>[7]Ene!P40</f>
        <v>0</v>
      </c>
      <c r="Q40" s="71"/>
      <c r="R40" s="51">
        <f>[7]Ene!R40</f>
        <v>0</v>
      </c>
      <c r="S40" s="71"/>
      <c r="T40" s="51">
        <f>[7]Ene!T40</f>
        <v>0</v>
      </c>
      <c r="U40" s="71"/>
      <c r="V40" s="51">
        <f>[7]Ene!V40</f>
        <v>0</v>
      </c>
      <c r="W40" s="71"/>
      <c r="X40" s="51">
        <f>[7]Ene!X40</f>
        <v>0</v>
      </c>
      <c r="Y40" s="71"/>
      <c r="Z40" s="51">
        <f>[7]Ene!Z40</f>
        <v>0</v>
      </c>
      <c r="AA40" s="71"/>
      <c r="AB40" s="51">
        <f>[7]Ene!AB40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166"/>
      <c r="AI40" s="167"/>
    </row>
    <row r="41" spans="1:35" s="44" customFormat="1" ht="24.75" customHeight="1" x14ac:dyDescent="0.2">
      <c r="A41" s="74" t="str">
        <f>'[7]Ficha Anual 2025'!A41</f>
        <v>C 3</v>
      </c>
      <c r="B41" s="75" t="str">
        <f>'[7]Ficha Anual 2025'!B41</f>
        <v xml:space="preserve"> ALINEAR EL PRESUPUESTO  CON LOS COMPROMISOS DEL PLAN DE DESARROLLO MUNICIPAL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168"/>
      <c r="AE41" s="65"/>
      <c r="AF41" s="65"/>
      <c r="AG41" s="65"/>
      <c r="AH41" s="65"/>
      <c r="AI41" s="66"/>
    </row>
    <row r="42" spans="1:35" s="56" customFormat="1" ht="25.5" customHeight="1" x14ac:dyDescent="0.2">
      <c r="A42" s="81" t="str">
        <f>'[7]Ficha Anual 2025'!A42</f>
        <v>C3A1</v>
      </c>
      <c r="B42" s="46" t="str">
        <f>'[7]Ficha Anual 2025'!B42</f>
        <v xml:space="preserve"> INFORMAR OPORTUNAMENTE AL PRESIDENTE MUNICIPAL SOBRE EL CONTROL PRESUPUESTAL DELGASTO</v>
      </c>
      <c r="C42" s="46"/>
      <c r="D42" s="83" t="str">
        <f>'[7]Ficha Anual 2025'!E42</f>
        <v>REPORTES</v>
      </c>
      <c r="E42" s="48">
        <f t="shared" si="3"/>
        <v>48</v>
      </c>
      <c r="F42" s="49">
        <f>[7]Ene!F42</f>
        <v>4</v>
      </c>
      <c r="G42" s="50">
        <f>[7]Ene!G42</f>
        <v>2</v>
      </c>
      <c r="H42" s="49">
        <f>[7]Ene!H42</f>
        <v>4</v>
      </c>
      <c r="I42" s="50">
        <f>[7]Feb!I42</f>
        <v>4</v>
      </c>
      <c r="J42" s="49">
        <f>[7]Ene!J42</f>
        <v>4</v>
      </c>
      <c r="K42" s="50">
        <f>[7]Mar!K42</f>
        <v>2</v>
      </c>
      <c r="L42" s="49">
        <f>[7]Ene!L42</f>
        <v>4</v>
      </c>
      <c r="M42" s="84">
        <v>4</v>
      </c>
      <c r="N42" s="49">
        <f>[7]Ene!N42</f>
        <v>4</v>
      </c>
      <c r="O42" s="85"/>
      <c r="P42" s="49">
        <f>[7]Ene!P42</f>
        <v>4</v>
      </c>
      <c r="Q42" s="85"/>
      <c r="R42" s="49">
        <f>[7]Ene!R42</f>
        <v>4</v>
      </c>
      <c r="S42" s="85"/>
      <c r="T42" s="49">
        <f>[7]Ene!T42</f>
        <v>4</v>
      </c>
      <c r="U42" s="85"/>
      <c r="V42" s="49">
        <f>[7]Ene!V42</f>
        <v>4</v>
      </c>
      <c r="W42" s="85"/>
      <c r="X42" s="49">
        <f>[7]Ene!X42</f>
        <v>4</v>
      </c>
      <c r="Y42" s="85"/>
      <c r="Z42" s="49">
        <f>[7]Ene!Z42</f>
        <v>4</v>
      </c>
      <c r="AA42" s="85"/>
      <c r="AB42" s="49">
        <f>[7]Ene!AB42</f>
        <v>4</v>
      </c>
      <c r="AC42" s="85"/>
      <c r="AD42" s="48">
        <f t="shared" si="0"/>
        <v>48</v>
      </c>
      <c r="AE42" s="48">
        <f t="shared" si="0"/>
        <v>12</v>
      </c>
      <c r="AF42" s="53">
        <f t="shared" si="1"/>
        <v>0.25</v>
      </c>
      <c r="AG42" s="53">
        <f t="shared" si="2"/>
        <v>0.75</v>
      </c>
      <c r="AH42" s="169"/>
      <c r="AI42" s="170"/>
    </row>
    <row r="43" spans="1:35" s="56" customFormat="1" ht="27" customHeight="1" x14ac:dyDescent="0.2">
      <c r="A43" s="81" t="str">
        <f>'[7]Ficha Anual 2025'!A43</f>
        <v>C3A2</v>
      </c>
      <c r="B43" s="46" t="str">
        <f>'[7]Ficha Anual 2025'!B43</f>
        <v xml:space="preserve">ELABORAR INFORME DE ESTADISTICAS FINANCIERAS Y ADMINISTRATIVAS </v>
      </c>
      <c r="C43" s="46"/>
      <c r="D43" s="83" t="str">
        <f>'[7]Ficha Anual 2025'!E43</f>
        <v>INFORMES</v>
      </c>
      <c r="E43" s="48">
        <f t="shared" si="3"/>
        <v>6</v>
      </c>
      <c r="F43" s="49">
        <f>[7]Ene!F43</f>
        <v>3</v>
      </c>
      <c r="G43" s="50">
        <f>[7]Ene!G43</f>
        <v>1</v>
      </c>
      <c r="H43" s="49">
        <f>[7]Ene!H43</f>
        <v>3</v>
      </c>
      <c r="I43" s="50">
        <f>[7]Feb!I43</f>
        <v>3</v>
      </c>
      <c r="J43" s="49">
        <f>[7]Ene!J43</f>
        <v>0</v>
      </c>
      <c r="K43" s="50">
        <f>[7]Mar!K43</f>
        <v>0</v>
      </c>
      <c r="L43" s="49">
        <f>[7]Ene!L43</f>
        <v>0</v>
      </c>
      <c r="M43" s="84">
        <v>0</v>
      </c>
      <c r="N43" s="49">
        <f>[7]Ene!N43</f>
        <v>0</v>
      </c>
      <c r="O43" s="88"/>
      <c r="P43" s="49">
        <f>[7]Ene!P43</f>
        <v>0</v>
      </c>
      <c r="Q43" s="88"/>
      <c r="R43" s="49">
        <f>[7]Ene!R43</f>
        <v>0</v>
      </c>
      <c r="S43" s="88"/>
      <c r="T43" s="49">
        <f>[7]Ene!T43</f>
        <v>0</v>
      </c>
      <c r="U43" s="88"/>
      <c r="V43" s="49">
        <f>[7]Ene!V43</f>
        <v>0</v>
      </c>
      <c r="W43" s="88"/>
      <c r="X43" s="49">
        <f>[7]Ene!X43</f>
        <v>0</v>
      </c>
      <c r="Y43" s="88"/>
      <c r="Z43" s="49">
        <f>[7]Ene!Z43</f>
        <v>0</v>
      </c>
      <c r="AA43" s="88"/>
      <c r="AB43" s="49">
        <f>[7]Ene!AB43</f>
        <v>0</v>
      </c>
      <c r="AC43" s="88"/>
      <c r="AD43" s="48">
        <f t="shared" si="0"/>
        <v>6</v>
      </c>
      <c r="AE43" s="48">
        <f t="shared" si="0"/>
        <v>4</v>
      </c>
      <c r="AF43" s="53">
        <f t="shared" si="1"/>
        <v>0.66666666666666663</v>
      </c>
      <c r="AG43" s="53">
        <f t="shared" si="2"/>
        <v>0.33333333333333337</v>
      </c>
      <c r="AH43" s="171"/>
      <c r="AI43" s="172"/>
    </row>
    <row r="44" spans="1:35" s="56" customFormat="1" ht="24.75" hidden="1" customHeight="1" x14ac:dyDescent="0.2">
      <c r="A44" s="81" t="str">
        <f>'[7]Ficha Anual 2025'!A44</f>
        <v>C3A3</v>
      </c>
      <c r="B44" s="46" t="str">
        <f>'[7]Ficha Anual 2025'!B44</f>
        <v>PRESENTAR AVANCES DEL PRESUPUESTO EN BASE A RESULTADOS</v>
      </c>
      <c r="C44" s="46"/>
      <c r="D44" s="83" t="str">
        <f>'[7]Ficha Anual 2025'!E44</f>
        <v>AVANCES</v>
      </c>
      <c r="E44" s="48">
        <f t="shared" si="3"/>
        <v>12</v>
      </c>
      <c r="F44" s="49">
        <f>[7]Ene!F44</f>
        <v>1</v>
      </c>
      <c r="G44" s="50">
        <f>[7]Ene!G44</f>
        <v>1</v>
      </c>
      <c r="H44" s="49">
        <f>[7]Ene!H44</f>
        <v>1</v>
      </c>
      <c r="I44" s="50">
        <f>[7]Feb!I44</f>
        <v>1</v>
      </c>
      <c r="J44" s="49">
        <f>[7]Ene!J44</f>
        <v>1</v>
      </c>
      <c r="K44" s="50">
        <f>[7]Mar!K44</f>
        <v>1</v>
      </c>
      <c r="L44" s="49">
        <f>[7]Ene!L44</f>
        <v>1</v>
      </c>
      <c r="M44" s="84">
        <v>1</v>
      </c>
      <c r="N44" s="49">
        <f>[7]Ene!N44</f>
        <v>1</v>
      </c>
      <c r="O44" s="88"/>
      <c r="P44" s="49">
        <f>[7]Ene!P44</f>
        <v>1</v>
      </c>
      <c r="Q44" s="88"/>
      <c r="R44" s="49">
        <f>[7]Ene!R44</f>
        <v>1</v>
      </c>
      <c r="S44" s="88"/>
      <c r="T44" s="49">
        <f>[7]Ene!T44</f>
        <v>1</v>
      </c>
      <c r="U44" s="88"/>
      <c r="V44" s="49">
        <f>[7]Ene!V44</f>
        <v>1</v>
      </c>
      <c r="W44" s="88"/>
      <c r="X44" s="49">
        <f>[7]Ene!X44</f>
        <v>1</v>
      </c>
      <c r="Y44" s="88"/>
      <c r="Z44" s="49">
        <f>[7]Ene!Z44</f>
        <v>1</v>
      </c>
      <c r="AA44" s="88"/>
      <c r="AB44" s="49">
        <f>[7]Ene!AB44</f>
        <v>1</v>
      </c>
      <c r="AC44" s="88"/>
      <c r="AD44" s="48">
        <f t="shared" si="0"/>
        <v>12</v>
      </c>
      <c r="AE44" s="48">
        <f t="shared" si="0"/>
        <v>4</v>
      </c>
      <c r="AF44" s="53">
        <f t="shared" si="1"/>
        <v>0.33333333333333331</v>
      </c>
      <c r="AG44" s="53">
        <f t="shared" si="2"/>
        <v>0.66666666666666674</v>
      </c>
      <c r="AH44" s="173"/>
      <c r="AI44" s="174"/>
    </row>
    <row r="45" spans="1:35" s="56" customFormat="1" ht="20.100000000000001" hidden="1" customHeight="1" x14ac:dyDescent="0.2">
      <c r="A45" s="81" t="str">
        <f>'[7]Ficha Anual 2025'!A45</f>
        <v>C3A4</v>
      </c>
      <c r="B45" s="82" t="str">
        <f>'[7]Ficha Anual 2025'!B45</f>
        <v>SOLVENTAR LAS OBSERVACIONES REALIZADAS A LA CUENTA PÚBLICA</v>
      </c>
      <c r="C45" s="82"/>
      <c r="D45" s="83" t="str">
        <f>'[7]Ficha Anual 2025'!E45</f>
        <v>DOCUMENTO</v>
      </c>
      <c r="E45" s="48">
        <f t="shared" si="3"/>
        <v>9</v>
      </c>
      <c r="F45" s="49">
        <f>[7]Ene!F45</f>
        <v>0</v>
      </c>
      <c r="G45" s="50">
        <f>[7]Ene!G45</f>
        <v>0</v>
      </c>
      <c r="H45" s="49">
        <f>[7]Ene!H45</f>
        <v>0</v>
      </c>
      <c r="I45" s="50">
        <f>[7]Feb!I45</f>
        <v>0</v>
      </c>
      <c r="J45" s="49">
        <f>[7]Ene!J45</f>
        <v>0</v>
      </c>
      <c r="K45" s="50">
        <f>[7]Mar!K45</f>
        <v>1</v>
      </c>
      <c r="L45" s="49">
        <f>[7]Ene!L45</f>
        <v>3</v>
      </c>
      <c r="M45" s="84">
        <v>2</v>
      </c>
      <c r="N45" s="49">
        <f>[7]Ene!N45</f>
        <v>0</v>
      </c>
      <c r="O45" s="88"/>
      <c r="P45" s="49">
        <f>[7]Ene!P45</f>
        <v>0</v>
      </c>
      <c r="Q45" s="88"/>
      <c r="R45" s="49">
        <f>[7]Ene!R45</f>
        <v>1</v>
      </c>
      <c r="S45" s="88"/>
      <c r="T45" s="49">
        <f>[7]Ene!T45</f>
        <v>0</v>
      </c>
      <c r="U45" s="88"/>
      <c r="V45" s="49">
        <f>[7]Ene!V45</f>
        <v>0</v>
      </c>
      <c r="W45" s="88"/>
      <c r="X45" s="49">
        <f>[7]Ene!X45</f>
        <v>2</v>
      </c>
      <c r="Y45" s="88"/>
      <c r="Z45" s="49">
        <f>[7]Ene!Z45</f>
        <v>0</v>
      </c>
      <c r="AA45" s="88"/>
      <c r="AB45" s="49">
        <f>[7]Ene!AB45</f>
        <v>3</v>
      </c>
      <c r="AC45" s="88"/>
      <c r="AD45" s="48">
        <f t="shared" si="0"/>
        <v>9</v>
      </c>
      <c r="AE45" s="48">
        <f t="shared" si="0"/>
        <v>3</v>
      </c>
      <c r="AF45" s="53">
        <f t="shared" si="1"/>
        <v>0.33333333333333331</v>
      </c>
      <c r="AG45" s="53">
        <f t="shared" si="2"/>
        <v>0.66666666666666674</v>
      </c>
      <c r="AH45" s="173"/>
      <c r="AI45" s="174"/>
    </row>
    <row r="46" spans="1:35" s="56" customFormat="1" ht="20.100000000000001" hidden="1" customHeight="1" x14ac:dyDescent="0.2">
      <c r="A46" s="81">
        <f>'[7]Ficha Anual 2025'!A46</f>
        <v>0</v>
      </c>
      <c r="B46" s="82">
        <f>'[7]Ficha Anual 2025'!B46</f>
        <v>0</v>
      </c>
      <c r="C46" s="82"/>
      <c r="D46" s="83">
        <f>'[7]Ficha Anual 2025'!E46</f>
        <v>0</v>
      </c>
      <c r="E46" s="48">
        <f t="shared" si="3"/>
        <v>0</v>
      </c>
      <c r="F46" s="51">
        <f>[7]Ene!F46</f>
        <v>0</v>
      </c>
      <c r="G46" s="48">
        <f>[7]Ene!G46</f>
        <v>0</v>
      </c>
      <c r="H46" s="51">
        <f>[7]Ene!H46</f>
        <v>0</v>
      </c>
      <c r="I46" s="48">
        <f>[7]Feb!I46</f>
        <v>0</v>
      </c>
      <c r="J46" s="51">
        <f>[7]Ene!J46</f>
        <v>0</v>
      </c>
      <c r="K46" s="48">
        <f>[7]Mar!K46</f>
        <v>0</v>
      </c>
      <c r="L46" s="51">
        <f>[7]Ene!L46</f>
        <v>0</v>
      </c>
      <c r="M46" s="84"/>
      <c r="N46" s="51">
        <f>[7]Ene!N46</f>
        <v>0</v>
      </c>
      <c r="O46" s="88"/>
      <c r="P46" s="51">
        <f>[7]Ene!P46</f>
        <v>0</v>
      </c>
      <c r="Q46" s="88"/>
      <c r="R46" s="51">
        <f>[7]Ene!R46</f>
        <v>0</v>
      </c>
      <c r="S46" s="88"/>
      <c r="T46" s="51">
        <f>[7]Ene!T46</f>
        <v>0</v>
      </c>
      <c r="U46" s="88"/>
      <c r="V46" s="51">
        <f>[7]Ene!V46</f>
        <v>0</v>
      </c>
      <c r="W46" s="88"/>
      <c r="X46" s="51">
        <f>[7]Ene!X46</f>
        <v>0</v>
      </c>
      <c r="Y46" s="88"/>
      <c r="Z46" s="51">
        <f>[7]Ene!Z46</f>
        <v>0</v>
      </c>
      <c r="AA46" s="88"/>
      <c r="AB46" s="51">
        <f>[7]Ene!AB46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'[7]Ficha Anual 2025'!A47</f>
        <v>0</v>
      </c>
      <c r="B47" s="82">
        <f>'[7]Ficha Anual 2025'!B47</f>
        <v>0</v>
      </c>
      <c r="C47" s="82"/>
      <c r="D47" s="83">
        <f>'[7]Ficha Anual 2025'!E47</f>
        <v>0</v>
      </c>
      <c r="E47" s="48">
        <f t="shared" si="3"/>
        <v>0</v>
      </c>
      <c r="F47" s="51">
        <f>[7]Ene!F47</f>
        <v>0</v>
      </c>
      <c r="G47" s="48">
        <f>[7]Ene!G47</f>
        <v>0</v>
      </c>
      <c r="H47" s="51">
        <f>[7]Ene!H47</f>
        <v>0</v>
      </c>
      <c r="I47" s="48">
        <f>[7]Feb!I47</f>
        <v>0</v>
      </c>
      <c r="J47" s="51">
        <f>[7]Ene!J47</f>
        <v>0</v>
      </c>
      <c r="K47" s="48">
        <f>[7]Mar!K47</f>
        <v>0</v>
      </c>
      <c r="L47" s="51">
        <f>[7]Ene!L47</f>
        <v>0</v>
      </c>
      <c r="M47" s="84"/>
      <c r="N47" s="51">
        <f>[7]Ene!N47</f>
        <v>0</v>
      </c>
      <c r="O47" s="88"/>
      <c r="P47" s="51">
        <f>[7]Ene!P47</f>
        <v>0</v>
      </c>
      <c r="Q47" s="88"/>
      <c r="R47" s="51">
        <f>[7]Ene!R47</f>
        <v>0</v>
      </c>
      <c r="S47" s="88"/>
      <c r="T47" s="51">
        <f>[7]Ene!T47</f>
        <v>0</v>
      </c>
      <c r="U47" s="88"/>
      <c r="V47" s="51">
        <f>[7]Ene!V47</f>
        <v>0</v>
      </c>
      <c r="W47" s="88"/>
      <c r="X47" s="51">
        <f>[7]Ene!X47</f>
        <v>0</v>
      </c>
      <c r="Y47" s="88"/>
      <c r="Z47" s="51">
        <f>[7]Ene!Z47</f>
        <v>0</v>
      </c>
      <c r="AA47" s="88"/>
      <c r="AB47" s="51">
        <f>[7]Ene!AB47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'[7]Ficha Anual 2025'!A48</f>
        <v>0</v>
      </c>
      <c r="B48" s="82">
        <f>'[7]Ficha Anual 2025'!B48</f>
        <v>0</v>
      </c>
      <c r="C48" s="82"/>
      <c r="D48" s="83">
        <f>'[7]Ficha Anual 2025'!E48</f>
        <v>0</v>
      </c>
      <c r="E48" s="48">
        <f t="shared" si="3"/>
        <v>0</v>
      </c>
      <c r="F48" s="51">
        <f>[7]Ene!F48</f>
        <v>0</v>
      </c>
      <c r="G48" s="48">
        <f>[7]Ene!G48</f>
        <v>0</v>
      </c>
      <c r="H48" s="51">
        <f>[7]Ene!H48</f>
        <v>0</v>
      </c>
      <c r="I48" s="48">
        <f>[7]Feb!I48</f>
        <v>0</v>
      </c>
      <c r="J48" s="51">
        <f>[7]Ene!J48</f>
        <v>0</v>
      </c>
      <c r="K48" s="48">
        <f>[7]Mar!K48</f>
        <v>0</v>
      </c>
      <c r="L48" s="51">
        <f>[7]Ene!L48</f>
        <v>0</v>
      </c>
      <c r="M48" s="84"/>
      <c r="N48" s="51">
        <f>[7]Ene!N48</f>
        <v>0</v>
      </c>
      <c r="O48" s="88"/>
      <c r="P48" s="51">
        <f>[7]Ene!P48</f>
        <v>0</v>
      </c>
      <c r="Q48" s="88"/>
      <c r="R48" s="51">
        <f>[7]Ene!R48</f>
        <v>0</v>
      </c>
      <c r="S48" s="88"/>
      <c r="T48" s="51">
        <f>[7]Ene!T48</f>
        <v>0</v>
      </c>
      <c r="U48" s="88"/>
      <c r="V48" s="51">
        <f>[7]Ene!V48</f>
        <v>0</v>
      </c>
      <c r="W48" s="88"/>
      <c r="X48" s="51">
        <f>[7]Ene!X48</f>
        <v>0</v>
      </c>
      <c r="Y48" s="88"/>
      <c r="Z48" s="51">
        <f>[7]Ene!Z48</f>
        <v>0</v>
      </c>
      <c r="AA48" s="88"/>
      <c r="AB48" s="51">
        <f>[7]Ene!AB48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'[7]Ficha Anual 2025'!A49</f>
        <v>0</v>
      </c>
      <c r="B49" s="82">
        <f>'[7]Ficha Anual 2025'!B49</f>
        <v>0</v>
      </c>
      <c r="C49" s="82"/>
      <c r="D49" s="83">
        <f>'[7]Ficha Anual 2025'!E49</f>
        <v>0</v>
      </c>
      <c r="E49" s="48">
        <f t="shared" si="3"/>
        <v>0</v>
      </c>
      <c r="F49" s="51">
        <f>[7]Ene!F49</f>
        <v>0</v>
      </c>
      <c r="G49" s="48">
        <f>[7]Ene!G49</f>
        <v>0</v>
      </c>
      <c r="H49" s="51">
        <f>[7]Ene!H49</f>
        <v>0</v>
      </c>
      <c r="I49" s="48">
        <f>[7]Feb!I49</f>
        <v>0</v>
      </c>
      <c r="J49" s="51">
        <f>[7]Ene!J49</f>
        <v>0</v>
      </c>
      <c r="K49" s="48">
        <f>[7]Mar!K49</f>
        <v>0</v>
      </c>
      <c r="L49" s="51">
        <f>[7]Ene!L49</f>
        <v>0</v>
      </c>
      <c r="M49" s="84"/>
      <c r="N49" s="51">
        <f>[7]Ene!N49</f>
        <v>0</v>
      </c>
      <c r="O49" s="88"/>
      <c r="P49" s="51">
        <f>[7]Ene!P49</f>
        <v>0</v>
      </c>
      <c r="Q49" s="88"/>
      <c r="R49" s="51">
        <f>[7]Ene!R49</f>
        <v>0</v>
      </c>
      <c r="S49" s="88"/>
      <c r="T49" s="51">
        <f>[7]Ene!T49</f>
        <v>0</v>
      </c>
      <c r="U49" s="88"/>
      <c r="V49" s="51">
        <f>[7]Ene!V49</f>
        <v>0</v>
      </c>
      <c r="W49" s="88"/>
      <c r="X49" s="51">
        <f>[7]Ene!X49</f>
        <v>0</v>
      </c>
      <c r="Y49" s="88"/>
      <c r="Z49" s="51">
        <f>[7]Ene!Z49</f>
        <v>0</v>
      </c>
      <c r="AA49" s="88"/>
      <c r="AB49" s="51">
        <f>[7]Ene!AB49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'[7]Ficha Anual 2025'!A50</f>
        <v>0</v>
      </c>
      <c r="B50" s="82">
        <f>'[7]Ficha Anual 2025'!B50</f>
        <v>0</v>
      </c>
      <c r="C50" s="82"/>
      <c r="D50" s="83">
        <f>'[7]Ficha Anual 2025'!E50</f>
        <v>0</v>
      </c>
      <c r="E50" s="48">
        <f t="shared" si="3"/>
        <v>0</v>
      </c>
      <c r="F50" s="51">
        <f>[7]Ene!F50</f>
        <v>0</v>
      </c>
      <c r="G50" s="48">
        <f>[7]Ene!G50</f>
        <v>0</v>
      </c>
      <c r="H50" s="51">
        <f>[7]Ene!H50</f>
        <v>0</v>
      </c>
      <c r="I50" s="48">
        <f>[7]Feb!I50</f>
        <v>0</v>
      </c>
      <c r="J50" s="51">
        <f>[7]Ene!J50</f>
        <v>0</v>
      </c>
      <c r="K50" s="48">
        <f>[7]Mar!K50</f>
        <v>0</v>
      </c>
      <c r="L50" s="51">
        <f>[7]Ene!L50</f>
        <v>0</v>
      </c>
      <c r="M50" s="84"/>
      <c r="N50" s="51">
        <f>[7]Ene!N50</f>
        <v>0</v>
      </c>
      <c r="O50" s="88"/>
      <c r="P50" s="51">
        <f>[7]Ene!P50</f>
        <v>0</v>
      </c>
      <c r="Q50" s="88"/>
      <c r="R50" s="51">
        <f>[7]Ene!R50</f>
        <v>0</v>
      </c>
      <c r="S50" s="88"/>
      <c r="T50" s="51">
        <f>[7]Ene!T50</f>
        <v>0</v>
      </c>
      <c r="U50" s="88"/>
      <c r="V50" s="51">
        <f>[7]Ene!V50</f>
        <v>0</v>
      </c>
      <c r="W50" s="88"/>
      <c r="X50" s="51">
        <f>[7]Ene!X50</f>
        <v>0</v>
      </c>
      <c r="Y50" s="88"/>
      <c r="Z50" s="51">
        <f>[7]Ene!Z50</f>
        <v>0</v>
      </c>
      <c r="AA50" s="88"/>
      <c r="AB50" s="51">
        <f>[7]Ene!AB50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'[7]Ficha Anual 2025'!A51</f>
        <v>0</v>
      </c>
      <c r="B51" s="82">
        <f>'[7]Ficha Anual 2025'!B51</f>
        <v>0</v>
      </c>
      <c r="C51" s="82"/>
      <c r="D51" s="83">
        <f>'[7]Ficha Anual 2025'!E51</f>
        <v>0</v>
      </c>
      <c r="E51" s="48">
        <f t="shared" si="3"/>
        <v>0</v>
      </c>
      <c r="F51" s="51">
        <f>[7]Ene!F51</f>
        <v>0</v>
      </c>
      <c r="G51" s="48">
        <f>[7]Ene!G51</f>
        <v>0</v>
      </c>
      <c r="H51" s="51">
        <f>[7]Ene!H51</f>
        <v>0</v>
      </c>
      <c r="I51" s="48">
        <f>[7]Feb!I51</f>
        <v>0</v>
      </c>
      <c r="J51" s="51">
        <f>[7]Ene!J51</f>
        <v>0</v>
      </c>
      <c r="K51" s="48">
        <f>[7]Mar!K51</f>
        <v>0</v>
      </c>
      <c r="L51" s="51">
        <f>[7]Ene!L51</f>
        <v>0</v>
      </c>
      <c r="M51" s="84"/>
      <c r="N51" s="51">
        <f>[7]Ene!N51</f>
        <v>0</v>
      </c>
      <c r="O51" s="88"/>
      <c r="P51" s="51">
        <f>[7]Ene!P51</f>
        <v>0</v>
      </c>
      <c r="Q51" s="88"/>
      <c r="R51" s="51">
        <f>[7]Ene!R51</f>
        <v>0</v>
      </c>
      <c r="S51" s="88"/>
      <c r="T51" s="51">
        <f>[7]Ene!T51</f>
        <v>0</v>
      </c>
      <c r="U51" s="88"/>
      <c r="V51" s="51">
        <f>[7]Ene!V51</f>
        <v>0</v>
      </c>
      <c r="W51" s="88"/>
      <c r="X51" s="51">
        <f>[7]Ene!X51</f>
        <v>0</v>
      </c>
      <c r="Y51" s="88"/>
      <c r="Z51" s="51">
        <f>[7]Ene!Z51</f>
        <v>0</v>
      </c>
      <c r="AA51" s="88"/>
      <c r="AB51" s="51">
        <f>[7]Ene!AB51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'[7]Ficha Anual 2025'!A52</f>
        <v>0</v>
      </c>
      <c r="B52" s="82">
        <f>'[7]Ficha Anual 2025'!B52</f>
        <v>0</v>
      </c>
      <c r="C52" s="82"/>
      <c r="D52" s="83">
        <f>'[7]Ficha Anual 2025'!E52</f>
        <v>0</v>
      </c>
      <c r="E52" s="48">
        <f t="shared" si="3"/>
        <v>0</v>
      </c>
      <c r="F52" s="51">
        <f>[7]Ene!F52</f>
        <v>0</v>
      </c>
      <c r="G52" s="48">
        <f>[7]Ene!G52</f>
        <v>0</v>
      </c>
      <c r="H52" s="51">
        <f>[7]Ene!H52</f>
        <v>0</v>
      </c>
      <c r="I52" s="48">
        <f>[7]Feb!I52</f>
        <v>0</v>
      </c>
      <c r="J52" s="51">
        <f>[7]Ene!J52</f>
        <v>0</v>
      </c>
      <c r="K52" s="48">
        <f>[7]Mar!K52</f>
        <v>0</v>
      </c>
      <c r="L52" s="51">
        <f>[7]Ene!L52</f>
        <v>0</v>
      </c>
      <c r="M52" s="84"/>
      <c r="N52" s="51">
        <f>[7]Ene!N52</f>
        <v>0</v>
      </c>
      <c r="O52" s="85"/>
      <c r="P52" s="51">
        <f>[7]Ene!P52</f>
        <v>0</v>
      </c>
      <c r="Q52" s="85"/>
      <c r="R52" s="51">
        <f>[7]Ene!R52</f>
        <v>0</v>
      </c>
      <c r="S52" s="85"/>
      <c r="T52" s="51">
        <f>[7]Ene!T52</f>
        <v>0</v>
      </c>
      <c r="U52" s="85"/>
      <c r="V52" s="51">
        <f>[7]Ene!V52</f>
        <v>0</v>
      </c>
      <c r="W52" s="85"/>
      <c r="X52" s="51">
        <f>[7]Ene!X52</f>
        <v>0</v>
      </c>
      <c r="Y52" s="85"/>
      <c r="Z52" s="51">
        <f>[7]Ene!Z52</f>
        <v>0</v>
      </c>
      <c r="AA52" s="85"/>
      <c r="AB52" s="51">
        <f>[7]Ene!AB52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'[7]Ficha Anual 2025'!A53</f>
        <v>0</v>
      </c>
      <c r="B53" s="82">
        <f>'[7]Ficha Anual 2025'!B53</f>
        <v>0</v>
      </c>
      <c r="C53" s="82"/>
      <c r="D53" s="83">
        <f>'[7]Ficha Anual 2025'!E53</f>
        <v>0</v>
      </c>
      <c r="E53" s="48">
        <f t="shared" si="3"/>
        <v>0</v>
      </c>
      <c r="F53" s="51">
        <f>[7]Ene!F53</f>
        <v>0</v>
      </c>
      <c r="G53" s="48">
        <f>[7]Ene!G53</f>
        <v>0</v>
      </c>
      <c r="H53" s="51">
        <f>[7]Ene!H53</f>
        <v>0</v>
      </c>
      <c r="I53" s="48">
        <f>[7]Feb!I53</f>
        <v>0</v>
      </c>
      <c r="J53" s="51">
        <f>[7]Ene!J53</f>
        <v>0</v>
      </c>
      <c r="K53" s="48">
        <f>[7]Mar!K53</f>
        <v>0</v>
      </c>
      <c r="L53" s="51">
        <f>[7]Ene!L53</f>
        <v>0</v>
      </c>
      <c r="M53" s="84"/>
      <c r="N53" s="51">
        <f>[7]Ene!N53</f>
        <v>0</v>
      </c>
      <c r="O53" s="85"/>
      <c r="P53" s="51">
        <f>[7]Ene!P53</f>
        <v>0</v>
      </c>
      <c r="Q53" s="85"/>
      <c r="R53" s="51">
        <f>[7]Ene!R53</f>
        <v>0</v>
      </c>
      <c r="S53" s="85"/>
      <c r="T53" s="51">
        <f>[7]Ene!T53</f>
        <v>0</v>
      </c>
      <c r="U53" s="85"/>
      <c r="V53" s="51">
        <f>[7]Ene!V53</f>
        <v>0</v>
      </c>
      <c r="W53" s="85"/>
      <c r="X53" s="51">
        <f>[7]Ene!X53</f>
        <v>0</v>
      </c>
      <c r="Y53" s="85"/>
      <c r="Z53" s="51">
        <f>[7]Ene!Z53</f>
        <v>0</v>
      </c>
      <c r="AA53" s="85"/>
      <c r="AB53" s="51">
        <f>[7]Ene!AB53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7.75" customHeight="1" x14ac:dyDescent="0.2">
      <c r="A54" s="74" t="str">
        <f>'[7]Ficha Anual 2025'!A54</f>
        <v>C 4</v>
      </c>
      <c r="B54" s="75" t="str">
        <f>'[7]Ficha Anual 2025'!B54</f>
        <v>AUMENTAR  LA RENDICION DE CUENTAS Y TRANSPARENCIA DE LOS RECURSOS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6.25" customHeight="1" x14ac:dyDescent="0.2">
      <c r="A55" s="81" t="str">
        <f>'[7]Ficha Anual 2025'!A55</f>
        <v>C4A1</v>
      </c>
      <c r="B55" s="46" t="str">
        <f>'[7]Ficha Anual 2025'!B55</f>
        <v>SOLVENTAR LOS PLIEGOS DE OBSERVACIONES DE LA CUENTA PUBLICA MUNICIPAL</v>
      </c>
      <c r="C55" s="46"/>
      <c r="D55" s="83" t="str">
        <f>'[7]Ficha Anual 2025'!E55</f>
        <v>PLIEGOS</v>
      </c>
      <c r="E55" s="85">
        <f t="shared" ref="E55:E66" si="4">F55+H55+J55+L55+N55+P55++R55+T55+V55+X55+Z55+AB55</f>
        <v>4</v>
      </c>
      <c r="F55" s="49">
        <f>[7]Ene!F55</f>
        <v>0</v>
      </c>
      <c r="G55" s="50">
        <f>[7]Ene!G55</f>
        <v>0</v>
      </c>
      <c r="H55" s="49">
        <f>[7]Ene!H55</f>
        <v>0</v>
      </c>
      <c r="I55" s="50">
        <f>[7]Feb!I55</f>
        <v>0</v>
      </c>
      <c r="J55" s="49">
        <f>[7]Ene!J55</f>
        <v>0</v>
      </c>
      <c r="K55" s="50">
        <f>[7]Mar!K55</f>
        <v>0</v>
      </c>
      <c r="L55" s="49">
        <f>[7]Ene!L55</f>
        <v>1</v>
      </c>
      <c r="M55" s="84">
        <v>0</v>
      </c>
      <c r="N55" s="49">
        <f>[7]Ene!N55</f>
        <v>0</v>
      </c>
      <c r="O55" s="88"/>
      <c r="P55" s="49">
        <f>[7]Ene!P55</f>
        <v>0</v>
      </c>
      <c r="Q55" s="88"/>
      <c r="R55" s="49">
        <f>[7]Ene!R55</f>
        <v>0</v>
      </c>
      <c r="S55" s="88"/>
      <c r="T55" s="49">
        <f>[7]Ene!T55</f>
        <v>1</v>
      </c>
      <c r="U55" s="88"/>
      <c r="V55" s="49">
        <f>[7]Ene!V55</f>
        <v>0</v>
      </c>
      <c r="W55" s="88"/>
      <c r="X55" s="49">
        <f>[7]Ene!X55</f>
        <v>0</v>
      </c>
      <c r="Y55" s="88"/>
      <c r="Z55" s="49">
        <f>[7]Ene!Z55</f>
        <v>1</v>
      </c>
      <c r="AA55" s="88"/>
      <c r="AB55" s="49">
        <f>[7]Ene!AB55</f>
        <v>1</v>
      </c>
      <c r="AC55" s="88"/>
      <c r="AD55" s="52">
        <f t="shared" si="0"/>
        <v>4</v>
      </c>
      <c r="AE55" s="52">
        <f t="shared" si="0"/>
        <v>0</v>
      </c>
      <c r="AF55" s="53">
        <f t="shared" si="1"/>
        <v>0</v>
      </c>
      <c r="AG55" s="53">
        <f t="shared" si="2"/>
        <v>1</v>
      </c>
      <c r="AH55" s="91"/>
      <c r="AI55" s="92"/>
    </row>
    <row r="56" spans="1:35" s="56" customFormat="1" ht="30" customHeight="1" x14ac:dyDescent="0.2">
      <c r="A56" s="81" t="str">
        <f>'[7]Ficha Anual 2025'!A56</f>
        <v>C4A2</v>
      </c>
      <c r="B56" s="46" t="str">
        <f>'[7]Ficha Anual 2025'!B56</f>
        <v>PRESENTAR OPORTUNAMENTE LOS INFORMES DE TRANSPARENCIA</v>
      </c>
      <c r="C56" s="46"/>
      <c r="D56" s="83" t="str">
        <f>'[7]Ficha Anual 2025'!E56</f>
        <v>INFORMES</v>
      </c>
      <c r="E56" s="85">
        <f t="shared" si="4"/>
        <v>12</v>
      </c>
      <c r="F56" s="49">
        <f>[7]Ene!F56</f>
        <v>1</v>
      </c>
      <c r="G56" s="50">
        <f>[7]Ene!G56</f>
        <v>1</v>
      </c>
      <c r="H56" s="49">
        <f>[7]Ene!H56</f>
        <v>1</v>
      </c>
      <c r="I56" s="50">
        <f>[7]Feb!I56</f>
        <v>1</v>
      </c>
      <c r="J56" s="49">
        <f>[7]Ene!J56</f>
        <v>1</v>
      </c>
      <c r="K56" s="50">
        <f>[7]Mar!K56</f>
        <v>1</v>
      </c>
      <c r="L56" s="49">
        <f>[7]Ene!L56</f>
        <v>1</v>
      </c>
      <c r="M56" s="84">
        <v>1</v>
      </c>
      <c r="N56" s="49">
        <f>[7]Ene!N56</f>
        <v>1</v>
      </c>
      <c r="O56" s="88"/>
      <c r="P56" s="49">
        <f>[7]Ene!P56</f>
        <v>1</v>
      </c>
      <c r="Q56" s="88"/>
      <c r="R56" s="49">
        <f>[7]Ene!R56</f>
        <v>1</v>
      </c>
      <c r="S56" s="88"/>
      <c r="T56" s="49">
        <f>[7]Ene!T56</f>
        <v>1</v>
      </c>
      <c r="U56" s="88"/>
      <c r="V56" s="49">
        <f>[7]Ene!V56</f>
        <v>1</v>
      </c>
      <c r="W56" s="88"/>
      <c r="X56" s="49">
        <f>[7]Ene!X56</f>
        <v>1</v>
      </c>
      <c r="Y56" s="88"/>
      <c r="Z56" s="49">
        <f>[7]Ene!Z56</f>
        <v>1</v>
      </c>
      <c r="AA56" s="88"/>
      <c r="AB56" s="49">
        <f>[7]Ene!AB56</f>
        <v>1</v>
      </c>
      <c r="AC56" s="88"/>
      <c r="AD56" s="52">
        <f t="shared" si="0"/>
        <v>12</v>
      </c>
      <c r="AE56" s="52">
        <f t="shared" si="0"/>
        <v>4</v>
      </c>
      <c r="AF56" s="53">
        <f t="shared" si="1"/>
        <v>0.33333333333333331</v>
      </c>
      <c r="AG56" s="53">
        <f t="shared" si="2"/>
        <v>0.66666666666666674</v>
      </c>
      <c r="AH56" s="91"/>
      <c r="AI56" s="92"/>
    </row>
    <row r="57" spans="1:35" s="56" customFormat="1" ht="29.25" customHeight="1" x14ac:dyDescent="0.2">
      <c r="A57" s="81" t="str">
        <f>'[7]Ficha Anual 2025'!A57</f>
        <v>C4A3</v>
      </c>
      <c r="B57" s="46" t="str">
        <f>'[7]Ficha Anual 2025'!B57</f>
        <v>PRESENTAR UN INFORME ANUAL DE LA RENDICION DE CUENTAS DE LOS RECURSOS</v>
      </c>
      <c r="C57" s="46"/>
      <c r="D57" s="83" t="str">
        <f>'[7]Ficha Anual 2025'!E57</f>
        <v>INFORMES</v>
      </c>
      <c r="E57" s="85">
        <f t="shared" si="4"/>
        <v>5</v>
      </c>
      <c r="F57" s="49">
        <f>[7]Ene!F57</f>
        <v>1</v>
      </c>
      <c r="G57" s="50">
        <f>[7]Ene!G57</f>
        <v>1</v>
      </c>
      <c r="H57" s="49">
        <f>[7]Ene!H57</f>
        <v>0</v>
      </c>
      <c r="I57" s="50">
        <f>[7]Feb!I57</f>
        <v>0</v>
      </c>
      <c r="J57" s="49">
        <f>[7]Ene!J57</f>
        <v>1</v>
      </c>
      <c r="K57" s="50">
        <f>[7]Mar!K57</f>
        <v>1</v>
      </c>
      <c r="L57" s="49">
        <f>[7]Ene!L57</f>
        <v>0</v>
      </c>
      <c r="M57" s="84">
        <v>0</v>
      </c>
      <c r="N57" s="49">
        <f>[7]Ene!N57</f>
        <v>0</v>
      </c>
      <c r="O57" s="88"/>
      <c r="P57" s="49">
        <f>[7]Ene!P57</f>
        <v>1</v>
      </c>
      <c r="Q57" s="88"/>
      <c r="R57" s="49">
        <f>[7]Ene!R57</f>
        <v>0</v>
      </c>
      <c r="S57" s="88"/>
      <c r="T57" s="49">
        <f>[7]Ene!T57</f>
        <v>0</v>
      </c>
      <c r="U57" s="88"/>
      <c r="V57" s="49">
        <f>[7]Ene!V57</f>
        <v>0</v>
      </c>
      <c r="W57" s="88"/>
      <c r="X57" s="49">
        <f>[7]Ene!X57</f>
        <v>0</v>
      </c>
      <c r="Y57" s="88"/>
      <c r="Z57" s="49">
        <f>[7]Ene!Z57</f>
        <v>1</v>
      </c>
      <c r="AA57" s="88"/>
      <c r="AB57" s="49">
        <f>[7]Ene!AB57</f>
        <v>1</v>
      </c>
      <c r="AC57" s="88"/>
      <c r="AD57" s="52">
        <f t="shared" si="0"/>
        <v>5</v>
      </c>
      <c r="AE57" s="52">
        <f t="shared" si="0"/>
        <v>2</v>
      </c>
      <c r="AF57" s="53">
        <f t="shared" si="1"/>
        <v>0.4</v>
      </c>
      <c r="AG57" s="53">
        <f t="shared" si="2"/>
        <v>0.6</v>
      </c>
      <c r="AH57" s="91"/>
      <c r="AI57" s="92"/>
    </row>
    <row r="58" spans="1:35" s="56" customFormat="1" ht="26.25" customHeight="1" x14ac:dyDescent="0.2">
      <c r="A58" s="81" t="str">
        <f>'[7]Ficha Anual 2025'!A58</f>
        <v>C4A4</v>
      </c>
      <c r="B58" s="46" t="str">
        <f>'[7]Ficha Anual 2025'!B58</f>
        <v xml:space="preserve">RESOLVER PROCEDIMIENTOS ADMINISTRATIVOS DE RESPONSABILIDADES </v>
      </c>
      <c r="C58" s="46"/>
      <c r="D58" s="83" t="str">
        <f>'[7]Ficha Anual 2025'!E58</f>
        <v>INFORMES</v>
      </c>
      <c r="E58" s="85">
        <f t="shared" si="4"/>
        <v>2</v>
      </c>
      <c r="F58" s="49">
        <f>[7]Ene!F58</f>
        <v>1</v>
      </c>
      <c r="G58" s="50">
        <f>[7]Ene!G58</f>
        <v>0</v>
      </c>
      <c r="H58" s="49">
        <f>[7]Ene!H58</f>
        <v>0</v>
      </c>
      <c r="I58" s="50">
        <f>[7]Feb!I58</f>
        <v>0</v>
      </c>
      <c r="J58" s="49">
        <f>[7]Ene!J58</f>
        <v>0</v>
      </c>
      <c r="K58" s="50">
        <f>[7]Mar!K58</f>
        <v>0</v>
      </c>
      <c r="L58" s="49">
        <f>[7]Ene!L58</f>
        <v>0</v>
      </c>
      <c r="M58" s="84">
        <v>0</v>
      </c>
      <c r="N58" s="49">
        <f>[7]Ene!N58</f>
        <v>0</v>
      </c>
      <c r="O58" s="88"/>
      <c r="P58" s="49">
        <f>[7]Ene!P58</f>
        <v>0</v>
      </c>
      <c r="Q58" s="88"/>
      <c r="R58" s="49">
        <f>[7]Ene!R58</f>
        <v>0</v>
      </c>
      <c r="S58" s="88"/>
      <c r="T58" s="49">
        <f>[7]Ene!T58</f>
        <v>0</v>
      </c>
      <c r="U58" s="88"/>
      <c r="V58" s="49">
        <f>[7]Ene!V58</f>
        <v>0</v>
      </c>
      <c r="W58" s="88"/>
      <c r="X58" s="49">
        <f>[7]Ene!X58</f>
        <v>0</v>
      </c>
      <c r="Y58" s="88"/>
      <c r="Z58" s="49">
        <f>[7]Ene!Z58</f>
        <v>0</v>
      </c>
      <c r="AA58" s="88"/>
      <c r="AB58" s="49">
        <f>[7]Ene!AB58</f>
        <v>1</v>
      </c>
      <c r="AC58" s="88"/>
      <c r="AD58" s="52">
        <f t="shared" si="0"/>
        <v>2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91"/>
      <c r="AI58" s="92"/>
    </row>
    <row r="59" spans="1:35" s="56" customFormat="1" ht="20.100000000000001" customHeight="1" x14ac:dyDescent="0.2">
      <c r="A59" s="81" t="str">
        <f>'[7]Ficha Anual 2025'!A59</f>
        <v>C4A5</v>
      </c>
      <c r="B59" s="46" t="str">
        <f>'[7]Ficha Anual 2025'!B59</f>
        <v xml:space="preserve">RELIZAR AUDITORIAS INTERNAS Y REVISIONES </v>
      </c>
      <c r="C59" s="46"/>
      <c r="D59" s="83" t="str">
        <f>'[7]Ficha Anual 2025'!E59</f>
        <v>AUDITORIAS</v>
      </c>
      <c r="E59" s="85">
        <f t="shared" si="4"/>
        <v>3</v>
      </c>
      <c r="F59" s="49">
        <f>[7]Ene!F59</f>
        <v>0</v>
      </c>
      <c r="G59" s="50">
        <f>[7]Ene!G59</f>
        <v>0</v>
      </c>
      <c r="H59" s="49">
        <f>[7]Ene!H59</f>
        <v>0</v>
      </c>
      <c r="I59" s="50">
        <f>[7]Feb!I59</f>
        <v>0</v>
      </c>
      <c r="J59" s="49">
        <f>[7]Ene!J59</f>
        <v>0</v>
      </c>
      <c r="K59" s="50">
        <f>[7]Mar!K59</f>
        <v>1</v>
      </c>
      <c r="L59" s="49">
        <f>[7]Ene!L59</f>
        <v>1</v>
      </c>
      <c r="M59" s="84">
        <v>0</v>
      </c>
      <c r="N59" s="49">
        <f>[7]Ene!N59</f>
        <v>0</v>
      </c>
      <c r="O59" s="88"/>
      <c r="P59" s="49">
        <f>[7]Ene!P59</f>
        <v>0</v>
      </c>
      <c r="Q59" s="88"/>
      <c r="R59" s="49">
        <f>[7]Ene!R59</f>
        <v>0</v>
      </c>
      <c r="S59" s="88"/>
      <c r="T59" s="49">
        <f>[7]Ene!T59</f>
        <v>1</v>
      </c>
      <c r="U59" s="88"/>
      <c r="V59" s="49">
        <f>[7]Ene!V59</f>
        <v>0</v>
      </c>
      <c r="W59" s="88"/>
      <c r="X59" s="49">
        <f>[7]Ene!X59</f>
        <v>0</v>
      </c>
      <c r="Y59" s="88"/>
      <c r="Z59" s="49">
        <f>[7]Ene!Z59</f>
        <v>0</v>
      </c>
      <c r="AA59" s="88"/>
      <c r="AB59" s="49">
        <f>[7]Ene!AB59</f>
        <v>1</v>
      </c>
      <c r="AC59" s="88"/>
      <c r="AD59" s="52">
        <f t="shared" si="0"/>
        <v>3</v>
      </c>
      <c r="AE59" s="52">
        <f t="shared" si="0"/>
        <v>1</v>
      </c>
      <c r="AF59" s="53">
        <f t="shared" si="1"/>
        <v>0.33333333333333331</v>
      </c>
      <c r="AG59" s="53">
        <f t="shared" si="2"/>
        <v>0.66666666666666674</v>
      </c>
      <c r="AH59" s="91"/>
      <c r="AI59" s="92"/>
    </row>
    <row r="60" spans="1:35" s="56" customFormat="1" ht="20.100000000000001" hidden="1" customHeight="1" x14ac:dyDescent="0.2">
      <c r="A60" s="81">
        <f>'[7]Ficha Anual 2025'!A60</f>
        <v>0</v>
      </c>
      <c r="B60" s="93">
        <f>'[7]Ficha Anual 2025'!B60</f>
        <v>0</v>
      </c>
      <c r="C60" s="93"/>
      <c r="D60" s="83">
        <f>'[7]Ficha Anual 2025'!E60</f>
        <v>0</v>
      </c>
      <c r="E60" s="85">
        <f t="shared" si="4"/>
        <v>0</v>
      </c>
      <c r="F60" s="51">
        <f>[7]Ene!F60</f>
        <v>0</v>
      </c>
      <c r="G60" s="48">
        <f>[7]Ene!G60</f>
        <v>0</v>
      </c>
      <c r="H60" s="51">
        <f>[7]Ene!H60</f>
        <v>0</v>
      </c>
      <c r="I60" s="48">
        <f>[7]Feb!I60</f>
        <v>0</v>
      </c>
      <c r="J60" s="51">
        <f>[7]Ene!J60</f>
        <v>0</v>
      </c>
      <c r="K60" s="48">
        <f>[7]Mar!K60</f>
        <v>0</v>
      </c>
      <c r="L60" s="51">
        <f>[7]Ene!L60</f>
        <v>0</v>
      </c>
      <c r="M60" s="84"/>
      <c r="N60" s="51">
        <f>[7]Ene!N60</f>
        <v>0</v>
      </c>
      <c r="O60" s="85"/>
      <c r="P60" s="51">
        <f>[7]Ene!P60</f>
        <v>0</v>
      </c>
      <c r="Q60" s="85"/>
      <c r="R60" s="51">
        <f>[7]Ene!R60</f>
        <v>0</v>
      </c>
      <c r="S60" s="85"/>
      <c r="T60" s="51">
        <f>[7]Ene!T60</f>
        <v>0</v>
      </c>
      <c r="U60" s="85"/>
      <c r="V60" s="51">
        <f>[7]Ene!V60</f>
        <v>0</v>
      </c>
      <c r="W60" s="85"/>
      <c r="X60" s="51">
        <f>[7]Ene!X60</f>
        <v>0</v>
      </c>
      <c r="Y60" s="85"/>
      <c r="Z60" s="51">
        <f>[7]Ene!Z60</f>
        <v>0</v>
      </c>
      <c r="AA60" s="85"/>
      <c r="AB60" s="51">
        <f>[7]Ene!AB60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'[7]Ficha Anual 2025'!A61</f>
        <v>0</v>
      </c>
      <c r="B61" s="93">
        <f>'[7]Ficha Anual 2025'!B61</f>
        <v>0</v>
      </c>
      <c r="C61" s="93"/>
      <c r="D61" s="83">
        <f>'[7]Ficha Anual 2025'!E61</f>
        <v>0</v>
      </c>
      <c r="E61" s="85">
        <f t="shared" si="4"/>
        <v>0</v>
      </c>
      <c r="F61" s="51">
        <f>[7]Ene!F61</f>
        <v>0</v>
      </c>
      <c r="G61" s="48">
        <f>[7]Ene!G61</f>
        <v>0</v>
      </c>
      <c r="H61" s="51">
        <f>[7]Ene!H61</f>
        <v>0</v>
      </c>
      <c r="I61" s="48">
        <f>[7]Feb!I61</f>
        <v>0</v>
      </c>
      <c r="J61" s="51">
        <f>[7]Ene!J61</f>
        <v>0</v>
      </c>
      <c r="K61" s="48">
        <f>[7]Mar!K61</f>
        <v>0</v>
      </c>
      <c r="L61" s="51">
        <f>[7]Ene!L61</f>
        <v>0</v>
      </c>
      <c r="M61" s="84"/>
      <c r="N61" s="51">
        <f>[7]Ene!N61</f>
        <v>0</v>
      </c>
      <c r="O61" s="85"/>
      <c r="P61" s="51">
        <f>[7]Ene!P61</f>
        <v>0</v>
      </c>
      <c r="Q61" s="85"/>
      <c r="R61" s="51">
        <f>[7]Ene!R61</f>
        <v>0</v>
      </c>
      <c r="S61" s="85"/>
      <c r="T61" s="51">
        <f>[7]Ene!T61</f>
        <v>0</v>
      </c>
      <c r="U61" s="85"/>
      <c r="V61" s="51">
        <f>[7]Ene!V61</f>
        <v>0</v>
      </c>
      <c r="W61" s="85"/>
      <c r="X61" s="51">
        <f>[7]Ene!X61</f>
        <v>0</v>
      </c>
      <c r="Y61" s="85"/>
      <c r="Z61" s="51">
        <f>[7]Ene!Z61</f>
        <v>0</v>
      </c>
      <c r="AA61" s="85"/>
      <c r="AB61" s="51">
        <f>[7]Ene!AB61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'[7]Ficha Anual 2025'!A62</f>
        <v>0</v>
      </c>
      <c r="B62" s="93">
        <f>'[7]Ficha Anual 2025'!B62</f>
        <v>0</v>
      </c>
      <c r="C62" s="93"/>
      <c r="D62" s="83">
        <f>'[7]Ficha Anual 2025'!E62</f>
        <v>0</v>
      </c>
      <c r="E62" s="85">
        <f t="shared" si="4"/>
        <v>0</v>
      </c>
      <c r="F62" s="51">
        <f>[7]Ene!F62</f>
        <v>0</v>
      </c>
      <c r="G62" s="48">
        <f>[7]Ene!G62</f>
        <v>0</v>
      </c>
      <c r="H62" s="51">
        <f>[7]Ene!H62</f>
        <v>0</v>
      </c>
      <c r="I62" s="48">
        <f>[7]Feb!I62</f>
        <v>0</v>
      </c>
      <c r="J62" s="51">
        <f>[7]Ene!J62</f>
        <v>0</v>
      </c>
      <c r="K62" s="48">
        <f>[7]Mar!K62</f>
        <v>0</v>
      </c>
      <c r="L62" s="51">
        <f>[7]Ene!L62</f>
        <v>0</v>
      </c>
      <c r="M62" s="84"/>
      <c r="N62" s="51">
        <f>[7]Ene!N62</f>
        <v>0</v>
      </c>
      <c r="O62" s="85"/>
      <c r="P62" s="51">
        <f>[7]Ene!P62</f>
        <v>0</v>
      </c>
      <c r="Q62" s="85"/>
      <c r="R62" s="51">
        <f>[7]Ene!R62</f>
        <v>0</v>
      </c>
      <c r="S62" s="85"/>
      <c r="T62" s="51">
        <f>[7]Ene!T62</f>
        <v>0</v>
      </c>
      <c r="U62" s="85"/>
      <c r="V62" s="51">
        <f>[7]Ene!V62</f>
        <v>0</v>
      </c>
      <c r="W62" s="85"/>
      <c r="X62" s="51">
        <f>[7]Ene!X62</f>
        <v>0</v>
      </c>
      <c r="Y62" s="85"/>
      <c r="Z62" s="51">
        <f>[7]Ene!Z62</f>
        <v>0</v>
      </c>
      <c r="AA62" s="85"/>
      <c r="AB62" s="51">
        <f>[7]Ene!AB62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'[7]Ficha Anual 2025'!A63</f>
        <v>0</v>
      </c>
      <c r="B63" s="93">
        <f>'[7]Ficha Anual 2025'!B63</f>
        <v>0</v>
      </c>
      <c r="C63" s="93"/>
      <c r="D63" s="83">
        <f>'[7]Ficha Anual 2025'!E63</f>
        <v>0</v>
      </c>
      <c r="E63" s="85">
        <f t="shared" si="4"/>
        <v>0</v>
      </c>
      <c r="F63" s="51">
        <f>[7]Ene!F63</f>
        <v>0</v>
      </c>
      <c r="G63" s="48">
        <f>[7]Ene!G63</f>
        <v>0</v>
      </c>
      <c r="H63" s="51">
        <f>[7]Ene!H63</f>
        <v>0</v>
      </c>
      <c r="I63" s="48">
        <f>[7]Feb!I63</f>
        <v>0</v>
      </c>
      <c r="J63" s="51">
        <f>[7]Ene!J63</f>
        <v>0</v>
      </c>
      <c r="K63" s="48">
        <f>[7]Mar!K63</f>
        <v>0</v>
      </c>
      <c r="L63" s="51">
        <f>[7]Ene!L63</f>
        <v>0</v>
      </c>
      <c r="M63" s="84"/>
      <c r="N63" s="51">
        <f>[7]Ene!N63</f>
        <v>0</v>
      </c>
      <c r="O63" s="85"/>
      <c r="P63" s="51">
        <f>[7]Ene!P63</f>
        <v>0</v>
      </c>
      <c r="Q63" s="85"/>
      <c r="R63" s="51">
        <f>[7]Ene!R63</f>
        <v>0</v>
      </c>
      <c r="S63" s="85"/>
      <c r="T63" s="51">
        <f>[7]Ene!T63</f>
        <v>0</v>
      </c>
      <c r="U63" s="85"/>
      <c r="V63" s="51">
        <f>[7]Ene!V63</f>
        <v>0</v>
      </c>
      <c r="W63" s="85"/>
      <c r="X63" s="51">
        <f>[7]Ene!X63</f>
        <v>0</v>
      </c>
      <c r="Y63" s="85"/>
      <c r="Z63" s="51">
        <f>[7]Ene!Z63</f>
        <v>0</v>
      </c>
      <c r="AA63" s="85"/>
      <c r="AB63" s="51">
        <f>[7]Ene!AB63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'[7]Ficha Anual 2025'!A64</f>
        <v>0</v>
      </c>
      <c r="B64" s="93">
        <f>'[7]Ficha Anual 2025'!B64</f>
        <v>0</v>
      </c>
      <c r="C64" s="93"/>
      <c r="D64" s="83">
        <f>'[7]Ficha Anual 2025'!E64</f>
        <v>0</v>
      </c>
      <c r="E64" s="85">
        <f t="shared" si="4"/>
        <v>0</v>
      </c>
      <c r="F64" s="51">
        <f>[7]Ene!F64</f>
        <v>0</v>
      </c>
      <c r="G64" s="48">
        <f>[7]Ene!G64</f>
        <v>0</v>
      </c>
      <c r="H64" s="51">
        <f>[7]Ene!H64</f>
        <v>0</v>
      </c>
      <c r="I64" s="48">
        <f>[7]Feb!I64</f>
        <v>0</v>
      </c>
      <c r="J64" s="51">
        <f>[7]Ene!J64</f>
        <v>0</v>
      </c>
      <c r="K64" s="48">
        <f>[7]Mar!K64</f>
        <v>0</v>
      </c>
      <c r="L64" s="51">
        <f>[7]Ene!L64</f>
        <v>0</v>
      </c>
      <c r="M64" s="84"/>
      <c r="N64" s="51">
        <f>[7]Ene!N64</f>
        <v>0</v>
      </c>
      <c r="O64" s="85"/>
      <c r="P64" s="51">
        <f>[7]Ene!P64</f>
        <v>0</v>
      </c>
      <c r="Q64" s="85"/>
      <c r="R64" s="51">
        <f>[7]Ene!R64</f>
        <v>0</v>
      </c>
      <c r="S64" s="85"/>
      <c r="T64" s="51">
        <f>[7]Ene!T64</f>
        <v>0</v>
      </c>
      <c r="U64" s="85"/>
      <c r="V64" s="51">
        <f>[7]Ene!V64</f>
        <v>0</v>
      </c>
      <c r="W64" s="85"/>
      <c r="X64" s="51">
        <f>[7]Ene!X64</f>
        <v>0</v>
      </c>
      <c r="Y64" s="85"/>
      <c r="Z64" s="51">
        <f>[7]Ene!Z64</f>
        <v>0</v>
      </c>
      <c r="AA64" s="85"/>
      <c r="AB64" s="51">
        <f>[7]Ene!AB64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'[7]Ficha Anual 2025'!A65</f>
        <v>0</v>
      </c>
      <c r="B65" s="93">
        <f>'[7]Ficha Anual 2025'!B65</f>
        <v>0</v>
      </c>
      <c r="C65" s="93"/>
      <c r="D65" s="83">
        <f>'[7]Ficha Anual 2025'!E65</f>
        <v>0</v>
      </c>
      <c r="E65" s="85">
        <f t="shared" si="4"/>
        <v>0</v>
      </c>
      <c r="F65" s="51">
        <f>[7]Ene!F65</f>
        <v>0</v>
      </c>
      <c r="G65" s="48">
        <f>[7]Ene!G65</f>
        <v>0</v>
      </c>
      <c r="H65" s="51">
        <f>[7]Ene!H65</f>
        <v>0</v>
      </c>
      <c r="I65" s="48">
        <f>[7]Feb!I65</f>
        <v>0</v>
      </c>
      <c r="J65" s="51">
        <f>[7]Ene!J65</f>
        <v>0</v>
      </c>
      <c r="K65" s="48">
        <f>[7]Mar!K65</f>
        <v>0</v>
      </c>
      <c r="L65" s="51">
        <f>[7]Ene!L65</f>
        <v>0</v>
      </c>
      <c r="M65" s="84"/>
      <c r="N65" s="51">
        <f>[7]Ene!N65</f>
        <v>0</v>
      </c>
      <c r="O65" s="85"/>
      <c r="P65" s="51">
        <f>[7]Ene!P65</f>
        <v>0</v>
      </c>
      <c r="Q65" s="85"/>
      <c r="R65" s="51">
        <f>[7]Ene!R65</f>
        <v>0</v>
      </c>
      <c r="S65" s="85"/>
      <c r="T65" s="51">
        <f>[7]Ene!T65</f>
        <v>0</v>
      </c>
      <c r="U65" s="85"/>
      <c r="V65" s="51">
        <f>[7]Ene!V65</f>
        <v>0</v>
      </c>
      <c r="W65" s="85"/>
      <c r="X65" s="51">
        <f>[7]Ene!X65</f>
        <v>0</v>
      </c>
      <c r="Y65" s="85"/>
      <c r="Z65" s="51">
        <f>[7]Ene!Z65</f>
        <v>0</v>
      </c>
      <c r="AA65" s="85"/>
      <c r="AB65" s="51">
        <f>[7]Ene!AB65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'[7]Ficha Anual 2025'!A66</f>
        <v>0</v>
      </c>
      <c r="B66" s="101">
        <f>'[7]Ficha Anual 2025'!B66</f>
        <v>0</v>
      </c>
      <c r="C66" s="101"/>
      <c r="D66" s="102">
        <f>'[7]Ficha Anual 2025'!E66</f>
        <v>0</v>
      </c>
      <c r="E66" s="103">
        <f t="shared" si="4"/>
        <v>0</v>
      </c>
      <c r="F66" s="104">
        <f>[7]Ene!F66</f>
        <v>0</v>
      </c>
      <c r="G66" s="105">
        <f>[7]Ene!G66</f>
        <v>0</v>
      </c>
      <c r="H66" s="104">
        <f>[7]Ene!H66</f>
        <v>0</v>
      </c>
      <c r="I66" s="105">
        <f>[7]Feb!I66</f>
        <v>0</v>
      </c>
      <c r="J66" s="104">
        <f>[7]Ene!J66</f>
        <v>0</v>
      </c>
      <c r="K66" s="105">
        <f>[7]Mar!K66</f>
        <v>0</v>
      </c>
      <c r="L66" s="104">
        <f>[7]Ene!L66</f>
        <v>0</v>
      </c>
      <c r="M66" s="106"/>
      <c r="N66" s="104">
        <f>[7]Ene!N66</f>
        <v>0</v>
      </c>
      <c r="O66" s="103"/>
      <c r="P66" s="104">
        <f>[7]Ene!P66</f>
        <v>0</v>
      </c>
      <c r="Q66" s="103"/>
      <c r="R66" s="104">
        <f>[7]Ene!R66</f>
        <v>0</v>
      </c>
      <c r="S66" s="103"/>
      <c r="T66" s="104">
        <f>[7]Ene!T66</f>
        <v>0</v>
      </c>
      <c r="U66" s="103"/>
      <c r="V66" s="104">
        <f>[7]Ene!V66</f>
        <v>0</v>
      </c>
      <c r="W66" s="103"/>
      <c r="X66" s="104">
        <f>[7]Ene!X66</f>
        <v>0</v>
      </c>
      <c r="Y66" s="103"/>
      <c r="Z66" s="104">
        <f>[7]Ene!Z66</f>
        <v>0</v>
      </c>
      <c r="AA66" s="103"/>
      <c r="AB66" s="104">
        <f>[7]Ene!AB66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'[7]Ficha Anual 2025'!A76</f>
        <v>Elaboró</v>
      </c>
      <c r="C80" s="130"/>
      <c r="E80" s="131"/>
      <c r="F80" s="131"/>
      <c r="G80" s="131"/>
      <c r="H80" s="131"/>
      <c r="J80" s="129" t="str">
        <f>'[7]Ficha Anual 2025'!D76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'[7]Ficha Anual 2025'!G76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'[7]Ficha Anual 2025'!A79</f>
        <v>C.P. JOSÉ LUIS PÉREZ RÍOS</v>
      </c>
      <c r="C83" s="140"/>
      <c r="E83" s="127"/>
      <c r="F83" s="127"/>
      <c r="H83" s="127"/>
      <c r="J83" s="138" t="str">
        <f>'[7]Ficha Anual 2025'!D79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'[7]Ficha Anual 2025'!G79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'[7]Ficha Anual 2025'!A80</f>
        <v>TESORERO MUNICIPAL</v>
      </c>
      <c r="C84" s="142"/>
      <c r="E84" s="2"/>
      <c r="F84" s="2"/>
      <c r="G84" s="2"/>
      <c r="H84" s="2"/>
      <c r="J84" s="143" t="str">
        <f>'[7]Ficha Anual 2025'!D80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'[7]Ficha Anual 2025'!G80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0" orientation="landscape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8FC1-67F3-49FD-8668-23894F25B36A}">
  <sheetPr>
    <tabColor theme="6" tint="-0.249977111117893"/>
  </sheetPr>
  <dimension ref="A1:AI85"/>
  <sheetViews>
    <sheetView showRuler="0" topLeftCell="A15" zoomScale="95" zoomScaleNormal="95" zoomScaleSheetLayoutView="80" zoomScalePageLayoutView="81" workbookViewId="0">
      <selection activeCell="S28" sqref="S28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'[8]Ficha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[8]Ene!A3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'[8]Ficha Anual 2025'!A5:B5</f>
        <v>PROGRAMA:</v>
      </c>
      <c r="B5" s="5"/>
      <c r="C5" s="6" t="str">
        <f>'[8]Ficha Anual 2025'!C5:I5</f>
        <v>03 ADMINISTRACION Y PROCURACION DE JUSTICIA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'[8]Ficha Anual 2025'!A6:B6</f>
        <v>PROYECTO:</v>
      </c>
      <c r="B6" s="10"/>
      <c r="C6" s="11" t="str">
        <f>'[8]Ficha Anual 2025'!C6:I6</f>
        <v>003 PROCURACION Y DEFENSA DE LOS INTERESES MUNICIPALES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'[8]Ficha Anual 2025'!A7:B7</f>
        <v>UNIDAD ADMINISTRATIVA RESPONSABLE:</v>
      </c>
      <c r="B7" s="10"/>
      <c r="C7" s="11" t="str">
        <f>'[8]Ficha Anual 2025'!C7:I7</f>
        <v>02 SINDICATURA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'[8]Ficha Anual 2025'!A9:B9</f>
        <v>FIN:</v>
      </c>
      <c r="B9" s="10"/>
      <c r="C9" s="14" t="str">
        <f>'[8]Ficha Anual 2025'!C9:I9</f>
        <v>CONTRIBUIR A MEJORAR LA ADMINISTRACION, INNOVACION GUBERNAMENTAL Y ESTADO DE DERECHO MEDIANTE LA PROCURACION Y DEFENSA DELOS INTERESES MUNICIPALES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'[8]Ficha Anual 2025'!A10:B10</f>
        <v>PROPÓSITO:</v>
      </c>
      <c r="B10" s="16"/>
      <c r="C10" s="17" t="str">
        <f>'[8]Ficha Anual 2025'!C10:I10</f>
        <v>EFICIENTAR LA PROCURACION Y DEFENSA DE LOS INTERESES MUNICIPALES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'[8]Ficha Anual 2025'!A12:A14</f>
        <v>N0.</v>
      </c>
      <c r="B12" s="22" t="str">
        <f>'[8]Ficha Anual 2025'!B12:D14</f>
        <v>COMPONENTE - ACTIVIDAD</v>
      </c>
      <c r="C12" s="23"/>
      <c r="D12" s="21" t="str">
        <f>'[8]Ficha Anual 2025'!E14</f>
        <v>U. DE MEDIDA</v>
      </c>
      <c r="E12" s="21" t="str">
        <f>'[8]Ficha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'[8]Ficha Anual 2025'!A15</f>
        <v>C 1</v>
      </c>
      <c r="B15" s="39" t="str">
        <f>'[8]Ficha Anual 2025'!B15</f>
        <v>VIGILAR EL ORIGEN DE LOS INGRESOS Y APLICACIÓN DE LOS RECURSOS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'[8]Ficha Anual 2025'!A16</f>
        <v>C1A1</v>
      </c>
      <c r="B16" s="46" t="str">
        <f>'[8]Ficha Anual 2025'!B16</f>
        <v>ANALIZAR, REVISAR Y VALIDAR LA CUENTA PUBLICA.</v>
      </c>
      <c r="C16" s="46"/>
      <c r="D16" s="47" t="str">
        <f>'[8]Ficha Anual 2025'!E16</f>
        <v>CUENTA PUBLICA</v>
      </c>
      <c r="E16" s="48">
        <f>F16+H16+J16+L16+N16+P16++R16+T16+V16+X16+Z16+AB16</f>
        <v>11</v>
      </c>
      <c r="F16" s="49">
        <f>[8]Ene!F16</f>
        <v>1</v>
      </c>
      <c r="G16" s="50">
        <f>[8]Ene!G16</f>
        <v>1</v>
      </c>
      <c r="H16" s="49">
        <f>[8]Ene!H16</f>
        <v>0</v>
      </c>
      <c r="I16" s="50">
        <f>[8]Feb!I16</f>
        <v>1</v>
      </c>
      <c r="J16" s="49">
        <f>[8]Ene!J16</f>
        <v>1</v>
      </c>
      <c r="K16" s="50">
        <f>[8]Mar!K16</f>
        <v>1</v>
      </c>
      <c r="L16" s="49">
        <f>[8]Ene!L16</f>
        <v>1</v>
      </c>
      <c r="M16" s="50">
        <v>1</v>
      </c>
      <c r="N16" s="49">
        <f>[8]Ene!N16</f>
        <v>1</v>
      </c>
      <c r="O16" s="51"/>
      <c r="P16" s="49">
        <f>[8]Ene!P16</f>
        <v>1</v>
      </c>
      <c r="Q16" s="51"/>
      <c r="R16" s="49">
        <f>[8]Ene!R16</f>
        <v>1</v>
      </c>
      <c r="S16" s="51"/>
      <c r="T16" s="49">
        <f>[8]Ene!T16</f>
        <v>1</v>
      </c>
      <c r="U16" s="51"/>
      <c r="V16" s="49">
        <f>[8]Ene!V16</f>
        <v>1</v>
      </c>
      <c r="W16" s="51"/>
      <c r="X16" s="49">
        <f>[8]Ene!X16</f>
        <v>1</v>
      </c>
      <c r="Y16" s="51"/>
      <c r="Z16" s="49">
        <f>[8]Ene!Z16</f>
        <v>1</v>
      </c>
      <c r="AA16" s="51"/>
      <c r="AB16" s="49">
        <f>[8]Ene!AB16</f>
        <v>1</v>
      </c>
      <c r="AC16" s="51"/>
      <c r="AD16" s="52">
        <f>F16+H16+J16+L16+N16+P16+R16+T16+V16+X16+Z16+AB16</f>
        <v>11</v>
      </c>
      <c r="AE16" s="52">
        <f>G16+I16+K16+M16+O16+Q16+S16+U16+W16+Y16+AA16+AC16</f>
        <v>4</v>
      </c>
      <c r="AF16" s="53">
        <f>+AE16/E16</f>
        <v>0.36363636363636365</v>
      </c>
      <c r="AG16" s="53">
        <f>100%-AF16</f>
        <v>0.63636363636363635</v>
      </c>
      <c r="AH16" s="54"/>
      <c r="AI16" s="55"/>
    </row>
    <row r="17" spans="1:35" s="56" customFormat="1" ht="23.25" customHeight="1" x14ac:dyDescent="0.2">
      <c r="A17" s="45" t="str">
        <f>'[8]Ficha Anual 2025'!A17</f>
        <v>C1A2</v>
      </c>
      <c r="B17" s="46" t="str">
        <f>'[8]Ficha Anual 2025'!B17</f>
        <v xml:space="preserve">DETECTAR IRREGULARIDADES EN EL MANEJO DE LA HACIENDA PUBLICA MUNICIPAL </v>
      </c>
      <c r="C17" s="46"/>
      <c r="D17" s="47" t="str">
        <f>'[8]Ficha Anual 2025'!E17</f>
        <v>REVISIONES</v>
      </c>
      <c r="E17" s="48">
        <f>F17+H17+J17+L17+N17+P17++R17+T17+V17+X17+Z17+AB17</f>
        <v>2</v>
      </c>
      <c r="F17" s="49">
        <f>[8]Ene!F17</f>
        <v>0</v>
      </c>
      <c r="G17" s="50">
        <f>[8]Ene!G17</f>
        <v>1</v>
      </c>
      <c r="H17" s="49">
        <f>[8]Ene!H17</f>
        <v>0</v>
      </c>
      <c r="I17" s="50">
        <f>[8]Feb!I17</f>
        <v>1</v>
      </c>
      <c r="J17" s="49">
        <f>[8]Ene!J17</f>
        <v>0</v>
      </c>
      <c r="K17" s="50">
        <f>[8]Mar!K17</f>
        <v>1</v>
      </c>
      <c r="L17" s="49">
        <f>[8]Ene!L17</f>
        <v>0</v>
      </c>
      <c r="M17" s="50">
        <v>1</v>
      </c>
      <c r="N17" s="49">
        <f>[8]Ene!N17</f>
        <v>0</v>
      </c>
      <c r="O17" s="51"/>
      <c r="P17" s="49">
        <f>[8]Ene!P17</f>
        <v>0</v>
      </c>
      <c r="Q17" s="51"/>
      <c r="R17" s="49">
        <f>[8]Ene!R17</f>
        <v>1</v>
      </c>
      <c r="S17" s="51"/>
      <c r="T17" s="49">
        <f>[8]Ene!T17</f>
        <v>0</v>
      </c>
      <c r="U17" s="51"/>
      <c r="V17" s="49">
        <f>[8]Ene!V17</f>
        <v>0</v>
      </c>
      <c r="W17" s="51"/>
      <c r="X17" s="49">
        <f>[8]Ene!X17</f>
        <v>0</v>
      </c>
      <c r="Y17" s="51"/>
      <c r="Z17" s="49">
        <f>[8]Ene!Z17</f>
        <v>0</v>
      </c>
      <c r="AA17" s="51"/>
      <c r="AB17" s="49">
        <f>[8]Ene!AB17</f>
        <v>1</v>
      </c>
      <c r="AC17" s="51"/>
      <c r="AD17" s="52">
        <f>F17+H17+J17+L17+N17+P17+R17+T17+V17+X17+Z17+AB17</f>
        <v>2</v>
      </c>
      <c r="AE17" s="52">
        <f>G17+I17+K17+M17+O17+Q17+S17+U17+W17+Y17+AA17+AC17</f>
        <v>4</v>
      </c>
      <c r="AF17" s="53">
        <f>+AE17/E17</f>
        <v>2</v>
      </c>
      <c r="AG17" s="53">
        <f>100%-AF17</f>
        <v>-1</v>
      </c>
      <c r="AH17" s="57"/>
      <c r="AI17" s="58"/>
    </row>
    <row r="18" spans="1:35" s="56" customFormat="1" ht="27.75" customHeight="1" x14ac:dyDescent="0.2">
      <c r="A18" s="45" t="str">
        <f>'[8]Ficha Anual 2025'!A18</f>
        <v>C1A3</v>
      </c>
      <c r="B18" s="46" t="str">
        <f>'[8]Ficha Anual 2025'!B18</f>
        <v xml:space="preserve">PARTICIPAR EN LA PROTECCION Y CONTROL DE PATRIMONIO MUNICIPAL </v>
      </c>
      <c r="C18" s="46"/>
      <c r="D18" s="47" t="str">
        <f>'[8]Ficha Anual 2025'!E18</f>
        <v>INVENTARIOS</v>
      </c>
      <c r="E18" s="48">
        <f>F18+H18+J18+L18+N18+P18++R18+T18+V18+X18+Z18+AB18</f>
        <v>3</v>
      </c>
      <c r="F18" s="49">
        <f>[8]Ene!F18</f>
        <v>0</v>
      </c>
      <c r="G18" s="50">
        <f>[8]Ene!G18</f>
        <v>0</v>
      </c>
      <c r="H18" s="49">
        <f>[8]Ene!H18</f>
        <v>0</v>
      </c>
      <c r="I18" s="50">
        <f>[8]Feb!I18</f>
        <v>0</v>
      </c>
      <c r="J18" s="49">
        <f>[8]Ene!J18</f>
        <v>0</v>
      </c>
      <c r="K18" s="50">
        <f>[8]Mar!K18</f>
        <v>0</v>
      </c>
      <c r="L18" s="49">
        <f>[8]Ene!L18</f>
        <v>0</v>
      </c>
      <c r="M18" s="50">
        <v>0</v>
      </c>
      <c r="N18" s="49">
        <f>[8]Ene!N18</f>
        <v>1</v>
      </c>
      <c r="O18" s="51"/>
      <c r="P18" s="49">
        <f>[8]Ene!P18</f>
        <v>0</v>
      </c>
      <c r="Q18" s="51"/>
      <c r="R18" s="49">
        <f>[8]Ene!R18</f>
        <v>0</v>
      </c>
      <c r="S18" s="51"/>
      <c r="T18" s="49">
        <f>[8]Ene!T18</f>
        <v>1</v>
      </c>
      <c r="U18" s="51"/>
      <c r="V18" s="49">
        <f>[8]Ene!V18</f>
        <v>0</v>
      </c>
      <c r="W18" s="51"/>
      <c r="X18" s="49">
        <f>[8]Ene!X18</f>
        <v>0</v>
      </c>
      <c r="Y18" s="51"/>
      <c r="Z18" s="49">
        <f>[8]Ene!Z18</f>
        <v>1</v>
      </c>
      <c r="AA18" s="51"/>
      <c r="AB18" s="49">
        <f>[8]Ene!AB18</f>
        <v>0</v>
      </c>
      <c r="AC18" s="51"/>
      <c r="AD18" s="52">
        <f>F18+H18+J18+L18+N18+P18+R18+T18+V18+X18+Z18+AB18</f>
        <v>3</v>
      </c>
      <c r="AE18" s="52">
        <f>G18+I18+K18+M18+O18+Q18+S18+U18+W18+Y18+AA18+AC18</f>
        <v>0</v>
      </c>
      <c r="AF18" s="53">
        <f>+AE18/E18</f>
        <v>0</v>
      </c>
      <c r="AG18" s="53">
        <f>100%-AF18</f>
        <v>1</v>
      </c>
      <c r="AH18" s="57"/>
      <c r="AI18" s="58"/>
    </row>
    <row r="19" spans="1:35" s="56" customFormat="1" ht="24.75" customHeight="1" x14ac:dyDescent="0.2">
      <c r="A19" s="45" t="str">
        <f>'[8]Ficha Anual 2025'!A19</f>
        <v>C1A4</v>
      </c>
      <c r="B19" s="46" t="str">
        <f>'[8]Ficha Anual 2025'!B19</f>
        <v xml:space="preserve">VIGILAR Y CONTROLAR LAS ADQUISICIONES, SERVICIOS Y OBRAS DEL MUNICIPIO </v>
      </c>
      <c r="C19" s="46"/>
      <c r="D19" s="47" t="str">
        <f>'[8]Ficha Anual 2025'!E19</f>
        <v>SESIONES</v>
      </c>
      <c r="E19" s="48">
        <f>F19+H19+J19+L19+N19+P19++R19+T19+V19+X19+Z19+AB19</f>
        <v>3</v>
      </c>
      <c r="F19" s="49">
        <f>[8]Ene!F19</f>
        <v>0</v>
      </c>
      <c r="G19" s="50">
        <f>[8]Ene!G19</f>
        <v>0</v>
      </c>
      <c r="H19" s="49">
        <f>[8]Ene!H19</f>
        <v>0</v>
      </c>
      <c r="I19" s="50">
        <f>[8]Feb!I19</f>
        <v>0</v>
      </c>
      <c r="J19" s="49">
        <f>[8]Ene!J19</f>
        <v>0</v>
      </c>
      <c r="K19" s="50">
        <f>[8]Mar!K19</f>
        <v>0</v>
      </c>
      <c r="L19" s="49">
        <f>[8]Ene!L19</f>
        <v>0</v>
      </c>
      <c r="M19" s="50">
        <v>0</v>
      </c>
      <c r="N19" s="49">
        <f>[8]Ene!N19</f>
        <v>1</v>
      </c>
      <c r="O19" s="51"/>
      <c r="P19" s="49">
        <f>[8]Ene!P19</f>
        <v>0</v>
      </c>
      <c r="Q19" s="51"/>
      <c r="R19" s="49">
        <f>[8]Ene!R19</f>
        <v>0</v>
      </c>
      <c r="S19" s="51"/>
      <c r="T19" s="49">
        <f>[8]Ene!T19</f>
        <v>1</v>
      </c>
      <c r="U19" s="51"/>
      <c r="V19" s="49">
        <f>[8]Ene!V19</f>
        <v>0</v>
      </c>
      <c r="W19" s="51"/>
      <c r="X19" s="49">
        <f>[8]Ene!X19</f>
        <v>0</v>
      </c>
      <c r="Y19" s="51"/>
      <c r="Z19" s="49">
        <f>[8]Ene!Z19</f>
        <v>1</v>
      </c>
      <c r="AA19" s="51"/>
      <c r="AB19" s="49">
        <f>[8]Ene!AB19</f>
        <v>0</v>
      </c>
      <c r="AC19" s="51"/>
      <c r="AD19" s="52">
        <f>F19+H19+J19+L19+N19+P19+R19+T19+V19+X19+Z19+AB19</f>
        <v>3</v>
      </c>
      <c r="AE19" s="52">
        <f>G19+I19+K19+M19+O19+Q19+S19+U19+W19+Y19+AA19+AC19</f>
        <v>0</v>
      </c>
      <c r="AF19" s="53">
        <f>+AE19/E19</f>
        <v>0</v>
      </c>
      <c r="AG19" s="53">
        <f>100%-AF19</f>
        <v>1</v>
      </c>
      <c r="AH19" s="57"/>
      <c r="AI19" s="58"/>
    </row>
    <row r="20" spans="1:35" s="56" customFormat="1" ht="20.100000000000001" hidden="1" customHeight="1" x14ac:dyDescent="0.2">
      <c r="A20" s="45" t="e">
        <f>'[8]Ficha Anual 2025'!#REF!</f>
        <v>#REF!</v>
      </c>
      <c r="B20" s="59" t="e">
        <f>'[8]Ficha Anual 2025'!#REF!</f>
        <v>#REF!</v>
      </c>
      <c r="C20" s="59"/>
      <c r="D20" s="47" t="e">
        <f>'[8]Ficha Anual 2025'!#REF!</f>
        <v>#REF!</v>
      </c>
      <c r="E20" s="48" t="e">
        <f>F20+H20+J20+L20+N20+P20++R20+T20+V20+X20+Z20+AB20</f>
        <v>#REF!</v>
      </c>
      <c r="F20" s="49" t="e">
        <f>[8]Ene!#REF!</f>
        <v>#REF!</v>
      </c>
      <c r="G20" s="50" t="e">
        <f>[8]Ene!#REF!</f>
        <v>#REF!</v>
      </c>
      <c r="H20" s="49" t="e">
        <f>[8]Ene!#REF!</f>
        <v>#REF!</v>
      </c>
      <c r="I20" s="51">
        <f>[8]Feb!I20</f>
        <v>0</v>
      </c>
      <c r="J20" s="49" t="e">
        <f>[8]Ene!#REF!</f>
        <v>#REF!</v>
      </c>
      <c r="K20" s="51">
        <f>[8]Mar!K20</f>
        <v>0</v>
      </c>
      <c r="L20" s="49" t="e">
        <f>[8]Ene!#REF!</f>
        <v>#REF!</v>
      </c>
      <c r="M20" s="51"/>
      <c r="N20" s="49" t="e">
        <f>[8]Ene!#REF!</f>
        <v>#REF!</v>
      </c>
      <c r="O20" s="51"/>
      <c r="P20" s="49" t="e">
        <f>[8]Ene!#REF!</f>
        <v>#REF!</v>
      </c>
      <c r="Q20" s="51"/>
      <c r="R20" s="49" t="e">
        <f>[8]Ene!#REF!</f>
        <v>#REF!</v>
      </c>
      <c r="S20" s="51"/>
      <c r="T20" s="49" t="e">
        <f>[8]Ene!#REF!</f>
        <v>#REF!</v>
      </c>
      <c r="U20" s="51"/>
      <c r="V20" s="49" t="e">
        <f>[8]Ene!#REF!</f>
        <v>#REF!</v>
      </c>
      <c r="W20" s="51"/>
      <c r="X20" s="49" t="e">
        <f>[8]Ene!#REF!</f>
        <v>#REF!</v>
      </c>
      <c r="Y20" s="51"/>
      <c r="Z20" s="49" t="e">
        <f>[8]Ene!#REF!</f>
        <v>#REF!</v>
      </c>
      <c r="AA20" s="51"/>
      <c r="AB20" s="49" t="e">
        <f>[8]Ene!#REF!</f>
        <v>#REF!</v>
      </c>
      <c r="AC20" s="51"/>
      <c r="AD20" s="52" t="e">
        <f>F20+H20+J20+L20+N20+P20+R20+T20+V20+X20+Z20+AB20</f>
        <v>#REF!</v>
      </c>
      <c r="AE20" s="52" t="e">
        <f>G20+I20+K20+M20+O20+Q20+S20+U20+W20+Y20+AA20+AC20</f>
        <v>#REF!</v>
      </c>
      <c r="AF20" s="53" t="e">
        <f>+AE20/E20</f>
        <v>#REF!</v>
      </c>
      <c r="AG20" s="53" t="e">
        <f>100%-AF20</f>
        <v>#REF!</v>
      </c>
      <c r="AH20" s="57"/>
      <c r="AI20" s="58"/>
    </row>
    <row r="21" spans="1:35" s="56" customFormat="1" ht="20.100000000000001" hidden="1" customHeight="1" x14ac:dyDescent="0.2">
      <c r="A21" s="45" t="e">
        <f>'[8]Ficha Anual 2025'!#REF!</f>
        <v>#REF!</v>
      </c>
      <c r="B21" s="59" t="e">
        <f>'[8]Ficha Anual 2025'!#REF!</f>
        <v>#REF!</v>
      </c>
      <c r="C21" s="59"/>
      <c r="D21" s="47" t="e">
        <f>'[8]Ficha Anual 2025'!#REF!</f>
        <v>#REF!</v>
      </c>
      <c r="E21" s="48">
        <f>F21+H21+J21+L21+N21+P21++R21+T21+V21+X21+Z21+AB21</f>
        <v>3</v>
      </c>
      <c r="F21" s="49">
        <f>[8]Ene!F19</f>
        <v>0</v>
      </c>
      <c r="G21" s="50">
        <f>[8]Ene!G19</f>
        <v>0</v>
      </c>
      <c r="H21" s="49">
        <f>[8]Ene!H19</f>
        <v>0</v>
      </c>
      <c r="I21" s="51">
        <f>[8]Feb!I21</f>
        <v>0</v>
      </c>
      <c r="J21" s="49">
        <f>[8]Ene!J19</f>
        <v>0</v>
      </c>
      <c r="K21" s="51">
        <f>[8]Mar!K21</f>
        <v>0</v>
      </c>
      <c r="L21" s="49">
        <f>[8]Ene!L19</f>
        <v>0</v>
      </c>
      <c r="M21" s="51"/>
      <c r="N21" s="49">
        <f>[8]Ene!N19</f>
        <v>1</v>
      </c>
      <c r="O21" s="51"/>
      <c r="P21" s="49">
        <f>[8]Ene!P19</f>
        <v>0</v>
      </c>
      <c r="Q21" s="51"/>
      <c r="R21" s="49">
        <f>[8]Ene!R19</f>
        <v>0</v>
      </c>
      <c r="S21" s="51"/>
      <c r="T21" s="49">
        <f>[8]Ene!T19</f>
        <v>1</v>
      </c>
      <c r="U21" s="51"/>
      <c r="V21" s="49">
        <f>[8]Ene!V19</f>
        <v>0</v>
      </c>
      <c r="W21" s="51"/>
      <c r="X21" s="49">
        <f>[8]Ene!X19</f>
        <v>0</v>
      </c>
      <c r="Y21" s="51"/>
      <c r="Z21" s="49">
        <f>[8]Ene!Z19</f>
        <v>1</v>
      </c>
      <c r="AA21" s="51"/>
      <c r="AB21" s="49">
        <f>[8]Ene!AB19</f>
        <v>0</v>
      </c>
      <c r="AC21" s="51"/>
      <c r="AD21" s="52">
        <f>F21+H21+J21+L21+N21+P21+R21+T21+V21+X21+Z21+AB21</f>
        <v>3</v>
      </c>
      <c r="AE21" s="52">
        <f>G21+I21+K21+M21+O21+Q21+S21+U21+W21+Y21+AA21+AC21</f>
        <v>0</v>
      </c>
      <c r="AF21" s="53">
        <f>+AE21/E21</f>
        <v>0</v>
      </c>
      <c r="AG21" s="53">
        <f>100%-AF21</f>
        <v>1</v>
      </c>
      <c r="AH21" s="57"/>
      <c r="AI21" s="58"/>
    </row>
    <row r="22" spans="1:35" s="56" customFormat="1" ht="20.100000000000001" hidden="1" customHeight="1" x14ac:dyDescent="0.2">
      <c r="A22" s="45" t="e">
        <f>'[8]Ficha Anual 2025'!#REF!</f>
        <v>#REF!</v>
      </c>
      <c r="B22" s="59" t="e">
        <f>'[8]Ficha Anual 2025'!#REF!</f>
        <v>#REF!</v>
      </c>
      <c r="C22" s="59"/>
      <c r="D22" s="47" t="e">
        <f>'[8]Ficha Anual 2025'!#REF!</f>
        <v>#REF!</v>
      </c>
      <c r="E22" s="48">
        <f>F22+H22+J22+L22+N22+P22++R22+T22+V22+X22+Z22+AB22</f>
        <v>0</v>
      </c>
      <c r="F22" s="49">
        <f>[8]Ene!F20</f>
        <v>0</v>
      </c>
      <c r="G22" s="50">
        <f>[8]Ene!G20</f>
        <v>0</v>
      </c>
      <c r="H22" s="49">
        <f>[8]Ene!H20</f>
        <v>0</v>
      </c>
      <c r="I22" s="51">
        <f>[8]Feb!I22</f>
        <v>0</v>
      </c>
      <c r="J22" s="49">
        <f>[8]Ene!J20</f>
        <v>0</v>
      </c>
      <c r="K22" s="51">
        <f>[8]Mar!K22</f>
        <v>0</v>
      </c>
      <c r="L22" s="49">
        <f>[8]Ene!L20</f>
        <v>0</v>
      </c>
      <c r="M22" s="51"/>
      <c r="N22" s="49">
        <f>[8]Ene!N20</f>
        <v>0</v>
      </c>
      <c r="O22" s="51"/>
      <c r="P22" s="49">
        <f>[8]Ene!P20</f>
        <v>0</v>
      </c>
      <c r="Q22" s="51"/>
      <c r="R22" s="49">
        <f>[8]Ene!R20</f>
        <v>0</v>
      </c>
      <c r="S22" s="51"/>
      <c r="T22" s="49">
        <f>[8]Ene!T20</f>
        <v>0</v>
      </c>
      <c r="U22" s="51"/>
      <c r="V22" s="49">
        <f>[8]Ene!V20</f>
        <v>0</v>
      </c>
      <c r="W22" s="51"/>
      <c r="X22" s="49">
        <f>[8]Ene!X20</f>
        <v>0</v>
      </c>
      <c r="Y22" s="51"/>
      <c r="Z22" s="49">
        <f>[8]Ene!Z20</f>
        <v>0</v>
      </c>
      <c r="AA22" s="51"/>
      <c r="AB22" s="49">
        <f>[8]Ene!AB20</f>
        <v>0</v>
      </c>
      <c r="AC22" s="51"/>
      <c r="AD22" s="52">
        <f>F22+H22+J22+L22+N22+P22+R22+T22+V22+X22+Z22+AB22</f>
        <v>0</v>
      </c>
      <c r="AE22" s="52">
        <f>G22+I22+K22+M22+O22+Q22+S22+U22+W22+Y22+AA22+AC22</f>
        <v>0</v>
      </c>
      <c r="AF22" s="53" t="e">
        <f>+AE22/E22</f>
        <v>#DIV/0!</v>
      </c>
      <c r="AG22" s="53" t="e">
        <f>100%-AF22</f>
        <v>#DIV/0!</v>
      </c>
      <c r="AH22" s="57"/>
      <c r="AI22" s="58"/>
    </row>
    <row r="23" spans="1:35" s="56" customFormat="1" ht="20.100000000000001" hidden="1" customHeight="1" x14ac:dyDescent="0.2">
      <c r="A23" s="45" t="e">
        <f>'[8]Ficha Anual 2025'!#REF!</f>
        <v>#REF!</v>
      </c>
      <c r="B23" s="59" t="e">
        <f>'[8]Ficha Anual 2025'!#REF!</f>
        <v>#REF!</v>
      </c>
      <c r="C23" s="59"/>
      <c r="D23" s="47" t="e">
        <f>'[8]Ficha Anual 2025'!#REF!</f>
        <v>#REF!</v>
      </c>
      <c r="E23" s="48">
        <f>F23+H23+J23+L23+N23+P23++R23+T23+V23+X23+Z23+AB23</f>
        <v>0</v>
      </c>
      <c r="F23" s="49">
        <f>[8]Ene!F21</f>
        <v>0</v>
      </c>
      <c r="G23" s="50">
        <f>[8]Ene!G21</f>
        <v>0</v>
      </c>
      <c r="H23" s="49">
        <f>[8]Ene!H21</f>
        <v>0</v>
      </c>
      <c r="I23" s="51">
        <f>[8]Feb!I23</f>
        <v>0</v>
      </c>
      <c r="J23" s="49">
        <f>[8]Ene!J21</f>
        <v>0</v>
      </c>
      <c r="K23" s="51">
        <f>[8]Mar!K23</f>
        <v>0</v>
      </c>
      <c r="L23" s="49">
        <f>[8]Ene!L21</f>
        <v>0</v>
      </c>
      <c r="M23" s="51"/>
      <c r="N23" s="49">
        <f>[8]Ene!N21</f>
        <v>0</v>
      </c>
      <c r="O23" s="51"/>
      <c r="P23" s="49">
        <f>[8]Ene!P21</f>
        <v>0</v>
      </c>
      <c r="Q23" s="51"/>
      <c r="R23" s="49">
        <f>[8]Ene!R21</f>
        <v>0</v>
      </c>
      <c r="S23" s="51"/>
      <c r="T23" s="49">
        <f>[8]Ene!T21</f>
        <v>0</v>
      </c>
      <c r="U23" s="51"/>
      <c r="V23" s="49">
        <f>[8]Ene!V21</f>
        <v>0</v>
      </c>
      <c r="W23" s="51"/>
      <c r="X23" s="49">
        <f>[8]Ene!X21</f>
        <v>0</v>
      </c>
      <c r="Y23" s="51"/>
      <c r="Z23" s="49">
        <f>[8]Ene!Z21</f>
        <v>0</v>
      </c>
      <c r="AA23" s="51"/>
      <c r="AB23" s="49">
        <f>[8]Ene!AB21</f>
        <v>0</v>
      </c>
      <c r="AC23" s="51"/>
      <c r="AD23" s="52">
        <f>F23+H23+J23+L23+N23+P23+R23+T23+V23+X23+Z23+AB23</f>
        <v>0</v>
      </c>
      <c r="AE23" s="52">
        <f>G23+I23+K23+M23+O23+Q23+S23+U23+W23+Y23+AA23+AC23</f>
        <v>0</v>
      </c>
      <c r="AF23" s="53" t="e">
        <f>+AE23/E23</f>
        <v>#DIV/0!</v>
      </c>
      <c r="AG23" s="53" t="e">
        <f>100%-AF23</f>
        <v>#DIV/0!</v>
      </c>
      <c r="AH23" s="54"/>
      <c r="AI23" s="55"/>
    </row>
    <row r="24" spans="1:35" s="56" customFormat="1" ht="20.100000000000001" hidden="1" customHeight="1" x14ac:dyDescent="0.2">
      <c r="A24" s="45" t="e">
        <f>'[8]Ficha Anual 2025'!#REF!</f>
        <v>#REF!</v>
      </c>
      <c r="B24" s="59" t="e">
        <f>'[8]Ficha Anual 2025'!#REF!</f>
        <v>#REF!</v>
      </c>
      <c r="C24" s="59"/>
      <c r="D24" s="47" t="e">
        <f>'[8]Ficha Anual 2025'!#REF!</f>
        <v>#REF!</v>
      </c>
      <c r="E24" s="48">
        <f>F24+H24+J24+L24+N24+P24++R24+T24+V24+X24+Z24+AB24</f>
        <v>0</v>
      </c>
      <c r="F24" s="49">
        <f>[8]Ene!F22</f>
        <v>0</v>
      </c>
      <c r="G24" s="50">
        <f>[8]Ene!G22</f>
        <v>0</v>
      </c>
      <c r="H24" s="49">
        <f>[8]Ene!H22</f>
        <v>0</v>
      </c>
      <c r="I24" s="51">
        <f>[8]Feb!I24</f>
        <v>0</v>
      </c>
      <c r="J24" s="49">
        <f>[8]Ene!J22</f>
        <v>0</v>
      </c>
      <c r="K24" s="51">
        <f>[8]Mar!K24</f>
        <v>0</v>
      </c>
      <c r="L24" s="49">
        <f>[8]Ene!L22</f>
        <v>0</v>
      </c>
      <c r="M24" s="51"/>
      <c r="N24" s="49">
        <f>[8]Ene!N22</f>
        <v>0</v>
      </c>
      <c r="O24" s="51"/>
      <c r="P24" s="49">
        <f>[8]Ene!P22</f>
        <v>0</v>
      </c>
      <c r="Q24" s="51"/>
      <c r="R24" s="49">
        <f>[8]Ene!R22</f>
        <v>0</v>
      </c>
      <c r="S24" s="51"/>
      <c r="T24" s="49">
        <f>[8]Ene!T22</f>
        <v>0</v>
      </c>
      <c r="U24" s="51"/>
      <c r="V24" s="49">
        <f>[8]Ene!V22</f>
        <v>0</v>
      </c>
      <c r="W24" s="51"/>
      <c r="X24" s="49">
        <f>[8]Ene!X22</f>
        <v>0</v>
      </c>
      <c r="Y24" s="51"/>
      <c r="Z24" s="49">
        <f>[8]Ene!Z22</f>
        <v>0</v>
      </c>
      <c r="AA24" s="51"/>
      <c r="AB24" s="49">
        <f>[8]Ene!AB22</f>
        <v>0</v>
      </c>
      <c r="AC24" s="51"/>
      <c r="AD24" s="52">
        <f>F24+H24+J24+L24+N24+P24+R24+T24+V24+X24+Z24+AB24</f>
        <v>0</v>
      </c>
      <c r="AE24" s="52">
        <f>G24+I24+K24+M24+O24+Q24+S24+U24+W24+Y24+AA24+AC24</f>
        <v>0</v>
      </c>
      <c r="AF24" s="53" t="e">
        <f>+AE24/E24</f>
        <v>#DIV/0!</v>
      </c>
      <c r="AG24" s="53" t="e">
        <f>100%-AF24</f>
        <v>#DIV/0!</v>
      </c>
      <c r="AH24" s="57"/>
      <c r="AI24" s="58"/>
    </row>
    <row r="25" spans="1:35" s="56" customFormat="1" ht="20.100000000000001" hidden="1" customHeight="1" x14ac:dyDescent="0.2">
      <c r="A25" s="45" t="e">
        <f>'[8]Ficha Anual 2025'!#REF!</f>
        <v>#REF!</v>
      </c>
      <c r="B25" s="59" t="e">
        <f>'[8]Ficha Anual 2025'!#REF!</f>
        <v>#REF!</v>
      </c>
      <c r="C25" s="59"/>
      <c r="D25" s="47" t="e">
        <f>'[8]Ficha Anual 2025'!#REF!</f>
        <v>#REF!</v>
      </c>
      <c r="E25" s="48">
        <f>F25+H25+J25+L25+N25+P25++R25+T25+V25+X25+Z25+AB25</f>
        <v>0</v>
      </c>
      <c r="F25" s="49">
        <f>[8]Ene!F23</f>
        <v>0</v>
      </c>
      <c r="G25" s="50">
        <f>[8]Ene!G23</f>
        <v>0</v>
      </c>
      <c r="H25" s="49">
        <f>[8]Ene!H23</f>
        <v>0</v>
      </c>
      <c r="I25" s="48">
        <f>[8]Feb!I25</f>
        <v>0</v>
      </c>
      <c r="J25" s="49">
        <f>[8]Ene!J23</f>
        <v>0</v>
      </c>
      <c r="K25" s="48">
        <f>[8]Mar!K25</f>
        <v>0</v>
      </c>
      <c r="L25" s="49">
        <f>[8]Ene!L23</f>
        <v>0</v>
      </c>
      <c r="M25" s="48"/>
      <c r="N25" s="49">
        <f>[8]Ene!N23</f>
        <v>0</v>
      </c>
      <c r="O25" s="48"/>
      <c r="P25" s="49">
        <f>[8]Ene!P23</f>
        <v>0</v>
      </c>
      <c r="Q25" s="48"/>
      <c r="R25" s="49">
        <f>[8]Ene!R23</f>
        <v>0</v>
      </c>
      <c r="S25" s="48"/>
      <c r="T25" s="49">
        <f>[8]Ene!T23</f>
        <v>0</v>
      </c>
      <c r="U25" s="48"/>
      <c r="V25" s="49">
        <f>[8]Ene!V23</f>
        <v>0</v>
      </c>
      <c r="W25" s="48"/>
      <c r="X25" s="49">
        <f>[8]Ene!X23</f>
        <v>0</v>
      </c>
      <c r="Y25" s="48"/>
      <c r="Z25" s="49">
        <f>[8]Ene!Z23</f>
        <v>0</v>
      </c>
      <c r="AA25" s="48"/>
      <c r="AB25" s="49">
        <f>[8]Ene!AB23</f>
        <v>0</v>
      </c>
      <c r="AC25" s="51"/>
      <c r="AD25" s="52">
        <f>F25+H25+J25+L25+N25+P25+R25+T25+V25+X25+Z25+AB25</f>
        <v>0</v>
      </c>
      <c r="AE25" s="52">
        <f>G25+I25+K25+M25+O25+Q25+S25+U25+W25+Y25+AA25+AC25</f>
        <v>0</v>
      </c>
      <c r="AF25" s="53" t="e">
        <f>+AE25/E25</f>
        <v>#DIV/0!</v>
      </c>
      <c r="AG25" s="53" t="e">
        <f>100%-AF25</f>
        <v>#DIV/0!</v>
      </c>
      <c r="AH25" s="57"/>
      <c r="AI25" s="58"/>
    </row>
    <row r="26" spans="1:35" s="56" customFormat="1" ht="20.100000000000001" hidden="1" customHeight="1" x14ac:dyDescent="0.2">
      <c r="A26" s="45" t="e">
        <f>'[8]Ficha Anual 2025'!#REF!</f>
        <v>#REF!</v>
      </c>
      <c r="B26" s="59" t="e">
        <f>'[8]Ficha Anual 2025'!#REF!</f>
        <v>#REF!</v>
      </c>
      <c r="C26" s="59"/>
      <c r="D26" s="47" t="e">
        <f>'[8]Ficha Anual 2025'!#REF!</f>
        <v>#REF!</v>
      </c>
      <c r="E26" s="48">
        <f>F26+H26+J26+L26+N26+P26++R26+T26+V26+X26+Z26+AB26</f>
        <v>0</v>
      </c>
      <c r="F26" s="64">
        <f>[8]Ene!F24</f>
        <v>0</v>
      </c>
      <c r="G26" s="64">
        <f>[8]Ene!G24</f>
        <v>0</v>
      </c>
      <c r="H26" s="64">
        <f>[8]Ene!H24</f>
        <v>0</v>
      </c>
      <c r="I26" s="64">
        <f>[8]Feb!I26</f>
        <v>0</v>
      </c>
      <c r="J26" s="64">
        <f>[8]Ene!J24</f>
        <v>0</v>
      </c>
      <c r="K26" s="64">
        <f>[8]Mar!K26</f>
        <v>0</v>
      </c>
      <c r="L26" s="64">
        <f>[8]Ene!L24</f>
        <v>0</v>
      </c>
      <c r="M26" s="64"/>
      <c r="N26" s="64">
        <f>[8]Ene!N24</f>
        <v>0</v>
      </c>
      <c r="O26" s="64"/>
      <c r="P26" s="64">
        <f>[8]Ene!P24</f>
        <v>0</v>
      </c>
      <c r="Q26" s="64"/>
      <c r="R26" s="64">
        <f>[8]Ene!R24</f>
        <v>0</v>
      </c>
      <c r="S26" s="64"/>
      <c r="T26" s="64">
        <f>[8]Ene!T24</f>
        <v>0</v>
      </c>
      <c r="U26" s="64"/>
      <c r="V26" s="64">
        <f>[8]Ene!V24</f>
        <v>0</v>
      </c>
      <c r="W26" s="64"/>
      <c r="X26" s="64">
        <f>[8]Ene!X24</f>
        <v>0</v>
      </c>
      <c r="Y26" s="64"/>
      <c r="Z26" s="64">
        <f>[8]Ene!Z24</f>
        <v>0</v>
      </c>
      <c r="AA26" s="64"/>
      <c r="AB26" s="64">
        <f>[8]Ene!AB24</f>
        <v>0</v>
      </c>
      <c r="AC26" s="64"/>
      <c r="AD26" s="52">
        <f>F26+H26+J26+L26+N26+P26+R26+T26+V26+X26+Z26+AB26</f>
        <v>0</v>
      </c>
      <c r="AE26" s="52">
        <f>G26+I26+K26+M26+O26+Q26+S26+U26+W26+Y26+AA26+AC26</f>
        <v>0</v>
      </c>
      <c r="AF26" s="53" t="e">
        <f>+AE26/E26</f>
        <v>#DIV/0!</v>
      </c>
      <c r="AG26" s="53" t="e">
        <f>100%-AF26</f>
        <v>#DIV/0!</v>
      </c>
      <c r="AH26" s="57"/>
      <c r="AI26" s="58"/>
    </row>
    <row r="27" spans="1:35" s="56" customFormat="1" ht="20.100000000000001" hidden="1" customHeight="1" x14ac:dyDescent="0.2">
      <c r="A27" s="45" t="e">
        <f>'[8]Ficha Anual 2025'!#REF!</f>
        <v>#REF!</v>
      </c>
      <c r="B27" s="59" t="e">
        <f>'[8]Ficha Anual 2025'!#REF!</f>
        <v>#REF!</v>
      </c>
      <c r="C27" s="59"/>
      <c r="D27" s="47" t="e">
        <f>'[8]Ficha Anual 2025'!#REF!</f>
        <v>#REF!</v>
      </c>
      <c r="E27" s="48">
        <f>F27+H27+J27+L27+N27+P27++R27+T27+V27+X27+Z27+AB27</f>
        <v>0</v>
      </c>
      <c r="F27" s="49">
        <f>[8]Ene!F25</f>
        <v>0</v>
      </c>
      <c r="G27" s="50">
        <f>[8]Ene!G25</f>
        <v>0</v>
      </c>
      <c r="H27" s="49">
        <f>[8]Ene!H25</f>
        <v>0</v>
      </c>
      <c r="I27" s="48">
        <f>[8]Feb!I27</f>
        <v>0</v>
      </c>
      <c r="J27" s="49">
        <f>[8]Ene!J25</f>
        <v>0</v>
      </c>
      <c r="K27" s="48">
        <f>[8]Mar!K27</f>
        <v>0</v>
      </c>
      <c r="L27" s="49">
        <f>[8]Ene!L25</f>
        <v>0</v>
      </c>
      <c r="M27" s="48"/>
      <c r="N27" s="49">
        <f>[8]Ene!N25</f>
        <v>0</v>
      </c>
      <c r="O27" s="48"/>
      <c r="P27" s="49">
        <f>[8]Ene!P25</f>
        <v>0</v>
      </c>
      <c r="Q27" s="48"/>
      <c r="R27" s="49">
        <f>[8]Ene!R25</f>
        <v>0</v>
      </c>
      <c r="S27" s="48"/>
      <c r="T27" s="49">
        <f>[8]Ene!T25</f>
        <v>0</v>
      </c>
      <c r="U27" s="48"/>
      <c r="V27" s="49">
        <f>[8]Ene!V25</f>
        <v>0</v>
      </c>
      <c r="W27" s="48"/>
      <c r="X27" s="49">
        <f>[8]Ene!X25</f>
        <v>0</v>
      </c>
      <c r="Y27" s="48"/>
      <c r="Z27" s="49">
        <f>[8]Ene!Z25</f>
        <v>0</v>
      </c>
      <c r="AA27" s="48"/>
      <c r="AB27" s="49">
        <f>[8]Ene!AB25</f>
        <v>0</v>
      </c>
      <c r="AC27" s="48"/>
      <c r="AD27" s="52">
        <f>F27+H27+J27+L27+N27+P27+R27+T27+V27+X27+Z27+AB27</f>
        <v>0</v>
      </c>
      <c r="AE27" s="52">
        <f>G27+I27+K27+M27+O27+Q27+S27+U27+W27+Y27+AA27+AC27</f>
        <v>0</v>
      </c>
      <c r="AF27" s="53" t="e">
        <f>+AE27/E27</f>
        <v>#DIV/0!</v>
      </c>
      <c r="AG27" s="53" t="e">
        <f>100%-AF27</f>
        <v>#DIV/0!</v>
      </c>
      <c r="AH27" s="57"/>
      <c r="AI27" s="58"/>
    </row>
    <row r="28" spans="1:35" s="44" customFormat="1" ht="20.100000000000001" customHeight="1" x14ac:dyDescent="0.2">
      <c r="A28" s="60" t="str">
        <f>'[8]Ficha Anual 2025'!A20</f>
        <v>C 2</v>
      </c>
      <c r="B28" s="61" t="str">
        <f>'[8]Ficha Anual 2025'!B20</f>
        <v xml:space="preserve">REPRESENTAR  JURÍDICAMENTE  Y ADMINISTRATIVAMENTE AL MUNICIPIO </v>
      </c>
      <c r="C28" s="61"/>
      <c r="D28" s="62"/>
      <c r="E28" s="63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'[8]Ficha Anual 2025'!A21</f>
        <v>C2A1</v>
      </c>
      <c r="B29" s="46" t="str">
        <f>'[8]Ficha Anual 2025'!B21</f>
        <v xml:space="preserve">ASISTIR A LAS SESIONES DE CABILDO </v>
      </c>
      <c r="C29" s="46"/>
      <c r="D29" s="47" t="str">
        <f>'[8]Ficha Anual 2025'!E21</f>
        <v>SESIONES</v>
      </c>
      <c r="E29" s="48">
        <f>F29+H29+J29+L29+N29+P29++R29+T29+V29+X29+Z29+AB29</f>
        <v>24</v>
      </c>
      <c r="F29" s="49">
        <f>[8]Ene!F27</f>
        <v>2</v>
      </c>
      <c r="G29" s="50">
        <f>[8]Ene!G27</f>
        <v>1</v>
      </c>
      <c r="H29" s="49">
        <f>[8]Ene!H27</f>
        <v>2</v>
      </c>
      <c r="I29" s="50">
        <f>[8]Feb!I29</f>
        <v>0</v>
      </c>
      <c r="J29" s="49">
        <f>[8]Ene!J27</f>
        <v>2</v>
      </c>
      <c r="K29" s="50">
        <f>[8]Mar!K29</f>
        <v>0</v>
      </c>
      <c r="L29" s="49">
        <f>[8]Ene!L27</f>
        <v>2</v>
      </c>
      <c r="M29" s="50">
        <v>0</v>
      </c>
      <c r="N29" s="49">
        <f>[8]Ene!N27</f>
        <v>2</v>
      </c>
      <c r="O29" s="51"/>
      <c r="P29" s="49">
        <f>[8]Ene!P27</f>
        <v>2</v>
      </c>
      <c r="Q29" s="51"/>
      <c r="R29" s="49">
        <f>[8]Ene!R27</f>
        <v>2</v>
      </c>
      <c r="S29" s="51"/>
      <c r="T29" s="49">
        <f>[8]Ene!T27</f>
        <v>2</v>
      </c>
      <c r="U29" s="51"/>
      <c r="V29" s="49">
        <f>[8]Ene!V27</f>
        <v>2</v>
      </c>
      <c r="W29" s="51"/>
      <c r="X29" s="49">
        <f>[8]Ene!X27</f>
        <v>2</v>
      </c>
      <c r="Y29" s="51"/>
      <c r="Z29" s="49">
        <f>[8]Ene!Z27</f>
        <v>2</v>
      </c>
      <c r="AA29" s="51"/>
      <c r="AB29" s="49">
        <f>[8]Ene!AB27</f>
        <v>2</v>
      </c>
      <c r="AC29" s="51"/>
      <c r="AD29" s="52">
        <f>F29+H29+J29+L29+N29+P29+R29+T29+V29+X29+Z29+AB29</f>
        <v>24</v>
      </c>
      <c r="AE29" s="52">
        <f>G29+I29+K29+M29+O29+Q29+S29+U29+W29+Y29+AA29+AC29</f>
        <v>1</v>
      </c>
      <c r="AF29" s="53">
        <f>+AE29/E29</f>
        <v>4.1666666666666664E-2</v>
      </c>
      <c r="AG29" s="53">
        <f>100%-AF29</f>
        <v>0.95833333333333337</v>
      </c>
      <c r="AH29" s="54"/>
      <c r="AI29" s="55"/>
    </row>
    <row r="30" spans="1:35" s="56" customFormat="1" ht="26.25" customHeight="1" x14ac:dyDescent="0.2">
      <c r="A30" s="45" t="str">
        <f>'[8]Ficha Anual 2025'!A22</f>
        <v>C2A2</v>
      </c>
      <c r="B30" s="46" t="str">
        <f>'[8]Ficha Anual 2025'!B22</f>
        <v>PRESENTAR LAS DEMANDAS O QUERELLAS ANTE LA AUTORIDAD COMPETENTE</v>
      </c>
      <c r="C30" s="46"/>
      <c r="D30" s="47" t="str">
        <f>'[8]Ficha Anual 2025'!E22</f>
        <v>DEMANDAS</v>
      </c>
      <c r="E30" s="48">
        <f>F30+H30+J30+L30+N30+P30++R30+T30+V30+X30+Z30+AB30</f>
        <v>5</v>
      </c>
      <c r="F30" s="49">
        <f>[8]Ene!F28</f>
        <v>0</v>
      </c>
      <c r="G30" s="50">
        <f>[8]Ene!G28</f>
        <v>0</v>
      </c>
      <c r="H30" s="49">
        <f>[8]Ene!H28</f>
        <v>0</v>
      </c>
      <c r="I30" s="50">
        <f>[8]Feb!I30</f>
        <v>0</v>
      </c>
      <c r="J30" s="49">
        <f>[8]Ene!J28</f>
        <v>0</v>
      </c>
      <c r="K30" s="50">
        <f>[8]Mar!K30</f>
        <v>0</v>
      </c>
      <c r="L30" s="49">
        <f>[8]Ene!L28</f>
        <v>1</v>
      </c>
      <c r="M30" s="50">
        <v>0</v>
      </c>
      <c r="N30" s="49">
        <f>[8]Ene!N28</f>
        <v>1</v>
      </c>
      <c r="O30" s="51"/>
      <c r="P30" s="49">
        <f>[8]Ene!P28</f>
        <v>1</v>
      </c>
      <c r="Q30" s="51"/>
      <c r="R30" s="49">
        <f>[8]Ene!R28</f>
        <v>1</v>
      </c>
      <c r="S30" s="51"/>
      <c r="T30" s="49">
        <f>[8]Ene!T28</f>
        <v>1</v>
      </c>
      <c r="U30" s="51"/>
      <c r="V30" s="49">
        <f>[8]Ene!V28</f>
        <v>0</v>
      </c>
      <c r="W30" s="51"/>
      <c r="X30" s="49">
        <f>[8]Ene!X28</f>
        <v>0</v>
      </c>
      <c r="Y30" s="51"/>
      <c r="Z30" s="49">
        <f>[8]Ene!Z28</f>
        <v>0</v>
      </c>
      <c r="AA30" s="51"/>
      <c r="AB30" s="49">
        <f>[8]Ene!AB28</f>
        <v>0</v>
      </c>
      <c r="AC30" s="51"/>
      <c r="AD30" s="52">
        <f>F30+H30+J30+L30+N30+P30+R30+T30+V30+X30+Z30+AB30</f>
        <v>5</v>
      </c>
      <c r="AE30" s="52">
        <f>G30+I30+K30+M30+O30+Q30+S30+U30+W30+Y30+AA30+AC30</f>
        <v>0</v>
      </c>
      <c r="AF30" s="53">
        <f>+AE30/E30</f>
        <v>0</v>
      </c>
      <c r="AG30" s="53">
        <f>100%-AF30</f>
        <v>1</v>
      </c>
      <c r="AH30" s="54"/>
      <c r="AI30" s="55"/>
    </row>
    <row r="31" spans="1:35" s="56" customFormat="1" ht="24.75" customHeight="1" x14ac:dyDescent="0.2">
      <c r="A31" s="45" t="str">
        <f>'[8]Ficha Anual 2025'!A23</f>
        <v>C2A3</v>
      </c>
      <c r="B31" s="46" t="str">
        <f>'[8]Ficha Anual 2025'!B23</f>
        <v>PRESENTAR RECURSOS ANTE LAS RESOLUCIONES DE LAS DIFERENTES INSTANCIAS</v>
      </c>
      <c r="C31" s="46"/>
      <c r="D31" s="47" t="str">
        <f>'[8]Ficha Anual 2025'!E23</f>
        <v>RECURSO</v>
      </c>
      <c r="E31" s="48">
        <f>F31+H31+J31+L31+N31+P31++R31+T31+V31+X31+Z31+AB31</f>
        <v>5</v>
      </c>
      <c r="F31" s="49">
        <f>[8]Ene!F29</f>
        <v>0</v>
      </c>
      <c r="G31" s="50">
        <f>[8]Ene!G29</f>
        <v>0</v>
      </c>
      <c r="H31" s="49">
        <f>[8]Ene!H29</f>
        <v>0</v>
      </c>
      <c r="I31" s="50">
        <f>[8]Feb!I31</f>
        <v>1</v>
      </c>
      <c r="J31" s="49">
        <f>[8]Ene!J29</f>
        <v>0</v>
      </c>
      <c r="K31" s="50">
        <f>[8]Mar!K31</f>
        <v>0</v>
      </c>
      <c r="L31" s="49">
        <f>[8]Ene!L29</f>
        <v>2</v>
      </c>
      <c r="M31" s="50">
        <v>0</v>
      </c>
      <c r="N31" s="49">
        <f>[8]Ene!N29</f>
        <v>2</v>
      </c>
      <c r="O31" s="51"/>
      <c r="P31" s="49">
        <f>[8]Ene!P29</f>
        <v>1</v>
      </c>
      <c r="Q31" s="51"/>
      <c r="R31" s="49">
        <f>[8]Ene!R29</f>
        <v>0</v>
      </c>
      <c r="S31" s="51"/>
      <c r="T31" s="49">
        <f>[8]Ene!T29</f>
        <v>0</v>
      </c>
      <c r="U31" s="51"/>
      <c r="V31" s="49">
        <f>[8]Ene!V29</f>
        <v>0</v>
      </c>
      <c r="W31" s="51"/>
      <c r="X31" s="49">
        <f>[8]Ene!X29</f>
        <v>0</v>
      </c>
      <c r="Y31" s="51"/>
      <c r="Z31" s="49">
        <f>[8]Ene!Z29</f>
        <v>0</v>
      </c>
      <c r="AA31" s="51"/>
      <c r="AB31" s="49">
        <f>[8]Ene!AB29</f>
        <v>0</v>
      </c>
      <c r="AC31" s="51"/>
      <c r="AD31" s="52">
        <f>F31+H31+J31+L31+N31+P31+R31+T31+V31+X31+Z31+AB31</f>
        <v>5</v>
      </c>
      <c r="AE31" s="52">
        <f>G31+I31+K31+M31+O31+Q31+S31+U31+W31+Y31+AA31+AC31</f>
        <v>1</v>
      </c>
      <c r="AF31" s="53">
        <f>+AE31/E31</f>
        <v>0.2</v>
      </c>
      <c r="AG31" s="53">
        <f>100%-AF31</f>
        <v>0.8</v>
      </c>
      <c r="AH31" s="57"/>
      <c r="AI31" s="58"/>
    </row>
    <row r="32" spans="1:35" s="56" customFormat="1" ht="23.25" customHeight="1" x14ac:dyDescent="0.2">
      <c r="A32" s="45" t="str">
        <f>'[8]Ficha Anual 2025'!A24</f>
        <v>C2A4</v>
      </c>
      <c r="B32" s="46" t="str">
        <f>'[8]Ficha Anual 2025'!B24</f>
        <v>PROPORNER AL AYUNTAMIENTO LOS PROYECTOS DE LEY, REGLAMENTOS, DECREMENTOS Y DEMAS DISPOSICIONES</v>
      </c>
      <c r="C32" s="46"/>
      <c r="D32" s="47" t="str">
        <f>'[8]Ficha Anual 2025'!E24</f>
        <v>PROYECTOS</v>
      </c>
      <c r="E32" s="48">
        <f>F32+H32+J32+L32+N32+P32++R32+T32+V32+X32+Z32+AB32</f>
        <v>5</v>
      </c>
      <c r="F32" s="49">
        <f>[8]Ene!F30</f>
        <v>0</v>
      </c>
      <c r="G32" s="50">
        <f>[8]Ene!G30</f>
        <v>0</v>
      </c>
      <c r="H32" s="49">
        <f>[8]Ene!H30</f>
        <v>0</v>
      </c>
      <c r="I32" s="50">
        <f>[8]Feb!I32</f>
        <v>0</v>
      </c>
      <c r="J32" s="49">
        <f>[8]Ene!J30</f>
        <v>0</v>
      </c>
      <c r="K32" s="50">
        <f>[8]Mar!K32</f>
        <v>0</v>
      </c>
      <c r="L32" s="49">
        <f>[8]Ene!L30</f>
        <v>2</v>
      </c>
      <c r="M32" s="50">
        <v>0</v>
      </c>
      <c r="N32" s="49">
        <f>[8]Ene!N30</f>
        <v>0</v>
      </c>
      <c r="O32" s="51"/>
      <c r="P32" s="49">
        <f>[8]Ene!P30</f>
        <v>1</v>
      </c>
      <c r="Q32" s="51"/>
      <c r="R32" s="49">
        <f>[8]Ene!R30</f>
        <v>0</v>
      </c>
      <c r="S32" s="51"/>
      <c r="T32" s="49">
        <f>[8]Ene!T30</f>
        <v>1</v>
      </c>
      <c r="U32" s="51"/>
      <c r="V32" s="49">
        <f>[8]Ene!V30</f>
        <v>0</v>
      </c>
      <c r="W32" s="51"/>
      <c r="X32" s="49">
        <f>[8]Ene!X30</f>
        <v>0</v>
      </c>
      <c r="Y32" s="51"/>
      <c r="Z32" s="49">
        <f>[8]Ene!Z30</f>
        <v>1</v>
      </c>
      <c r="AA32" s="51"/>
      <c r="AB32" s="49">
        <f>[8]Ene!AB30</f>
        <v>0</v>
      </c>
      <c r="AC32" s="51"/>
      <c r="AD32" s="52">
        <f>F32+H32+J32+L32+N32+P32+R32+T32+V32+X32+Z32+AB32</f>
        <v>5</v>
      </c>
      <c r="AE32" s="52">
        <f>G32+I32+K32+M32+O32+Q32+S32+U32+W32+Y32+AA32+AC32</f>
        <v>0</v>
      </c>
      <c r="AF32" s="53">
        <f>+AE32/E32</f>
        <v>0</v>
      </c>
      <c r="AG32" s="53">
        <f>100%-AF32</f>
        <v>1</v>
      </c>
      <c r="AH32" s="54"/>
      <c r="AI32" s="55"/>
    </row>
    <row r="33" spans="1:35" s="56" customFormat="1" ht="23.25" customHeight="1" x14ac:dyDescent="0.2">
      <c r="A33" s="45" t="str">
        <f>'[8]Ficha Anual 2025'!A25</f>
        <v>C2A5</v>
      </c>
      <c r="B33" s="46" t="str">
        <f>'[8]Ficha Anual 2025'!B25</f>
        <v>ANALIZAR EL ESTUDIO JURIDICO DE LOS CONTRATOS Y CONVENIOS QUE SERAN SUSCRITOS POR EL PRESIDENTE</v>
      </c>
      <c r="C33" s="46"/>
      <c r="D33" s="47" t="str">
        <f>'[8]Ficha Anual 2025'!E25</f>
        <v>CONTRATOS/CONVENIO</v>
      </c>
      <c r="E33" s="48">
        <f>F33+H33+J33+L33+N33+P33++R33+T33+V33+X33+Z33+AB33</f>
        <v>5</v>
      </c>
      <c r="F33" s="49">
        <f>[8]Ene!F32</f>
        <v>0</v>
      </c>
      <c r="G33" s="50">
        <f>[8]Ene!G32</f>
        <v>0</v>
      </c>
      <c r="H33" s="49">
        <f>[8]Ene!H32</f>
        <v>1</v>
      </c>
      <c r="I33" s="50">
        <f>[8]Feb!I33</f>
        <v>0</v>
      </c>
      <c r="J33" s="49">
        <f>[8]Ene!J32</f>
        <v>0</v>
      </c>
      <c r="K33" s="50">
        <f>[8]Mar!K33</f>
        <v>2</v>
      </c>
      <c r="L33" s="49">
        <f>[8]Ene!L32</f>
        <v>1</v>
      </c>
      <c r="M33" s="50">
        <v>0</v>
      </c>
      <c r="N33" s="49">
        <f>[8]Ene!N32</f>
        <v>0</v>
      </c>
      <c r="O33" s="51"/>
      <c r="P33" s="49">
        <f>[8]Ene!P32</f>
        <v>0</v>
      </c>
      <c r="Q33" s="51"/>
      <c r="R33" s="49">
        <f>[8]Ene!R32</f>
        <v>1</v>
      </c>
      <c r="S33" s="51"/>
      <c r="T33" s="49">
        <f>[8]Ene!T32</f>
        <v>0</v>
      </c>
      <c r="U33" s="51"/>
      <c r="V33" s="49">
        <f>[8]Ene!V32</f>
        <v>1</v>
      </c>
      <c r="W33" s="51"/>
      <c r="X33" s="49">
        <f>[8]Ene!X32</f>
        <v>0</v>
      </c>
      <c r="Y33" s="51"/>
      <c r="Z33" s="49">
        <f>[8]Ene!Z32</f>
        <v>1</v>
      </c>
      <c r="AA33" s="51"/>
      <c r="AB33" s="49">
        <f>[8]Ene!AB32</f>
        <v>0</v>
      </c>
      <c r="AC33" s="51"/>
      <c r="AD33" s="52">
        <f>F33+H33+J33+L33+N33+P33+R33+T33+V33+X33+Z33+AB33</f>
        <v>5</v>
      </c>
      <c r="AE33" s="52">
        <f>G33+I33+K33+M33+O33+Q33+S33+U33+W33+Y33+AA33+AC33</f>
        <v>2</v>
      </c>
      <c r="AF33" s="53">
        <f>+AE33/E33</f>
        <v>0.4</v>
      </c>
      <c r="AG33" s="53">
        <f>100%-AF33</f>
        <v>0.6</v>
      </c>
      <c r="AH33" s="54"/>
      <c r="AI33" s="55"/>
    </row>
    <row r="34" spans="1:35" s="56" customFormat="1" ht="22.5" customHeight="1" x14ac:dyDescent="0.2">
      <c r="A34" s="45" t="str">
        <f>'[8]Ficha Anual 2025'!A26</f>
        <v>C2A6</v>
      </c>
      <c r="B34" s="46" t="str">
        <f>'[8]Ficha Anual 2025'!B26</f>
        <v xml:space="preserve">PROMOVER PROGRAMAS DE CAPACITACIONES A FUNCIONARIOS PUBLICOS </v>
      </c>
      <c r="C34" s="46"/>
      <c r="D34" s="47" t="str">
        <f>'[8]Ficha Anual 2025'!E26</f>
        <v>CAPACITACIONES</v>
      </c>
      <c r="E34" s="48">
        <f>F34+H34+J34+L34+N34+P34++R34+T34+V34+X34+Z34+AB34</f>
        <v>2</v>
      </c>
      <c r="F34" s="49">
        <f>[8]Ene!F33</f>
        <v>0</v>
      </c>
      <c r="G34" s="50">
        <f>[8]Ene!G33</f>
        <v>0</v>
      </c>
      <c r="H34" s="49">
        <f>[8]Ene!H33</f>
        <v>0</v>
      </c>
      <c r="I34" s="50">
        <f>[8]Feb!I34</f>
        <v>0</v>
      </c>
      <c r="J34" s="49">
        <f>[8]Ene!J33</f>
        <v>0</v>
      </c>
      <c r="K34" s="50">
        <f>[8]Mar!K34</f>
        <v>0</v>
      </c>
      <c r="L34" s="49">
        <f>[8]Ene!L33</f>
        <v>0</v>
      </c>
      <c r="M34" s="50">
        <v>0</v>
      </c>
      <c r="N34" s="49">
        <f>[8]Ene!N33</f>
        <v>0</v>
      </c>
      <c r="O34" s="51"/>
      <c r="P34" s="49">
        <f>[8]Ene!P33</f>
        <v>1</v>
      </c>
      <c r="Q34" s="51"/>
      <c r="R34" s="49">
        <f>[8]Ene!R33</f>
        <v>0</v>
      </c>
      <c r="S34" s="51"/>
      <c r="T34" s="49">
        <f>[8]Ene!T33</f>
        <v>0</v>
      </c>
      <c r="U34" s="51"/>
      <c r="V34" s="49">
        <f>[8]Ene!V33</f>
        <v>0</v>
      </c>
      <c r="W34" s="51"/>
      <c r="X34" s="49">
        <f>[8]Ene!X33</f>
        <v>0</v>
      </c>
      <c r="Y34" s="51"/>
      <c r="Z34" s="49">
        <f>[8]Ene!Z33</f>
        <v>1</v>
      </c>
      <c r="AA34" s="51"/>
      <c r="AB34" s="49">
        <f>[8]Ene!AB33</f>
        <v>0</v>
      </c>
      <c r="AC34" s="51"/>
      <c r="AD34" s="52">
        <f>F34+H34+J34+L34+N34+P34+R34+T34+V34+X34+Z34+AB34</f>
        <v>2</v>
      </c>
      <c r="AE34" s="52">
        <f>G34+I34+K34+M34+O34+Q34+S34+U34+W34+Y34+AA34+AC34</f>
        <v>0</v>
      </c>
      <c r="AF34" s="53">
        <f>+AE34/E34</f>
        <v>0</v>
      </c>
      <c r="AG34" s="53">
        <f>100%-AF34</f>
        <v>1</v>
      </c>
      <c r="AH34" s="57"/>
      <c r="AI34" s="58"/>
    </row>
    <row r="35" spans="1:35" s="56" customFormat="1" ht="26.25" customHeight="1" x14ac:dyDescent="0.2">
      <c r="A35" s="45" t="str">
        <f>'[8]Ficha Anual 2025'!A27</f>
        <v>C2A7</v>
      </c>
      <c r="B35" s="46" t="str">
        <f>'[8]Ficha Anual 2025'!B27</f>
        <v>INSPECCIONAR FISICAMENTE LOS LIMITES TERRITORIALES DEL MUNICIPIO</v>
      </c>
      <c r="C35" s="46"/>
      <c r="D35" s="47" t="str">
        <f>'[8]Ficha Anual 2025'!E27</f>
        <v>INSPECCIONES</v>
      </c>
      <c r="E35" s="48">
        <f>F35+H35+J35+L35+N35+P35++R35+T35+V35+X35+Z35+AB35</f>
        <v>2</v>
      </c>
      <c r="F35" s="49">
        <f>[8]Ene!F33</f>
        <v>0</v>
      </c>
      <c r="G35" s="50">
        <f>[8]Ene!G33</f>
        <v>0</v>
      </c>
      <c r="H35" s="49">
        <f>[8]Ene!H33</f>
        <v>0</v>
      </c>
      <c r="I35" s="50">
        <f>[8]Feb!I35</f>
        <v>0</v>
      </c>
      <c r="J35" s="49">
        <f>[8]Ene!J33</f>
        <v>0</v>
      </c>
      <c r="K35" s="50">
        <f>[8]Mar!K35</f>
        <v>0</v>
      </c>
      <c r="L35" s="49">
        <f>[8]Ene!L33</f>
        <v>0</v>
      </c>
      <c r="M35" s="50">
        <v>0</v>
      </c>
      <c r="N35" s="49">
        <f>[8]Ene!N33</f>
        <v>0</v>
      </c>
      <c r="O35" s="51"/>
      <c r="P35" s="49">
        <f>[8]Ene!P33</f>
        <v>1</v>
      </c>
      <c r="Q35" s="51"/>
      <c r="R35" s="49">
        <f>[8]Ene!R33</f>
        <v>0</v>
      </c>
      <c r="S35" s="51"/>
      <c r="T35" s="49">
        <f>[8]Ene!T33</f>
        <v>0</v>
      </c>
      <c r="U35" s="51"/>
      <c r="V35" s="49">
        <f>[8]Ene!V33</f>
        <v>0</v>
      </c>
      <c r="W35" s="51"/>
      <c r="X35" s="49">
        <f>[8]Ene!X33</f>
        <v>0</v>
      </c>
      <c r="Y35" s="51"/>
      <c r="Z35" s="49">
        <f>[8]Ene!Z33</f>
        <v>1</v>
      </c>
      <c r="AA35" s="51"/>
      <c r="AB35" s="49">
        <f>[8]Ene!AB33</f>
        <v>0</v>
      </c>
      <c r="AC35" s="51"/>
      <c r="AD35" s="52">
        <f>F35+H35+J35+L35+N35+P35+R35+T35+V35+X35+Z35+AB35</f>
        <v>2</v>
      </c>
      <c r="AE35" s="52">
        <f>G35+I35+K35+M35+O35+Q35+S35+U35+W35+Y35+AA35+AC35</f>
        <v>0</v>
      </c>
      <c r="AF35" s="53">
        <f>+AE35/E35</f>
        <v>0</v>
      </c>
      <c r="AG35" s="53">
        <f>100%-AF35</f>
        <v>1</v>
      </c>
      <c r="AH35" s="54"/>
      <c r="AI35" s="55"/>
    </row>
    <row r="36" spans="1:35" s="56" customFormat="1" ht="20.100000000000001" hidden="1" customHeight="1" x14ac:dyDescent="0.2">
      <c r="A36" s="45">
        <f>'[8]Ficha Anual 2025'!A29</f>
        <v>0</v>
      </c>
      <c r="B36" s="59">
        <f>'[8]Ficha Anual 2025'!B29</f>
        <v>0</v>
      </c>
      <c r="C36" s="59"/>
      <c r="D36" s="47">
        <f>'[8]Ficha Anual 2025'!E29</f>
        <v>0</v>
      </c>
      <c r="E36" s="48">
        <f>F36+H36+J36+L36+N36+P36++R36+T36+V36+X36+Z36+AB36</f>
        <v>0</v>
      </c>
      <c r="F36" s="49">
        <f>[8]Ene!F35</f>
        <v>0</v>
      </c>
      <c r="G36" s="50">
        <f>[8]Ene!G35</f>
        <v>0</v>
      </c>
      <c r="H36" s="49">
        <f>[8]Ene!H35</f>
        <v>0</v>
      </c>
      <c r="I36" s="51">
        <f>[8]Feb!I36</f>
        <v>0</v>
      </c>
      <c r="J36" s="49">
        <f>[8]Ene!J35</f>
        <v>0</v>
      </c>
      <c r="K36" s="51">
        <f>[8]Mar!K36</f>
        <v>0</v>
      </c>
      <c r="L36" s="49">
        <f>[8]Ene!L35</f>
        <v>0</v>
      </c>
      <c r="M36" s="51"/>
      <c r="N36" s="49">
        <f>[8]Ene!N35</f>
        <v>0</v>
      </c>
      <c r="O36" s="51"/>
      <c r="P36" s="49">
        <f>[8]Ene!P35</f>
        <v>0</v>
      </c>
      <c r="Q36" s="51"/>
      <c r="R36" s="49">
        <f>[8]Ene!R35</f>
        <v>0</v>
      </c>
      <c r="S36" s="51"/>
      <c r="T36" s="49">
        <f>[8]Ene!T35</f>
        <v>0</v>
      </c>
      <c r="U36" s="51"/>
      <c r="V36" s="49">
        <f>[8]Ene!V35</f>
        <v>0</v>
      </c>
      <c r="W36" s="51"/>
      <c r="X36" s="49">
        <f>[8]Ene!X35</f>
        <v>0</v>
      </c>
      <c r="Y36" s="51"/>
      <c r="Z36" s="49">
        <f>[8]Ene!Z35</f>
        <v>0</v>
      </c>
      <c r="AA36" s="51"/>
      <c r="AB36" s="49">
        <f>[8]Ene!AB35</f>
        <v>0</v>
      </c>
      <c r="AC36" s="51"/>
      <c r="AD36" s="52">
        <f>F36+H36+J36+L36+N36+P36+R36+T36+V36+X36+Z36+AB36</f>
        <v>0</v>
      </c>
      <c r="AE36" s="52">
        <f>G36+I36+K36+M36+O36+Q36+S36+U36+W36+Y36+AA36+AC36</f>
        <v>0</v>
      </c>
      <c r="AF36" s="53" t="e">
        <f>+AE36/E36</f>
        <v>#DIV/0!</v>
      </c>
      <c r="AG36" s="53" t="e">
        <f>100%-AF36</f>
        <v>#DIV/0!</v>
      </c>
      <c r="AH36" s="54"/>
      <c r="AI36" s="55"/>
    </row>
    <row r="37" spans="1:35" s="56" customFormat="1" ht="20.100000000000001" hidden="1" customHeight="1" x14ac:dyDescent="0.2">
      <c r="A37" s="45">
        <f>'[8]Ficha Anual 2025'!A30</f>
        <v>0</v>
      </c>
      <c r="B37" s="59">
        <f>'[8]Ficha Anual 2025'!B30</f>
        <v>0</v>
      </c>
      <c r="C37" s="59"/>
      <c r="D37" s="47">
        <f>'[8]Ficha Anual 2025'!E30</f>
        <v>0</v>
      </c>
      <c r="E37" s="48">
        <f>F37+H37+J37+L37+N37+P37++R37+T37+V37+X37+Z37+AB37</f>
        <v>0</v>
      </c>
      <c r="F37" s="49">
        <f>[8]Ene!F36</f>
        <v>0</v>
      </c>
      <c r="G37" s="50">
        <f>[8]Ene!G36</f>
        <v>0</v>
      </c>
      <c r="H37" s="49">
        <f>[8]Ene!H36</f>
        <v>0</v>
      </c>
      <c r="I37" s="51">
        <f>[8]Feb!I37</f>
        <v>0</v>
      </c>
      <c r="J37" s="49">
        <f>[8]Ene!J36</f>
        <v>0</v>
      </c>
      <c r="K37" s="51">
        <f>[8]Mar!K37</f>
        <v>0</v>
      </c>
      <c r="L37" s="49">
        <f>[8]Ene!L36</f>
        <v>0</v>
      </c>
      <c r="M37" s="51"/>
      <c r="N37" s="49">
        <f>[8]Ene!N36</f>
        <v>0</v>
      </c>
      <c r="O37" s="51"/>
      <c r="P37" s="49">
        <f>[8]Ene!P36</f>
        <v>0</v>
      </c>
      <c r="Q37" s="51"/>
      <c r="R37" s="49">
        <f>[8]Ene!R36</f>
        <v>0</v>
      </c>
      <c r="S37" s="51"/>
      <c r="T37" s="49">
        <f>[8]Ene!T36</f>
        <v>0</v>
      </c>
      <c r="U37" s="51"/>
      <c r="V37" s="49">
        <f>[8]Ene!V36</f>
        <v>0</v>
      </c>
      <c r="W37" s="51"/>
      <c r="X37" s="49">
        <f>[8]Ene!X36</f>
        <v>0</v>
      </c>
      <c r="Y37" s="51"/>
      <c r="Z37" s="49">
        <f>[8]Ene!Z36</f>
        <v>0</v>
      </c>
      <c r="AA37" s="51"/>
      <c r="AB37" s="49">
        <f>[8]Ene!AB36</f>
        <v>0</v>
      </c>
      <c r="AC37" s="51"/>
      <c r="AD37" s="52">
        <f>F37+H37+J37+L37+N37+P37+R37+T37+V37+X37+Z37+AB37</f>
        <v>0</v>
      </c>
      <c r="AE37" s="52">
        <f>G37+I37+K37+M37+O37+Q37+S37+U37+W37+Y37+AA37+AC37</f>
        <v>0</v>
      </c>
      <c r="AF37" s="53" t="e">
        <f>+AE37/E37</f>
        <v>#DIV/0!</v>
      </c>
      <c r="AG37" s="53" t="e">
        <f>100%-AF37</f>
        <v>#DIV/0!</v>
      </c>
      <c r="AH37" s="54"/>
      <c r="AI37" s="55"/>
    </row>
    <row r="38" spans="1:35" s="56" customFormat="1" ht="20.100000000000001" hidden="1" customHeight="1" x14ac:dyDescent="0.2">
      <c r="A38" s="45">
        <f>'[8]Ficha Anual 2025'!A31</f>
        <v>0</v>
      </c>
      <c r="B38" s="59">
        <f>'[8]Ficha Anual 2025'!B31</f>
        <v>0</v>
      </c>
      <c r="C38" s="59"/>
      <c r="D38" s="47">
        <f>'[8]Ficha Anual 2025'!E31</f>
        <v>0</v>
      </c>
      <c r="E38" s="48">
        <f>F38+H38+J38+L38+N38+P38++R38+T38+V38+X38+Z38+AB38</f>
        <v>0</v>
      </c>
      <c r="F38" s="150">
        <f>[8]Ene!F37</f>
        <v>0</v>
      </c>
      <c r="G38" s="70">
        <f>[8]Ene!G37</f>
        <v>0</v>
      </c>
      <c r="H38" s="150">
        <f>[8]Ene!H37</f>
        <v>0</v>
      </c>
      <c r="I38" s="71">
        <f>[8]Feb!I38</f>
        <v>0</v>
      </c>
      <c r="J38" s="150">
        <f>[8]Ene!J37</f>
        <v>0</v>
      </c>
      <c r="K38" s="71">
        <f>[8]Mar!K38</f>
        <v>0</v>
      </c>
      <c r="L38" s="150">
        <f>[8]Ene!L37</f>
        <v>0</v>
      </c>
      <c r="M38" s="71"/>
      <c r="N38" s="150">
        <f>[8]Ene!N37</f>
        <v>0</v>
      </c>
      <c r="O38" s="71"/>
      <c r="P38" s="150">
        <f>[8]Ene!P37</f>
        <v>0</v>
      </c>
      <c r="Q38" s="71"/>
      <c r="R38" s="150">
        <f>[8]Ene!R37</f>
        <v>0</v>
      </c>
      <c r="S38" s="71"/>
      <c r="T38" s="150">
        <f>[8]Ene!T37</f>
        <v>0</v>
      </c>
      <c r="U38" s="71"/>
      <c r="V38" s="150">
        <f>[8]Ene!V37</f>
        <v>0</v>
      </c>
      <c r="W38" s="71"/>
      <c r="X38" s="150">
        <f>[8]Ene!X37</f>
        <v>0</v>
      </c>
      <c r="Y38" s="71"/>
      <c r="Z38" s="150">
        <f>[8]Ene!Z37</f>
        <v>0</v>
      </c>
      <c r="AA38" s="71"/>
      <c r="AB38" s="150">
        <f>[8]Ene!AB37</f>
        <v>0</v>
      </c>
      <c r="AC38" s="71"/>
      <c r="AD38" s="52">
        <f>F38+H38+J38+L38+N38+P38+R38+T38+V38+X38+Z38+AB38</f>
        <v>0</v>
      </c>
      <c r="AE38" s="52">
        <f>G38+I38+K38+M38+O38+Q38+S38+U38+W38+Y38+AA38+AC38</f>
        <v>0</v>
      </c>
      <c r="AF38" s="53" t="e">
        <f>+AE38/E38</f>
        <v>#DIV/0!</v>
      </c>
      <c r="AG38" s="53" t="e">
        <f>100%-AF38</f>
        <v>#DIV/0!</v>
      </c>
      <c r="AH38" s="54"/>
      <c r="AI38" s="55"/>
    </row>
    <row r="39" spans="1:35" s="56" customFormat="1" ht="20.100000000000001" hidden="1" customHeight="1" x14ac:dyDescent="0.2">
      <c r="A39" s="67">
        <f>'[8]Ficha Anual 2025'!A32</f>
        <v>0</v>
      </c>
      <c r="B39" s="68">
        <f>'[8]Ficha Anual 2025'!B32</f>
        <v>0</v>
      </c>
      <c r="C39" s="68"/>
      <c r="D39" s="69">
        <f>'[8]Ficha Anual 2025'!E32</f>
        <v>0</v>
      </c>
      <c r="E39" s="48">
        <f>F39+H39+J39+L39+N39+P39++R39+T39+V39+X39+Z39+AB39</f>
        <v>0</v>
      </c>
      <c r="F39" s="78">
        <f>[8]Ene!F38</f>
        <v>0</v>
      </c>
      <c r="G39" s="78">
        <f>[8]Ene!G38</f>
        <v>0</v>
      </c>
      <c r="H39" s="78">
        <f>[8]Ene!H38</f>
        <v>0</v>
      </c>
      <c r="I39" s="78">
        <f>[8]Feb!I39</f>
        <v>0</v>
      </c>
      <c r="J39" s="78">
        <f>[8]Ene!J38</f>
        <v>0</v>
      </c>
      <c r="K39" s="78">
        <f>[8]Mar!K39</f>
        <v>0</v>
      </c>
      <c r="L39" s="78">
        <f>[8]Ene!L38</f>
        <v>0</v>
      </c>
      <c r="M39" s="78"/>
      <c r="N39" s="78">
        <f>[8]Ene!N38</f>
        <v>0</v>
      </c>
      <c r="O39" s="78"/>
      <c r="P39" s="78">
        <f>[8]Ene!P38</f>
        <v>0</v>
      </c>
      <c r="Q39" s="78"/>
      <c r="R39" s="78">
        <f>[8]Ene!R38</f>
        <v>0</v>
      </c>
      <c r="S39" s="78"/>
      <c r="T39" s="78">
        <f>[8]Ene!T38</f>
        <v>0</v>
      </c>
      <c r="U39" s="78"/>
      <c r="V39" s="78">
        <f>[8]Ene!V38</f>
        <v>0</v>
      </c>
      <c r="W39" s="78"/>
      <c r="X39" s="78">
        <f>[8]Ene!X38</f>
        <v>0</v>
      </c>
      <c r="Y39" s="78"/>
      <c r="Z39" s="78">
        <f>[8]Ene!Z38</f>
        <v>0</v>
      </c>
      <c r="AA39" s="78"/>
      <c r="AB39" s="78">
        <f>[8]Ene!AB38</f>
        <v>0</v>
      </c>
      <c r="AC39" s="78"/>
      <c r="AD39" s="52">
        <f>F39+H39+J39+L39+N39+P39+R39+T39+V39+X39+Z39+AB39</f>
        <v>0</v>
      </c>
      <c r="AE39" s="52">
        <f>G39+I39+K39+M39+O39+Q39+S39+U39+W39+Y39+AA39+AC39</f>
        <v>0</v>
      </c>
      <c r="AF39" s="53" t="e">
        <f>+AE39/E39</f>
        <v>#DIV/0!</v>
      </c>
      <c r="AG39" s="53" t="e">
        <f>100%-AF39</f>
        <v>#DIV/0!</v>
      </c>
      <c r="AH39" s="72"/>
      <c r="AI39" s="73"/>
    </row>
    <row r="40" spans="1:35" s="44" customFormat="1" ht="20.100000000000001" customHeight="1" x14ac:dyDescent="0.2">
      <c r="A40" s="74" t="str">
        <f>'[8]Ficha Anual 2025'!A33</f>
        <v>C 3</v>
      </c>
      <c r="B40" s="75" t="str">
        <f>'[8]Ficha Anual 2025'!B33</f>
        <v>ADMINISTRAR  JUSTICIA APLICANDO LEYES Y REGLAMENTOS</v>
      </c>
      <c r="C40" s="75"/>
      <c r="D40" s="76"/>
      <c r="E40" s="77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79"/>
      <c r="AE40" s="79"/>
      <c r="AF40" s="79"/>
      <c r="AG40" s="79"/>
      <c r="AH40" s="79"/>
      <c r="AI40" s="80"/>
    </row>
    <row r="41" spans="1:35" s="56" customFormat="1" ht="27.75" customHeight="1" x14ac:dyDescent="0.2">
      <c r="A41" s="81" t="str">
        <f>'[8]Ficha Anual 2025'!A34</f>
        <v>C3A1</v>
      </c>
      <c r="B41" s="46" t="str">
        <f>'[8]Ficha Anual 2025'!B34</f>
        <v xml:space="preserve">APLICAR SANCIONES POR FALTAS ADMINISTRATIVAS A LOS INFRACTORES </v>
      </c>
      <c r="C41" s="46"/>
      <c r="D41" s="83" t="str">
        <f>'[8]Ficha Anual 2025'!E34</f>
        <v>INFRACTORES</v>
      </c>
      <c r="E41" s="48">
        <f>F41+H41+J41+L41+N41+P41++R41+T41+V41+X41+Z41+AB41</f>
        <v>8</v>
      </c>
      <c r="F41" s="154">
        <f>[8]Ene!F40</f>
        <v>0</v>
      </c>
      <c r="G41" s="84">
        <f>[8]Ene!G40</f>
        <v>2</v>
      </c>
      <c r="H41" s="154">
        <f>[8]Ene!H40</f>
        <v>0</v>
      </c>
      <c r="I41" s="84">
        <f>[8]Feb!I41</f>
        <v>2</v>
      </c>
      <c r="J41" s="154">
        <f>[8]Ene!J40</f>
        <v>0</v>
      </c>
      <c r="K41" s="50">
        <f>[8]Mar!K41</f>
        <v>2</v>
      </c>
      <c r="L41" s="154">
        <f>[8]Ene!L40</f>
        <v>2</v>
      </c>
      <c r="M41" s="50">
        <v>0</v>
      </c>
      <c r="N41" s="154">
        <f>[8]Ene!N40</f>
        <v>0</v>
      </c>
      <c r="O41" s="88"/>
      <c r="P41" s="154">
        <f>[8]Ene!P40</f>
        <v>2</v>
      </c>
      <c r="Q41" s="88"/>
      <c r="R41" s="154">
        <f>[8]Ene!R40</f>
        <v>0</v>
      </c>
      <c r="S41" s="88"/>
      <c r="T41" s="154">
        <f>[8]Ene!T40</f>
        <v>0</v>
      </c>
      <c r="U41" s="88"/>
      <c r="V41" s="154">
        <f>[8]Ene!V40</f>
        <v>0</v>
      </c>
      <c r="W41" s="88"/>
      <c r="X41" s="154">
        <f>[8]Ene!X40</f>
        <v>2</v>
      </c>
      <c r="Y41" s="88"/>
      <c r="Z41" s="154">
        <f>[8]Ene!Z40</f>
        <v>2</v>
      </c>
      <c r="AA41" s="88"/>
      <c r="AB41" s="154">
        <f>[8]Ene!AB40</f>
        <v>0</v>
      </c>
      <c r="AC41" s="88"/>
      <c r="AD41" s="52">
        <f>F41+H41+J41+L41+N41+P41+R41+T41+V41+X41+Z41+AB41</f>
        <v>8</v>
      </c>
      <c r="AE41" s="52">
        <f>G41+I41+K41+M41+O41+Q41+S41+U41+W41+Y41+AA41+AC41</f>
        <v>6</v>
      </c>
      <c r="AF41" s="53">
        <f>+AE41/E41</f>
        <v>0.75</v>
      </c>
      <c r="AG41" s="53">
        <f>100%-AF41</f>
        <v>0.25</v>
      </c>
      <c r="AH41" s="86"/>
      <c r="AI41" s="87"/>
    </row>
    <row r="42" spans="1:35" s="56" customFormat="1" ht="20.100000000000001" customHeight="1" x14ac:dyDescent="0.2">
      <c r="A42" s="81" t="str">
        <f>'[8]Ficha Anual 2025'!A35</f>
        <v>C3A2</v>
      </c>
      <c r="B42" s="46" t="str">
        <f>'[8]Ficha Anual 2025'!B35</f>
        <v xml:space="preserve">RESOLVER CONFLICTOS ENTRE PARTICULARES </v>
      </c>
      <c r="C42" s="46"/>
      <c r="D42" s="83" t="str">
        <f>'[8]Ficha Anual 2025'!E35</f>
        <v>CONFLICTOS</v>
      </c>
      <c r="E42" s="48">
        <f>F42+H42+J42+L42+N42+P42++R42+T42+V42+X42+Z42+AB42</f>
        <v>8</v>
      </c>
      <c r="F42" s="154">
        <f>[8]Ene!F41</f>
        <v>0</v>
      </c>
      <c r="G42" s="84">
        <f>[8]Ene!G41</f>
        <v>2</v>
      </c>
      <c r="H42" s="154">
        <f>[8]Ene!H41</f>
        <v>0</v>
      </c>
      <c r="I42" s="84">
        <f>[8]Feb!I42</f>
        <v>2</v>
      </c>
      <c r="J42" s="154">
        <f>[8]Ene!J41</f>
        <v>0</v>
      </c>
      <c r="K42" s="50">
        <f>[8]Mar!K42</f>
        <v>2</v>
      </c>
      <c r="L42" s="154">
        <f>[8]Ene!L41</f>
        <v>2</v>
      </c>
      <c r="M42" s="50">
        <v>0</v>
      </c>
      <c r="N42" s="154">
        <f>[8]Ene!N41</f>
        <v>0</v>
      </c>
      <c r="O42" s="88"/>
      <c r="P42" s="154">
        <f>[8]Ene!P41</f>
        <v>2</v>
      </c>
      <c r="Q42" s="88"/>
      <c r="R42" s="154">
        <f>[8]Ene!R41</f>
        <v>0</v>
      </c>
      <c r="S42" s="88"/>
      <c r="T42" s="154">
        <f>[8]Ene!T41</f>
        <v>0</v>
      </c>
      <c r="U42" s="88"/>
      <c r="V42" s="154">
        <f>[8]Ene!V41</f>
        <v>0</v>
      </c>
      <c r="W42" s="88"/>
      <c r="X42" s="154">
        <f>[8]Ene!X41</f>
        <v>2</v>
      </c>
      <c r="Y42" s="88"/>
      <c r="Z42" s="154">
        <f>[8]Ene!Z41</f>
        <v>2</v>
      </c>
      <c r="AA42" s="88"/>
      <c r="AB42" s="154">
        <f>[8]Ene!AB41</f>
        <v>0</v>
      </c>
      <c r="AC42" s="88"/>
      <c r="AD42" s="52">
        <f>F42+H42+J42+L42+N42+P42+R42+T42+V42+X42+Z42+AB42</f>
        <v>8</v>
      </c>
      <c r="AE42" s="52">
        <f>G42+I42+K42+M42+O42+Q42+S42+U42+W42+Y42+AA42+AC42</f>
        <v>6</v>
      </c>
      <c r="AF42" s="53">
        <f>+AE42/E42</f>
        <v>0.75</v>
      </c>
      <c r="AG42" s="53">
        <f>100%-AF42</f>
        <v>0.25</v>
      </c>
      <c r="AH42" s="89"/>
      <c r="AI42" s="90"/>
    </row>
    <row r="43" spans="1:35" s="56" customFormat="1" ht="20.100000000000001" customHeight="1" x14ac:dyDescent="0.2">
      <c r="A43" s="81" t="str">
        <f>'[8]Ficha Anual 2025'!A36</f>
        <v>C3A3</v>
      </c>
      <c r="B43" s="46" t="str">
        <f>'[8]Ficha Anual 2025'!B36</f>
        <v xml:space="preserve">RECIBIR PERSONAS PUESTAS A DISPOSICION POR DETENCION </v>
      </c>
      <c r="C43" s="46"/>
      <c r="D43" s="83" t="str">
        <f>'[8]Ficha Anual 2025'!E36</f>
        <v>PERSONAS</v>
      </c>
      <c r="E43" s="48">
        <f>F43+H43+J43+L43+N43+P43++R43+T43+V43+X43+Z43+AB43</f>
        <v>4</v>
      </c>
      <c r="F43" s="49">
        <f>[8]Ene!F42</f>
        <v>0</v>
      </c>
      <c r="G43" s="50">
        <f>[8]Ene!G42</f>
        <v>1</v>
      </c>
      <c r="H43" s="49">
        <f>[8]Ene!H42</f>
        <v>0</v>
      </c>
      <c r="I43" s="50">
        <f>[8]Feb!I43</f>
        <v>1</v>
      </c>
      <c r="J43" s="49">
        <f>[8]Ene!J42</f>
        <v>0</v>
      </c>
      <c r="K43" s="50">
        <f>[8]Mar!K43</f>
        <v>1</v>
      </c>
      <c r="L43" s="49">
        <f>[8]Ene!L42</f>
        <v>1</v>
      </c>
      <c r="M43" s="50">
        <v>0</v>
      </c>
      <c r="N43" s="49">
        <f>[8]Ene!N42</f>
        <v>0</v>
      </c>
      <c r="O43" s="51"/>
      <c r="P43" s="49">
        <f>[8]Ene!P42</f>
        <v>0</v>
      </c>
      <c r="Q43" s="51"/>
      <c r="R43" s="49">
        <f>[8]Ene!R42</f>
        <v>1</v>
      </c>
      <c r="S43" s="51"/>
      <c r="T43" s="49">
        <f>[8]Ene!T42</f>
        <v>0</v>
      </c>
      <c r="U43" s="51"/>
      <c r="V43" s="49">
        <f>[8]Ene!V42</f>
        <v>0</v>
      </c>
      <c r="W43" s="51"/>
      <c r="X43" s="49">
        <f>[8]Ene!X42</f>
        <v>0</v>
      </c>
      <c r="Y43" s="51"/>
      <c r="Z43" s="49">
        <f>[8]Ene!Z42</f>
        <v>1</v>
      </c>
      <c r="AA43" s="51"/>
      <c r="AB43" s="49">
        <f>[8]Ene!AB42</f>
        <v>1</v>
      </c>
      <c r="AC43" s="51"/>
      <c r="AD43" s="52">
        <f>F43+H43+J43+L43+N43+P43+R43+T43+V43+X43+Z43+AB43</f>
        <v>4</v>
      </c>
      <c r="AE43" s="52">
        <f>G43+I43+K43+M43+O43+Q43+S43+U43+W43+Y43+AA43+AC43</f>
        <v>3</v>
      </c>
      <c r="AF43" s="53">
        <f>+AE43/E43</f>
        <v>0.75</v>
      </c>
      <c r="AG43" s="53">
        <f>100%-AF43</f>
        <v>0.25</v>
      </c>
      <c r="AH43" s="91"/>
      <c r="AI43" s="92"/>
    </row>
    <row r="44" spans="1:35" s="56" customFormat="1" ht="20.100000000000001" hidden="1" customHeight="1" x14ac:dyDescent="0.2">
      <c r="A44" s="81" t="str">
        <f>'[8]Ficha Anual 2025'!A37</f>
        <v>C3A4</v>
      </c>
      <c r="B44" s="82" t="str">
        <f>'[8]Ficha Anual 2025'!B37</f>
        <v>IMPULSAR ACTIVIDADES RECREATIVAS Y DE CONVIVENCIA FAMILIAR.</v>
      </c>
      <c r="C44" s="82"/>
      <c r="D44" s="83" t="str">
        <f>'[8]Ficha Anual 2025'!E37</f>
        <v>EVENTO</v>
      </c>
      <c r="E44" s="48">
        <f>F44+H44+J44+L44+N44+P44++R44+T44+V44+X44+Z44+AB44</f>
        <v>7</v>
      </c>
      <c r="F44" s="49">
        <f>[8]Ene!F43</f>
        <v>2</v>
      </c>
      <c r="G44" s="50">
        <f>[8]Ene!G43</f>
        <v>0</v>
      </c>
      <c r="H44" s="49">
        <f>[8]Ene!H43</f>
        <v>0</v>
      </c>
      <c r="I44" s="50">
        <f>[8]Feb!I44</f>
        <v>0</v>
      </c>
      <c r="J44" s="49">
        <f>[8]Ene!J43</f>
        <v>0</v>
      </c>
      <c r="K44" s="48">
        <f>[8]Mar!K44</f>
        <v>0</v>
      </c>
      <c r="L44" s="49">
        <f>[8]Ene!L43</f>
        <v>0</v>
      </c>
      <c r="M44" s="51">
        <v>0</v>
      </c>
      <c r="N44" s="49">
        <f>[8]Ene!N43</f>
        <v>0</v>
      </c>
      <c r="O44" s="51"/>
      <c r="P44" s="49">
        <f>[8]Ene!P43</f>
        <v>0</v>
      </c>
      <c r="Q44" s="51"/>
      <c r="R44" s="49">
        <f>[8]Ene!R43</f>
        <v>2</v>
      </c>
      <c r="S44" s="51"/>
      <c r="T44" s="49">
        <f>[8]Ene!T43</f>
        <v>0</v>
      </c>
      <c r="U44" s="51"/>
      <c r="V44" s="49">
        <f>[8]Ene!V43</f>
        <v>2</v>
      </c>
      <c r="W44" s="51"/>
      <c r="X44" s="49">
        <f>[8]Ene!X43</f>
        <v>0</v>
      </c>
      <c r="Y44" s="51"/>
      <c r="Z44" s="49">
        <f>[8]Ene!Z43</f>
        <v>1</v>
      </c>
      <c r="AA44" s="51"/>
      <c r="AB44" s="49">
        <f>[8]Ene!AB43</f>
        <v>0</v>
      </c>
      <c r="AC44" s="51"/>
      <c r="AD44" s="52">
        <f>F44+H44+J44+L44+N44+P44+R44+T44+V44+X44+Z44+AB44</f>
        <v>7</v>
      </c>
      <c r="AE44" s="52">
        <f>G44+I44+K44+M44+O44+Q44+S44+U44+W44+Y44+AA44+AC44</f>
        <v>0</v>
      </c>
      <c r="AF44" s="53">
        <f>+AE44/E44</f>
        <v>0</v>
      </c>
      <c r="AG44" s="53">
        <f>100%-AF44</f>
        <v>1</v>
      </c>
      <c r="AH44" s="91"/>
      <c r="AI44" s="92"/>
    </row>
    <row r="45" spans="1:35" s="56" customFormat="1" ht="20.100000000000001" hidden="1" customHeight="1" x14ac:dyDescent="0.2">
      <c r="A45" s="81">
        <f>'[8]Ficha Anual 2025'!A38</f>
        <v>0</v>
      </c>
      <c r="B45" s="93">
        <f>'[8]Ficha Anual 2025'!B38</f>
        <v>0</v>
      </c>
      <c r="C45" s="93"/>
      <c r="D45" s="83">
        <f>'[8]Ficha Anual 2025'!E38</f>
        <v>0</v>
      </c>
      <c r="E45" s="48">
        <f>F45+H45+J45+L45+N45+P45++R45+T45+V45+X45+Z45+AB45</f>
        <v>0</v>
      </c>
      <c r="F45" s="49">
        <f>[8]Ene!F44</f>
        <v>0</v>
      </c>
      <c r="G45" s="50">
        <f>[8]Ene!G44</f>
        <v>0</v>
      </c>
      <c r="H45" s="49">
        <f>[8]Ene!H44</f>
        <v>0</v>
      </c>
      <c r="I45" s="50">
        <f>[8]Feb!I45</f>
        <v>0</v>
      </c>
      <c r="J45" s="49">
        <f>[8]Ene!J44</f>
        <v>0</v>
      </c>
      <c r="K45" s="48">
        <f>[8]Mar!K45</f>
        <v>0</v>
      </c>
      <c r="L45" s="49">
        <f>[8]Ene!L44</f>
        <v>0</v>
      </c>
      <c r="M45" s="51"/>
      <c r="N45" s="49">
        <f>[8]Ene!N44</f>
        <v>0</v>
      </c>
      <c r="O45" s="51"/>
      <c r="P45" s="49">
        <f>[8]Ene!P44</f>
        <v>0</v>
      </c>
      <c r="Q45" s="51"/>
      <c r="R45" s="49">
        <f>[8]Ene!R44</f>
        <v>0</v>
      </c>
      <c r="S45" s="51"/>
      <c r="T45" s="49">
        <f>[8]Ene!T44</f>
        <v>0</v>
      </c>
      <c r="U45" s="51"/>
      <c r="V45" s="49">
        <f>[8]Ene!V44</f>
        <v>0</v>
      </c>
      <c r="W45" s="51"/>
      <c r="X45" s="49">
        <f>[8]Ene!X44</f>
        <v>0</v>
      </c>
      <c r="Y45" s="51"/>
      <c r="Z45" s="49">
        <f>[8]Ene!Z44</f>
        <v>0</v>
      </c>
      <c r="AA45" s="51"/>
      <c r="AB45" s="49">
        <f>[8]Ene!AB44</f>
        <v>0</v>
      </c>
      <c r="AC45" s="51"/>
      <c r="AD45" s="52">
        <f>F45+H45+J45+L45+N45+P45+R45+T45+V45+X45+Z45+AB45</f>
        <v>0</v>
      </c>
      <c r="AE45" s="52">
        <f>G45+I45+K45+M45+O45+Q45+S45+U45+W45+Y45+AA45+AC45</f>
        <v>0</v>
      </c>
      <c r="AF45" s="53" t="e">
        <f>+AE45/E45</f>
        <v>#DIV/0!</v>
      </c>
      <c r="AG45" s="53" t="e">
        <f>100%-AF45</f>
        <v>#DIV/0!</v>
      </c>
      <c r="AH45" s="91"/>
      <c r="AI45" s="92"/>
    </row>
    <row r="46" spans="1:35" s="56" customFormat="1" ht="20.100000000000001" hidden="1" customHeight="1" x14ac:dyDescent="0.2">
      <c r="A46" s="81">
        <f>'[8]Ficha Anual 2025'!A39</f>
        <v>0</v>
      </c>
      <c r="B46" s="93">
        <f>'[8]Ficha Anual 2025'!B39</f>
        <v>0</v>
      </c>
      <c r="C46" s="93"/>
      <c r="D46" s="83">
        <f>'[8]Ficha Anual 2025'!E39</f>
        <v>0</v>
      </c>
      <c r="E46" s="48">
        <f>F46+H46+J46+L46+N46+P46++R46+T46+V46+X46+Z46+AB46</f>
        <v>0</v>
      </c>
      <c r="F46" s="49">
        <f>[8]Ene!F45</f>
        <v>0</v>
      </c>
      <c r="G46" s="50">
        <f>[8]Ene!G45</f>
        <v>0</v>
      </c>
      <c r="H46" s="49">
        <f>[8]Ene!H45</f>
        <v>0</v>
      </c>
      <c r="I46" s="50">
        <f>[8]Feb!I46</f>
        <v>0</v>
      </c>
      <c r="J46" s="49">
        <f>[8]Ene!J45</f>
        <v>0</v>
      </c>
      <c r="K46" s="48">
        <f>[8]Mar!K46</f>
        <v>0</v>
      </c>
      <c r="L46" s="49">
        <f>[8]Ene!L45</f>
        <v>0</v>
      </c>
      <c r="M46" s="51"/>
      <c r="N46" s="49">
        <f>[8]Ene!N45</f>
        <v>0</v>
      </c>
      <c r="O46" s="51"/>
      <c r="P46" s="49">
        <f>[8]Ene!P45</f>
        <v>0</v>
      </c>
      <c r="Q46" s="51"/>
      <c r="R46" s="49">
        <f>[8]Ene!R45</f>
        <v>0</v>
      </c>
      <c r="S46" s="51"/>
      <c r="T46" s="49">
        <f>[8]Ene!T45</f>
        <v>0</v>
      </c>
      <c r="U46" s="51"/>
      <c r="V46" s="49">
        <f>[8]Ene!V45</f>
        <v>0</v>
      </c>
      <c r="W46" s="51"/>
      <c r="X46" s="49">
        <f>[8]Ene!X45</f>
        <v>0</v>
      </c>
      <c r="Y46" s="51"/>
      <c r="Z46" s="49">
        <f>[8]Ene!Z45</f>
        <v>0</v>
      </c>
      <c r="AA46" s="51"/>
      <c r="AB46" s="49">
        <f>[8]Ene!AB45</f>
        <v>0</v>
      </c>
      <c r="AC46" s="51"/>
      <c r="AD46" s="52">
        <f>F46+H46+J46+L46+N46+P46+R46+T46+V46+X46+Z46+AB46</f>
        <v>0</v>
      </c>
      <c r="AE46" s="52">
        <f>G46+I46+K46+M46+O46+Q46+S46+U46+W46+Y46+AA46+AC46</f>
        <v>0</v>
      </c>
      <c r="AF46" s="53" t="e">
        <f>+AE46/E46</f>
        <v>#DIV/0!</v>
      </c>
      <c r="AG46" s="53" t="e">
        <f>100%-AF46</f>
        <v>#DIV/0!</v>
      </c>
      <c r="AH46" s="91"/>
      <c r="AI46" s="92"/>
    </row>
    <row r="47" spans="1:35" s="56" customFormat="1" ht="20.100000000000001" hidden="1" customHeight="1" x14ac:dyDescent="0.2">
      <c r="A47" s="81">
        <f>'[8]Ficha Anual 2025'!A40</f>
        <v>0</v>
      </c>
      <c r="B47" s="93">
        <f>'[8]Ficha Anual 2025'!B40</f>
        <v>0</v>
      </c>
      <c r="C47" s="93"/>
      <c r="D47" s="83">
        <f>'[8]Ficha Anual 2025'!E40</f>
        <v>0</v>
      </c>
      <c r="E47" s="48">
        <f>F47+H47+J47+L47+N47+P47++R47+T47+V47+X47+Z47+AB47</f>
        <v>0</v>
      </c>
      <c r="F47" s="49">
        <f>[8]Ene!F46</f>
        <v>0</v>
      </c>
      <c r="G47" s="50">
        <f>[8]Ene!G46</f>
        <v>0</v>
      </c>
      <c r="H47" s="49">
        <f>[8]Ene!H46</f>
        <v>0</v>
      </c>
      <c r="I47" s="50">
        <f>[8]Feb!I47</f>
        <v>0</v>
      </c>
      <c r="J47" s="49">
        <f>[8]Ene!J46</f>
        <v>0</v>
      </c>
      <c r="K47" s="51">
        <f>[8]Mar!K47</f>
        <v>0</v>
      </c>
      <c r="L47" s="49">
        <f>[8]Ene!L46</f>
        <v>0</v>
      </c>
      <c r="M47" s="51"/>
      <c r="N47" s="49">
        <f>[8]Ene!N46</f>
        <v>0</v>
      </c>
      <c r="O47" s="51"/>
      <c r="P47" s="49">
        <f>[8]Ene!P46</f>
        <v>0</v>
      </c>
      <c r="Q47" s="51"/>
      <c r="R47" s="49">
        <f>[8]Ene!R46</f>
        <v>0</v>
      </c>
      <c r="S47" s="51"/>
      <c r="T47" s="49">
        <f>[8]Ene!T46</f>
        <v>0</v>
      </c>
      <c r="U47" s="51"/>
      <c r="V47" s="49">
        <f>[8]Ene!V46</f>
        <v>0</v>
      </c>
      <c r="W47" s="51"/>
      <c r="X47" s="49">
        <f>[8]Ene!X46</f>
        <v>0</v>
      </c>
      <c r="Y47" s="51"/>
      <c r="Z47" s="49">
        <f>[8]Ene!Z46</f>
        <v>0</v>
      </c>
      <c r="AA47" s="51"/>
      <c r="AB47" s="49">
        <f>[8]Ene!AB46</f>
        <v>0</v>
      </c>
      <c r="AC47" s="51"/>
      <c r="AD47" s="52">
        <f>F47+H47+J47+L47+N47+P47+R47+T47+V47+X47+Z47+AB47</f>
        <v>0</v>
      </c>
      <c r="AE47" s="52">
        <f>G47+I47+K47+M47+O47+Q47+S47+U47+W47+Y47+AA47+AC47</f>
        <v>0</v>
      </c>
      <c r="AF47" s="53" t="e">
        <f>+AE47/E47</f>
        <v>#DIV/0!</v>
      </c>
      <c r="AG47" s="53" t="e">
        <f>100%-AF47</f>
        <v>#DIV/0!</v>
      </c>
      <c r="AH47" s="91"/>
      <c r="AI47" s="92"/>
    </row>
    <row r="48" spans="1:35" s="56" customFormat="1" ht="20.100000000000001" hidden="1" customHeight="1" x14ac:dyDescent="0.2">
      <c r="A48" s="81">
        <f>'[8]Ficha Anual 2025'!A41</f>
        <v>0</v>
      </c>
      <c r="B48" s="93">
        <f>'[8]Ficha Anual 2025'!B41</f>
        <v>0</v>
      </c>
      <c r="C48" s="93"/>
      <c r="D48" s="83">
        <f>'[8]Ficha Anual 2025'!E41</f>
        <v>0</v>
      </c>
      <c r="E48" s="48">
        <f>F48+H48+J48+L48+N48+P48++R48+T48+V48+X48+Z48+AB48</f>
        <v>0</v>
      </c>
      <c r="F48" s="49">
        <f>[8]Ene!F47</f>
        <v>0</v>
      </c>
      <c r="G48" s="50">
        <f>[8]Ene!G47</f>
        <v>0</v>
      </c>
      <c r="H48" s="49">
        <f>[8]Ene!H47</f>
        <v>0</v>
      </c>
      <c r="I48" s="51">
        <f>[8]Feb!I48</f>
        <v>0</v>
      </c>
      <c r="J48" s="49">
        <f>[8]Ene!J47</f>
        <v>0</v>
      </c>
      <c r="K48" s="51">
        <f>[8]Mar!K48</f>
        <v>0</v>
      </c>
      <c r="L48" s="49">
        <f>[8]Ene!L47</f>
        <v>0</v>
      </c>
      <c r="M48" s="51"/>
      <c r="N48" s="49">
        <f>[8]Ene!N47</f>
        <v>0</v>
      </c>
      <c r="O48" s="51"/>
      <c r="P48" s="49">
        <f>[8]Ene!P47</f>
        <v>0</v>
      </c>
      <c r="Q48" s="51"/>
      <c r="R48" s="49">
        <f>[8]Ene!R47</f>
        <v>0</v>
      </c>
      <c r="S48" s="51"/>
      <c r="T48" s="49">
        <f>[8]Ene!T47</f>
        <v>0</v>
      </c>
      <c r="U48" s="51"/>
      <c r="V48" s="49">
        <f>[8]Ene!V47</f>
        <v>0</v>
      </c>
      <c r="W48" s="51"/>
      <c r="X48" s="49">
        <f>[8]Ene!X47</f>
        <v>0</v>
      </c>
      <c r="Y48" s="51"/>
      <c r="Z48" s="49">
        <f>[8]Ene!Z47</f>
        <v>0</v>
      </c>
      <c r="AA48" s="51"/>
      <c r="AB48" s="49">
        <f>[8]Ene!AB47</f>
        <v>0</v>
      </c>
      <c r="AC48" s="51"/>
      <c r="AD48" s="52">
        <f>F48+H48+J48+L48+N48+P48+R48+T48+V48+X48+Z48+AB48</f>
        <v>0</v>
      </c>
      <c r="AE48" s="52">
        <f>G48+I48+K48+M48+O48+Q48+S48+U48+W48+Y48+AA48+AC48</f>
        <v>0</v>
      </c>
      <c r="AF48" s="53" t="e">
        <f>+AE48/E48</f>
        <v>#DIV/0!</v>
      </c>
      <c r="AG48" s="53" t="e">
        <f>100%-AF48</f>
        <v>#DIV/0!</v>
      </c>
      <c r="AH48" s="91"/>
      <c r="AI48" s="92"/>
    </row>
    <row r="49" spans="1:35" s="56" customFormat="1" ht="20.100000000000001" hidden="1" customHeight="1" x14ac:dyDescent="0.2">
      <c r="A49" s="81">
        <f>'[8]Ficha Anual 2025'!A42</f>
        <v>0</v>
      </c>
      <c r="B49" s="93">
        <f>'[8]Ficha Anual 2025'!B42</f>
        <v>0</v>
      </c>
      <c r="C49" s="93"/>
      <c r="D49" s="83">
        <f>'[8]Ficha Anual 2025'!E42</f>
        <v>0</v>
      </c>
      <c r="E49" s="48">
        <f>F49+H49+J49+L49+N49+P49++R49+T49+V49+X49+Z49+AB49</f>
        <v>0</v>
      </c>
      <c r="F49" s="49">
        <f>[8]Ene!F48</f>
        <v>0</v>
      </c>
      <c r="G49" s="50">
        <f>[8]Ene!G48</f>
        <v>0</v>
      </c>
      <c r="H49" s="49">
        <f>[8]Ene!H48</f>
        <v>0</v>
      </c>
      <c r="I49" s="51">
        <f>[8]Feb!I49</f>
        <v>0</v>
      </c>
      <c r="J49" s="49">
        <f>[8]Ene!J48</f>
        <v>0</v>
      </c>
      <c r="K49" s="51">
        <f>[8]Mar!K49</f>
        <v>0</v>
      </c>
      <c r="L49" s="49">
        <f>[8]Ene!L48</f>
        <v>0</v>
      </c>
      <c r="M49" s="51"/>
      <c r="N49" s="49">
        <f>[8]Ene!N48</f>
        <v>0</v>
      </c>
      <c r="O49" s="51"/>
      <c r="P49" s="49">
        <f>[8]Ene!P48</f>
        <v>0</v>
      </c>
      <c r="Q49" s="51"/>
      <c r="R49" s="49">
        <f>[8]Ene!R48</f>
        <v>0</v>
      </c>
      <c r="S49" s="51"/>
      <c r="T49" s="49">
        <f>[8]Ene!T48</f>
        <v>0</v>
      </c>
      <c r="U49" s="51"/>
      <c r="V49" s="49">
        <f>[8]Ene!V48</f>
        <v>0</v>
      </c>
      <c r="W49" s="51"/>
      <c r="X49" s="49">
        <f>[8]Ene!X48</f>
        <v>0</v>
      </c>
      <c r="Y49" s="51"/>
      <c r="Z49" s="49">
        <f>[8]Ene!Z48</f>
        <v>0</v>
      </c>
      <c r="AA49" s="51"/>
      <c r="AB49" s="49">
        <f>[8]Ene!AB48</f>
        <v>0</v>
      </c>
      <c r="AC49" s="51"/>
      <c r="AD49" s="52">
        <f>F49+H49+J49+L49+N49+P49+R49+T49+V49+X49+Z49+AB49</f>
        <v>0</v>
      </c>
      <c r="AE49" s="52">
        <f>G49+I49+K49+M49+O49+Q49+S49+U49+W49+Y49+AA49+AC49</f>
        <v>0</v>
      </c>
      <c r="AF49" s="53" t="e">
        <f>+AE49/E49</f>
        <v>#DIV/0!</v>
      </c>
      <c r="AG49" s="53" t="e">
        <f>100%-AF49</f>
        <v>#DIV/0!</v>
      </c>
      <c r="AH49" s="91"/>
      <c r="AI49" s="92"/>
    </row>
    <row r="50" spans="1:35" s="56" customFormat="1" ht="20.100000000000001" hidden="1" customHeight="1" x14ac:dyDescent="0.2">
      <c r="A50" s="81">
        <f>'[8]Ficha Anual 2025'!A43</f>
        <v>0</v>
      </c>
      <c r="B50" s="93">
        <f>'[8]Ficha Anual 2025'!B43</f>
        <v>0</v>
      </c>
      <c r="C50" s="93"/>
      <c r="D50" s="83">
        <f>'[8]Ficha Anual 2025'!E43</f>
        <v>0</v>
      </c>
      <c r="E50" s="48">
        <f>F50+H50+J50+L50+N50+P50++R50+T50+V50+X50+Z50+AB50</f>
        <v>0</v>
      </c>
      <c r="F50" s="49">
        <f>[8]Ene!F49</f>
        <v>0</v>
      </c>
      <c r="G50" s="50">
        <f>[8]Ene!G49</f>
        <v>0</v>
      </c>
      <c r="H50" s="49">
        <f>[8]Ene!H49</f>
        <v>0</v>
      </c>
      <c r="I50" s="51">
        <f>[8]Feb!I50</f>
        <v>0</v>
      </c>
      <c r="J50" s="49">
        <f>[8]Ene!J49</f>
        <v>0</v>
      </c>
      <c r="K50" s="51">
        <f>[8]Mar!K50</f>
        <v>0</v>
      </c>
      <c r="L50" s="49">
        <f>[8]Ene!L49</f>
        <v>0</v>
      </c>
      <c r="M50" s="51"/>
      <c r="N50" s="49">
        <f>[8]Ene!N49</f>
        <v>0</v>
      </c>
      <c r="O50" s="51"/>
      <c r="P50" s="49">
        <f>[8]Ene!P49</f>
        <v>0</v>
      </c>
      <c r="Q50" s="51"/>
      <c r="R50" s="49">
        <f>[8]Ene!R49</f>
        <v>0</v>
      </c>
      <c r="S50" s="51"/>
      <c r="T50" s="49">
        <f>[8]Ene!T49</f>
        <v>0</v>
      </c>
      <c r="U50" s="51"/>
      <c r="V50" s="49">
        <f>[8]Ene!V49</f>
        <v>0</v>
      </c>
      <c r="W50" s="51"/>
      <c r="X50" s="49">
        <f>[8]Ene!X49</f>
        <v>0</v>
      </c>
      <c r="Y50" s="51"/>
      <c r="Z50" s="49">
        <f>[8]Ene!Z49</f>
        <v>0</v>
      </c>
      <c r="AA50" s="51"/>
      <c r="AB50" s="49">
        <f>[8]Ene!AB49</f>
        <v>0</v>
      </c>
      <c r="AC50" s="51"/>
      <c r="AD50" s="52">
        <f>F50+H50+J50+L50+N50+P50+R50+T50+V50+X50+Z50+AB50</f>
        <v>0</v>
      </c>
      <c r="AE50" s="52">
        <f>G50+I50+K50+M50+O50+Q50+S50+U50+W50+Y50+AA50+AC50</f>
        <v>0</v>
      </c>
      <c r="AF50" s="53" t="e">
        <f>+AE50/E50</f>
        <v>#DIV/0!</v>
      </c>
      <c r="AG50" s="53" t="e">
        <f>100%-AF50</f>
        <v>#DIV/0!</v>
      </c>
      <c r="AH50" s="91"/>
      <c r="AI50" s="92"/>
    </row>
    <row r="51" spans="1:35" s="56" customFormat="1" ht="20.100000000000001" hidden="1" customHeight="1" x14ac:dyDescent="0.2">
      <c r="A51" s="81">
        <f>'[8]Ficha Anual 2025'!A44</f>
        <v>0</v>
      </c>
      <c r="B51" s="93">
        <f>'[8]Ficha Anual 2025'!B44</f>
        <v>0</v>
      </c>
      <c r="C51" s="93"/>
      <c r="D51" s="83">
        <f>'[8]Ficha Anual 2025'!E44</f>
        <v>0</v>
      </c>
      <c r="E51" s="48">
        <f>F51+H51+J51+L51+N51+P51++R51+T51+V51+X51+Z51+AB51</f>
        <v>0</v>
      </c>
      <c r="F51" s="49">
        <f>[8]Ene!F50</f>
        <v>0</v>
      </c>
      <c r="G51" s="50">
        <f>[8]Ene!G50</f>
        <v>0</v>
      </c>
      <c r="H51" s="49">
        <f>[8]Ene!H50</f>
        <v>0</v>
      </c>
      <c r="I51" s="51">
        <f>[8]Feb!I51</f>
        <v>0</v>
      </c>
      <c r="J51" s="49">
        <f>[8]Ene!J50</f>
        <v>0</v>
      </c>
      <c r="K51" s="51">
        <f>[8]Mar!K51</f>
        <v>0</v>
      </c>
      <c r="L51" s="49">
        <f>[8]Ene!L50</f>
        <v>0</v>
      </c>
      <c r="M51" s="51"/>
      <c r="N51" s="49">
        <f>[8]Ene!N50</f>
        <v>0</v>
      </c>
      <c r="O51" s="51"/>
      <c r="P51" s="49">
        <f>[8]Ene!P50</f>
        <v>0</v>
      </c>
      <c r="Q51" s="51"/>
      <c r="R51" s="49">
        <f>[8]Ene!R50</f>
        <v>0</v>
      </c>
      <c r="S51" s="51"/>
      <c r="T51" s="49">
        <f>[8]Ene!T50</f>
        <v>0</v>
      </c>
      <c r="U51" s="51"/>
      <c r="V51" s="49">
        <f>[8]Ene!V50</f>
        <v>0</v>
      </c>
      <c r="W51" s="51"/>
      <c r="X51" s="49">
        <f>[8]Ene!X50</f>
        <v>0</v>
      </c>
      <c r="Y51" s="51"/>
      <c r="Z51" s="49">
        <f>[8]Ene!Z50</f>
        <v>0</v>
      </c>
      <c r="AA51" s="51"/>
      <c r="AB51" s="49">
        <f>[8]Ene!AB50</f>
        <v>0</v>
      </c>
      <c r="AC51" s="51"/>
      <c r="AD51" s="52">
        <f>F51+H51+J51+L51+N51+P51+R51+T51+V51+X51+Z51+AB51</f>
        <v>0</v>
      </c>
      <c r="AE51" s="52">
        <f>G51+I51+K51+M51+O51+Q51+S51+U51+W51+Y51+AA51+AC51</f>
        <v>0</v>
      </c>
      <c r="AF51" s="53" t="e">
        <f>+AE51/E51</f>
        <v>#DIV/0!</v>
      </c>
      <c r="AG51" s="53" t="e">
        <f>100%-AF51</f>
        <v>#DIV/0!</v>
      </c>
      <c r="AH51" s="91"/>
      <c r="AI51" s="92"/>
    </row>
    <row r="52" spans="1:35" s="56" customFormat="1" ht="20.100000000000001" hidden="1" customHeight="1" x14ac:dyDescent="0.2">
      <c r="A52" s="81">
        <f>'[8]Ficha Anual 2025'!A45</f>
        <v>0</v>
      </c>
      <c r="B52" s="93">
        <f>'[8]Ficha Anual 2025'!B45</f>
        <v>0</v>
      </c>
      <c r="C52" s="93"/>
      <c r="D52" s="83">
        <f>'[8]Ficha Anual 2025'!E45</f>
        <v>0</v>
      </c>
      <c r="E52" s="48">
        <f>F52+H52+J52+L52+N52+P52++R52+T52+V52+X52+Z52+AB52</f>
        <v>0</v>
      </c>
      <c r="F52" s="49">
        <f>[8]Ene!F51</f>
        <v>0</v>
      </c>
      <c r="G52" s="50">
        <f>[8]Ene!G51</f>
        <v>0</v>
      </c>
      <c r="H52" s="49">
        <f>[8]Ene!H51</f>
        <v>0</v>
      </c>
      <c r="I52" s="51">
        <f>[8]Feb!I52</f>
        <v>0</v>
      </c>
      <c r="J52" s="49">
        <f>[8]Ene!J51</f>
        <v>0</v>
      </c>
      <c r="K52" s="51">
        <f>[8]Mar!K52</f>
        <v>0</v>
      </c>
      <c r="L52" s="49">
        <f>[8]Ene!L51</f>
        <v>0</v>
      </c>
      <c r="M52" s="51"/>
      <c r="N52" s="49">
        <f>[8]Ene!N51</f>
        <v>0</v>
      </c>
      <c r="O52" s="51"/>
      <c r="P52" s="49">
        <f>[8]Ene!P51</f>
        <v>0</v>
      </c>
      <c r="Q52" s="51"/>
      <c r="R52" s="49">
        <f>[8]Ene!R51</f>
        <v>0</v>
      </c>
      <c r="S52" s="51"/>
      <c r="T52" s="49">
        <f>[8]Ene!T51</f>
        <v>0</v>
      </c>
      <c r="U52" s="51"/>
      <c r="V52" s="49">
        <f>[8]Ene!V51</f>
        <v>0</v>
      </c>
      <c r="W52" s="51"/>
      <c r="X52" s="49">
        <f>[8]Ene!X51</f>
        <v>0</v>
      </c>
      <c r="Y52" s="51"/>
      <c r="Z52" s="49">
        <f>[8]Ene!Z51</f>
        <v>0</v>
      </c>
      <c r="AA52" s="51"/>
      <c r="AB52" s="49">
        <f>[8]Ene!AB51</f>
        <v>0</v>
      </c>
      <c r="AC52" s="51"/>
      <c r="AD52" s="52">
        <f>F52+H52+J52+L52+N52+P52+R52+T52+V52+X52+Z52+AB52</f>
        <v>0</v>
      </c>
      <c r="AE52" s="52">
        <f>G52+I52+K52+M52+O52+Q52+S52+U52+W52+Y52+AA52+AC52</f>
        <v>0</v>
      </c>
      <c r="AF52" s="53" t="e">
        <f>+AE52/E52</f>
        <v>#DIV/0!</v>
      </c>
      <c r="AG52" s="53" t="e">
        <f>100%-AF52</f>
        <v>#DIV/0!</v>
      </c>
      <c r="AH52" s="91"/>
      <c r="AI52" s="92"/>
    </row>
    <row r="53" spans="1:35" s="44" customFormat="1" ht="20.100000000000001" hidden="1" customHeight="1" x14ac:dyDescent="0.2">
      <c r="A53" s="74" t="str">
        <f>'[8]Ficha Anual 2025'!A46</f>
        <v>C 4</v>
      </c>
      <c r="B53" s="75" t="str">
        <f>'[8]Ficha Anual 2025'!B46</f>
        <v>AUMENTAR LA DELIMITACION TERRITORIAL DEL MUNICIPIO</v>
      </c>
      <c r="C53" s="75"/>
      <c r="D53" s="76"/>
      <c r="E53" s="77"/>
      <c r="F53" s="49"/>
      <c r="G53" s="50"/>
      <c r="H53" s="49"/>
      <c r="I53" s="48"/>
      <c r="J53" s="49"/>
      <c r="K53" s="48"/>
      <c r="L53" s="49"/>
      <c r="M53" s="48"/>
      <c r="N53" s="49"/>
      <c r="O53" s="48"/>
      <c r="P53" s="49"/>
      <c r="Q53" s="48"/>
      <c r="R53" s="49"/>
      <c r="S53" s="48"/>
      <c r="T53" s="49"/>
      <c r="U53" s="48"/>
      <c r="V53" s="49"/>
      <c r="W53" s="48"/>
      <c r="X53" s="49"/>
      <c r="Y53" s="48"/>
      <c r="Z53" s="49"/>
      <c r="AA53" s="48"/>
      <c r="AB53" s="49"/>
      <c r="AC53" s="51"/>
      <c r="AD53" s="97"/>
      <c r="AE53" s="98"/>
      <c r="AF53" s="98"/>
      <c r="AG53" s="98"/>
      <c r="AH53" s="98"/>
      <c r="AI53" s="99"/>
    </row>
    <row r="54" spans="1:35" s="56" customFormat="1" ht="20.100000000000001" hidden="1" customHeight="1" x14ac:dyDescent="0.2">
      <c r="A54" s="81" t="str">
        <f>'[8]Ficha Anual 2025'!A47</f>
        <v>C4A1</v>
      </c>
      <c r="B54" s="46" t="str">
        <f>'[8]Ficha Anual 2025'!B47</f>
        <v>INTEGRAR DOCUMENTOS HISTORICOS, SOCIALES, TECNICOS Y DECRETOS QUE DELIMITEN TERRITORIALMENTE AL MUNICIPIO</v>
      </c>
      <c r="C54" s="46"/>
      <c r="D54" s="83" t="str">
        <f>'[8]Ficha Anual 2025'!E47</f>
        <v>DOCUMENTOS</v>
      </c>
      <c r="E54" s="85">
        <f>F54+H54+J54+L54+N54+P54++R54+T54+V54+X54+Z54+AB54</f>
        <v>3</v>
      </c>
      <c r="F54" s="64">
        <f>[8]Ene!F53</f>
        <v>0</v>
      </c>
      <c r="G54" s="64">
        <f>[8]Ene!G53</f>
        <v>0</v>
      </c>
      <c r="H54" s="64">
        <f>[8]Ene!H53</f>
        <v>0</v>
      </c>
      <c r="I54" s="64">
        <f>[8]Feb!I54</f>
        <v>0</v>
      </c>
      <c r="J54" s="64">
        <f>[8]Ene!J53</f>
        <v>0</v>
      </c>
      <c r="K54" s="64">
        <f>[8]Mar!K54</f>
        <v>0</v>
      </c>
      <c r="L54" s="64">
        <f>[8]Ene!L53</f>
        <v>2</v>
      </c>
      <c r="M54" s="64">
        <v>2</v>
      </c>
      <c r="N54" s="64">
        <f>[8]Ene!N53</f>
        <v>1</v>
      </c>
      <c r="O54" s="64"/>
      <c r="P54" s="64">
        <f>[8]Ene!P53</f>
        <v>0</v>
      </c>
      <c r="Q54" s="64"/>
      <c r="R54" s="64">
        <f>[8]Ene!R53</f>
        <v>0</v>
      </c>
      <c r="S54" s="64"/>
      <c r="T54" s="64">
        <f>[8]Ene!T53</f>
        <v>0</v>
      </c>
      <c r="U54" s="64"/>
      <c r="V54" s="64">
        <f>[8]Ene!V53</f>
        <v>0</v>
      </c>
      <c r="W54" s="64"/>
      <c r="X54" s="64">
        <f>[8]Ene!X53</f>
        <v>0</v>
      </c>
      <c r="Y54" s="64"/>
      <c r="Z54" s="64">
        <f>[8]Ene!Z53</f>
        <v>0</v>
      </c>
      <c r="AA54" s="64"/>
      <c r="AB54" s="64">
        <f>[8]Ene!AB53</f>
        <v>0</v>
      </c>
      <c r="AC54" s="64"/>
      <c r="AD54" s="52">
        <f>F54+H54+J54+L54+N54+P54+R54+T54+V54+X54+Z54+AB54</f>
        <v>3</v>
      </c>
      <c r="AE54" s="52">
        <f>G54+I54+K54+M54+O54+Q54+S54+U54+W54+Y54+AA54+AC54</f>
        <v>2</v>
      </c>
      <c r="AF54" s="53">
        <f>+AE54/E54</f>
        <v>0.66666666666666663</v>
      </c>
      <c r="AG54" s="53">
        <f>100%-AF54</f>
        <v>0.33333333333333337</v>
      </c>
      <c r="AH54" s="91"/>
      <c r="AI54" s="92"/>
    </row>
    <row r="55" spans="1:35" s="56" customFormat="1" ht="20.100000000000001" hidden="1" customHeight="1" x14ac:dyDescent="0.2">
      <c r="A55" s="81" t="str">
        <f>'[8]Ficha Anual 2025'!A48</f>
        <v>C4A2</v>
      </c>
      <c r="B55" s="46" t="str">
        <f>'[8]Ficha Anual 2025'!B48</f>
        <v>INSPECCIONAR FISICAMENTE LOS LIMITES TERRITORIALES DEL MUNICIPIO</v>
      </c>
      <c r="C55" s="46"/>
      <c r="D55" s="83" t="str">
        <f>'[8]Ficha Anual 2025'!E48</f>
        <v>INSPECCIONES</v>
      </c>
      <c r="E55" s="85">
        <f>F55+H55+J55+L55+N55+P55++R55+T55+V55+X55+Z55+AB55</f>
        <v>15</v>
      </c>
      <c r="F55" s="49">
        <f>[8]Ene!F54</f>
        <v>2</v>
      </c>
      <c r="G55" s="50">
        <f>[8]Ene!G54</f>
        <v>2</v>
      </c>
      <c r="H55" s="49">
        <f>[8]Ene!H54</f>
        <v>1</v>
      </c>
      <c r="I55" s="48">
        <f>[8]Feb!I55</f>
        <v>1</v>
      </c>
      <c r="J55" s="49">
        <f>[8]Ene!J54</f>
        <v>3</v>
      </c>
      <c r="K55" s="48">
        <f>[8]Mar!K55</f>
        <v>3</v>
      </c>
      <c r="L55" s="49">
        <f>[8]Ene!L54</f>
        <v>3</v>
      </c>
      <c r="M55" s="48">
        <v>3</v>
      </c>
      <c r="N55" s="49">
        <f>[8]Ene!N54</f>
        <v>1</v>
      </c>
      <c r="O55" s="48"/>
      <c r="P55" s="49">
        <f>[8]Ene!P54</f>
        <v>2</v>
      </c>
      <c r="Q55" s="48"/>
      <c r="R55" s="49">
        <f>[8]Ene!R54</f>
        <v>0</v>
      </c>
      <c r="S55" s="48"/>
      <c r="T55" s="49">
        <f>[8]Ene!T54</f>
        <v>1</v>
      </c>
      <c r="U55" s="48"/>
      <c r="V55" s="49">
        <f>[8]Ene!V54</f>
        <v>0</v>
      </c>
      <c r="W55" s="48"/>
      <c r="X55" s="49">
        <f>[8]Ene!X54</f>
        <v>0</v>
      </c>
      <c r="Y55" s="48"/>
      <c r="Z55" s="49">
        <f>[8]Ene!Z54</f>
        <v>2</v>
      </c>
      <c r="AA55" s="48"/>
      <c r="AB55" s="49">
        <f>[8]Ene!AB54</f>
        <v>0</v>
      </c>
      <c r="AC55" s="48"/>
      <c r="AD55" s="52">
        <f>F55+H55+J55+L55+N55+P55+R55+T55+V55+X55+Z55+AB55</f>
        <v>15</v>
      </c>
      <c r="AE55" s="52">
        <f>G55+I55+K55+M55+O55+Q55+S55+U55+W55+Y55+AA55+AC55</f>
        <v>9</v>
      </c>
      <c r="AF55" s="53">
        <f>+AE55/E55</f>
        <v>0.6</v>
      </c>
      <c r="AG55" s="53">
        <f>100%-AF55</f>
        <v>0.4</v>
      </c>
      <c r="AH55" s="91"/>
      <c r="AI55" s="92"/>
    </row>
    <row r="56" spans="1:35" s="56" customFormat="1" ht="20.100000000000001" hidden="1" customHeight="1" x14ac:dyDescent="0.2">
      <c r="A56" s="81">
        <f>'[8]Ficha Anual 2025'!A49</f>
        <v>0</v>
      </c>
      <c r="B56" s="93">
        <f>'[8]Ficha Anual 2025'!B49</f>
        <v>0</v>
      </c>
      <c r="C56" s="93"/>
      <c r="D56" s="83">
        <f>'[8]Ficha Anual 2025'!E49</f>
        <v>0</v>
      </c>
      <c r="E56" s="85">
        <f>F56+H56+J56+L56+N56+P56++R56+T56+V56+X56+Z56+AB56</f>
        <v>0</v>
      </c>
      <c r="F56" s="51">
        <f>[8]Ene!F55</f>
        <v>0</v>
      </c>
      <c r="G56" s="48">
        <f>[8]Ene!G55</f>
        <v>0</v>
      </c>
      <c r="H56" s="51">
        <f>[8]Ene!H55</f>
        <v>0</v>
      </c>
      <c r="I56" s="48">
        <f>[8]Feb!I56</f>
        <v>0</v>
      </c>
      <c r="J56" s="51">
        <f>[8]Ene!J55</f>
        <v>0</v>
      </c>
      <c r="K56" s="48">
        <f>[8]Mar!K56</f>
        <v>0</v>
      </c>
      <c r="L56" s="51">
        <f>[8]Ene!L55</f>
        <v>0</v>
      </c>
      <c r="M56" s="84"/>
      <c r="N56" s="51">
        <f>[8]Ene!N55</f>
        <v>0</v>
      </c>
      <c r="O56" s="85"/>
      <c r="P56" s="51">
        <f>[8]Ene!P55</f>
        <v>0</v>
      </c>
      <c r="Q56" s="85"/>
      <c r="R56" s="51">
        <f>[8]Ene!R55</f>
        <v>0</v>
      </c>
      <c r="S56" s="85"/>
      <c r="T56" s="51">
        <f>[8]Ene!T55</f>
        <v>0</v>
      </c>
      <c r="U56" s="85"/>
      <c r="V56" s="51">
        <f>[8]Ene!V55</f>
        <v>0</v>
      </c>
      <c r="W56" s="85"/>
      <c r="X56" s="51">
        <f>[8]Ene!X55</f>
        <v>0</v>
      </c>
      <c r="Y56" s="85"/>
      <c r="Z56" s="51">
        <f>[8]Ene!Z55</f>
        <v>0</v>
      </c>
      <c r="AA56" s="85"/>
      <c r="AB56" s="51">
        <f>[8]Ene!AB55</f>
        <v>0</v>
      </c>
      <c r="AC56" s="88"/>
      <c r="AD56" s="52">
        <f>F56+H56+J56+L56+N56+P56+R56+T56+V56+X56+Z56+AB56</f>
        <v>0</v>
      </c>
      <c r="AE56" s="52">
        <f>G56+I56+K56+M56+O56+Q56+S56+U56+W56+Y56+AA56+AC56</f>
        <v>0</v>
      </c>
      <c r="AF56" s="53" t="e">
        <f>+AE56/E56</f>
        <v>#DIV/0!</v>
      </c>
      <c r="AG56" s="53" t="e">
        <f>100%-AF56</f>
        <v>#DIV/0!</v>
      </c>
      <c r="AH56" s="91"/>
      <c r="AI56" s="92"/>
    </row>
    <row r="57" spans="1:35" s="56" customFormat="1" ht="20.100000000000001" hidden="1" customHeight="1" x14ac:dyDescent="0.2">
      <c r="A57" s="81">
        <f>'[8]Ficha Anual 2025'!A50</f>
        <v>0</v>
      </c>
      <c r="B57" s="93">
        <f>'[8]Ficha Anual 2025'!B50</f>
        <v>0</v>
      </c>
      <c r="C57" s="93"/>
      <c r="D57" s="83">
        <f>'[8]Ficha Anual 2025'!E50</f>
        <v>0</v>
      </c>
      <c r="E57" s="85">
        <f>F57+H57+J57+L57+N57+P57++R57+T57+V57+X57+Z57+AB57</f>
        <v>0</v>
      </c>
      <c r="F57" s="51">
        <f>[8]Ene!F56</f>
        <v>0</v>
      </c>
      <c r="G57" s="48">
        <f>[8]Ene!G56</f>
        <v>0</v>
      </c>
      <c r="H57" s="51">
        <f>[8]Ene!H56</f>
        <v>0</v>
      </c>
      <c r="I57" s="48">
        <f>[8]Feb!I57</f>
        <v>0</v>
      </c>
      <c r="J57" s="51">
        <f>[8]Ene!J56</f>
        <v>0</v>
      </c>
      <c r="K57" s="48">
        <f>[8]Mar!K57</f>
        <v>0</v>
      </c>
      <c r="L57" s="51">
        <f>[8]Ene!L56</f>
        <v>0</v>
      </c>
      <c r="M57" s="84"/>
      <c r="N57" s="51">
        <f>[8]Ene!N56</f>
        <v>0</v>
      </c>
      <c r="O57" s="85"/>
      <c r="P57" s="51">
        <f>[8]Ene!P56</f>
        <v>0</v>
      </c>
      <c r="Q57" s="85"/>
      <c r="R57" s="51">
        <f>[8]Ene!R56</f>
        <v>0</v>
      </c>
      <c r="S57" s="85"/>
      <c r="T57" s="51">
        <f>[8]Ene!T56</f>
        <v>0</v>
      </c>
      <c r="U57" s="85"/>
      <c r="V57" s="51">
        <f>[8]Ene!V56</f>
        <v>0</v>
      </c>
      <c r="W57" s="85"/>
      <c r="X57" s="51">
        <f>[8]Ene!X56</f>
        <v>0</v>
      </c>
      <c r="Y57" s="85"/>
      <c r="Z57" s="51">
        <f>[8]Ene!Z56</f>
        <v>0</v>
      </c>
      <c r="AA57" s="85"/>
      <c r="AB57" s="51">
        <f>[8]Ene!AB56</f>
        <v>0</v>
      </c>
      <c r="AC57" s="88"/>
      <c r="AD57" s="52">
        <f>F57+H57+J57+L57+N57+P57+R57+T57+V57+X57+Z57+AB57</f>
        <v>0</v>
      </c>
      <c r="AE57" s="52">
        <f>G57+I57+K57+M57+O57+Q57+S57+U57+W57+Y57+AA57+AC57</f>
        <v>0</v>
      </c>
      <c r="AF57" s="53" t="e">
        <f>+AE57/E57</f>
        <v>#DIV/0!</v>
      </c>
      <c r="AG57" s="53" t="e">
        <f>100%-AF57</f>
        <v>#DIV/0!</v>
      </c>
      <c r="AH57" s="91"/>
      <c r="AI57" s="92"/>
    </row>
    <row r="58" spans="1:35" s="56" customFormat="1" ht="20.100000000000001" hidden="1" customHeight="1" x14ac:dyDescent="0.2">
      <c r="A58" s="81">
        <f>'[8]Ficha Anual 2025'!A51</f>
        <v>0</v>
      </c>
      <c r="B58" s="93">
        <f>'[8]Ficha Anual 2025'!B51</f>
        <v>0</v>
      </c>
      <c r="C58" s="93"/>
      <c r="D58" s="83">
        <f>'[8]Ficha Anual 2025'!E51</f>
        <v>0</v>
      </c>
      <c r="E58" s="85">
        <f>F58+H58+J58+L58+N58+P58++R58+T58+V58+X58+Z58+AB58</f>
        <v>0</v>
      </c>
      <c r="F58" s="51">
        <f>[8]Ene!F57</f>
        <v>0</v>
      </c>
      <c r="G58" s="48">
        <f>[8]Ene!G57</f>
        <v>0</v>
      </c>
      <c r="H58" s="51">
        <f>[8]Ene!H57</f>
        <v>0</v>
      </c>
      <c r="I58" s="48">
        <f>[8]Feb!I58</f>
        <v>0</v>
      </c>
      <c r="J58" s="51">
        <f>[8]Ene!J57</f>
        <v>0</v>
      </c>
      <c r="K58" s="48">
        <f>[8]Mar!K58</f>
        <v>0</v>
      </c>
      <c r="L58" s="51">
        <f>[8]Ene!L57</f>
        <v>0</v>
      </c>
      <c r="M58" s="84"/>
      <c r="N58" s="51">
        <f>[8]Ene!N57</f>
        <v>0</v>
      </c>
      <c r="O58" s="85"/>
      <c r="P58" s="51">
        <f>[8]Ene!P57</f>
        <v>0</v>
      </c>
      <c r="Q58" s="85"/>
      <c r="R58" s="51">
        <f>[8]Ene!R57</f>
        <v>0</v>
      </c>
      <c r="S58" s="85"/>
      <c r="T58" s="51">
        <f>[8]Ene!T57</f>
        <v>0</v>
      </c>
      <c r="U58" s="85"/>
      <c r="V58" s="51">
        <f>[8]Ene!V57</f>
        <v>0</v>
      </c>
      <c r="W58" s="85"/>
      <c r="X58" s="51">
        <f>[8]Ene!X57</f>
        <v>0</v>
      </c>
      <c r="Y58" s="85"/>
      <c r="Z58" s="51">
        <f>[8]Ene!Z57</f>
        <v>0</v>
      </c>
      <c r="AA58" s="85"/>
      <c r="AB58" s="51">
        <f>[8]Ene!AB57</f>
        <v>0</v>
      </c>
      <c r="AC58" s="88"/>
      <c r="AD58" s="52">
        <f>F58+H58+J58+L58+N58+P58+R58+T58+V58+X58+Z58+AB58</f>
        <v>0</v>
      </c>
      <c r="AE58" s="52">
        <f>G58+I58+K58+M58+O58+Q58+S58+U58+W58+Y58+AA58+AC58</f>
        <v>0</v>
      </c>
      <c r="AF58" s="53" t="e">
        <f>+AE58/E58</f>
        <v>#DIV/0!</v>
      </c>
      <c r="AG58" s="53" t="e">
        <f>100%-AF58</f>
        <v>#DIV/0!</v>
      </c>
      <c r="AH58" s="91"/>
      <c r="AI58" s="92"/>
    </row>
    <row r="59" spans="1:35" s="56" customFormat="1" ht="20.100000000000001" hidden="1" customHeight="1" x14ac:dyDescent="0.2">
      <c r="A59" s="81">
        <f>'[8]Ficha Anual 2025'!A52</f>
        <v>0</v>
      </c>
      <c r="B59" s="93">
        <f>'[8]Ficha Anual 2025'!B52</f>
        <v>0</v>
      </c>
      <c r="C59" s="93"/>
      <c r="D59" s="83">
        <f>'[8]Ficha Anual 2025'!E52</f>
        <v>0</v>
      </c>
      <c r="E59" s="85">
        <f>F59+H59+J59+L59+N59+P59++R59+T59+V59+X59+Z59+AB59</f>
        <v>0</v>
      </c>
      <c r="F59" s="51">
        <f>[8]Ene!F58</f>
        <v>0</v>
      </c>
      <c r="G59" s="48">
        <f>[8]Ene!G58</f>
        <v>0</v>
      </c>
      <c r="H59" s="51">
        <f>[8]Ene!H58</f>
        <v>0</v>
      </c>
      <c r="I59" s="48">
        <f>[8]Feb!I59</f>
        <v>0</v>
      </c>
      <c r="J59" s="51">
        <f>[8]Ene!J58</f>
        <v>0</v>
      </c>
      <c r="K59" s="48">
        <f>[8]Mar!K59</f>
        <v>0</v>
      </c>
      <c r="L59" s="51">
        <f>[8]Ene!L58</f>
        <v>0</v>
      </c>
      <c r="M59" s="84"/>
      <c r="N59" s="51">
        <f>[8]Ene!N58</f>
        <v>0</v>
      </c>
      <c r="O59" s="85"/>
      <c r="P59" s="51">
        <f>[8]Ene!P58</f>
        <v>0</v>
      </c>
      <c r="Q59" s="85"/>
      <c r="R59" s="51">
        <f>[8]Ene!R58</f>
        <v>0</v>
      </c>
      <c r="S59" s="85"/>
      <c r="T59" s="51">
        <f>[8]Ene!T58</f>
        <v>0</v>
      </c>
      <c r="U59" s="85"/>
      <c r="V59" s="51">
        <f>[8]Ene!V58</f>
        <v>0</v>
      </c>
      <c r="W59" s="85"/>
      <c r="X59" s="51">
        <f>[8]Ene!X58</f>
        <v>0</v>
      </c>
      <c r="Y59" s="85"/>
      <c r="Z59" s="51">
        <f>[8]Ene!Z58</f>
        <v>0</v>
      </c>
      <c r="AA59" s="85"/>
      <c r="AB59" s="51">
        <f>[8]Ene!AB58</f>
        <v>0</v>
      </c>
      <c r="AC59" s="88"/>
      <c r="AD59" s="52">
        <f>F59+H59+J59+L59+N59+P59+R59+T59+V59+X59+Z59+AB59</f>
        <v>0</v>
      </c>
      <c r="AE59" s="52">
        <f>G59+I59+K59+M59+O59+Q59+S59+U59+W59+Y59+AA59+AC59</f>
        <v>0</v>
      </c>
      <c r="AF59" s="53" t="e">
        <f>+AE59/E59</f>
        <v>#DIV/0!</v>
      </c>
      <c r="AG59" s="53" t="e">
        <f>100%-AF59</f>
        <v>#DIV/0!</v>
      </c>
      <c r="AH59" s="91"/>
      <c r="AI59" s="92"/>
    </row>
    <row r="60" spans="1:35" s="56" customFormat="1" ht="20.100000000000001" hidden="1" customHeight="1" x14ac:dyDescent="0.2">
      <c r="A60" s="81">
        <f>'[8]Ficha Anual 2025'!A53</f>
        <v>0</v>
      </c>
      <c r="B60" s="93">
        <f>'[8]Ficha Anual 2025'!B53</f>
        <v>0</v>
      </c>
      <c r="C60" s="93"/>
      <c r="D60" s="83">
        <f>'[8]Ficha Anual 2025'!E53</f>
        <v>0</v>
      </c>
      <c r="E60" s="85">
        <f>F60+H60+J60+L60+N60+P60++R60+T60+V60+X60+Z60+AB60</f>
        <v>0</v>
      </c>
      <c r="F60" s="51">
        <f>[8]Ene!F59</f>
        <v>0</v>
      </c>
      <c r="G60" s="48">
        <f>[8]Ene!G59</f>
        <v>0</v>
      </c>
      <c r="H60" s="51">
        <f>[8]Ene!H59</f>
        <v>0</v>
      </c>
      <c r="I60" s="48">
        <f>[8]Feb!I60</f>
        <v>0</v>
      </c>
      <c r="J60" s="51">
        <f>[8]Ene!J59</f>
        <v>0</v>
      </c>
      <c r="K60" s="48">
        <f>[8]Mar!K60</f>
        <v>0</v>
      </c>
      <c r="L60" s="51">
        <f>[8]Ene!L59</f>
        <v>0</v>
      </c>
      <c r="M60" s="84"/>
      <c r="N60" s="51">
        <f>[8]Ene!N59</f>
        <v>0</v>
      </c>
      <c r="O60" s="85"/>
      <c r="P60" s="51">
        <f>[8]Ene!P59</f>
        <v>0</v>
      </c>
      <c r="Q60" s="85"/>
      <c r="R60" s="51">
        <f>[8]Ene!R59</f>
        <v>0</v>
      </c>
      <c r="S60" s="85"/>
      <c r="T60" s="51">
        <f>[8]Ene!T59</f>
        <v>0</v>
      </c>
      <c r="U60" s="85"/>
      <c r="V60" s="51">
        <f>[8]Ene!V59</f>
        <v>0</v>
      </c>
      <c r="W60" s="85"/>
      <c r="X60" s="51">
        <f>[8]Ene!X59</f>
        <v>0</v>
      </c>
      <c r="Y60" s="85"/>
      <c r="Z60" s="51">
        <f>[8]Ene!Z59</f>
        <v>0</v>
      </c>
      <c r="AA60" s="85"/>
      <c r="AB60" s="51">
        <f>[8]Ene!AB59</f>
        <v>0</v>
      </c>
      <c r="AC60" s="88"/>
      <c r="AD60" s="52">
        <f>F60+H60+J60+L60+N60+P60+R60+T60+V60+X60+Z60+AB60</f>
        <v>0</v>
      </c>
      <c r="AE60" s="52">
        <f>G60+I60+K60+M60+O60+Q60+S60+U60+W60+Y60+AA60+AC60</f>
        <v>0</v>
      </c>
      <c r="AF60" s="53" t="e">
        <f>+AE60/E60</f>
        <v>#DIV/0!</v>
      </c>
      <c r="AG60" s="53" t="e">
        <f>100%-AF60</f>
        <v>#DIV/0!</v>
      </c>
      <c r="AH60" s="91"/>
      <c r="AI60" s="92"/>
    </row>
    <row r="61" spans="1:35" s="56" customFormat="1" ht="20.100000000000001" hidden="1" customHeight="1" x14ac:dyDescent="0.2">
      <c r="A61" s="81">
        <f>'[8]Ficha Anual 2025'!A54</f>
        <v>0</v>
      </c>
      <c r="B61" s="93">
        <f>'[8]Ficha Anual 2025'!B54</f>
        <v>0</v>
      </c>
      <c r="C61" s="93"/>
      <c r="D61" s="83">
        <f>'[8]Ficha Anual 2025'!E54</f>
        <v>0</v>
      </c>
      <c r="E61" s="85">
        <f>F61+H61+J61+L61+N61+P61++R61+T61+V61+X61+Z61+AB61</f>
        <v>0</v>
      </c>
      <c r="F61" s="51">
        <f>[8]Ene!F60</f>
        <v>0</v>
      </c>
      <c r="G61" s="48">
        <f>[8]Ene!G60</f>
        <v>0</v>
      </c>
      <c r="H61" s="51">
        <f>[8]Ene!H60</f>
        <v>0</v>
      </c>
      <c r="I61" s="48">
        <f>[8]Feb!I61</f>
        <v>0</v>
      </c>
      <c r="J61" s="51">
        <f>[8]Ene!J60</f>
        <v>0</v>
      </c>
      <c r="K61" s="48">
        <f>[8]Mar!K61</f>
        <v>0</v>
      </c>
      <c r="L61" s="51">
        <f>[8]Ene!L60</f>
        <v>0</v>
      </c>
      <c r="M61" s="84"/>
      <c r="N61" s="51">
        <f>[8]Ene!N60</f>
        <v>0</v>
      </c>
      <c r="O61" s="85"/>
      <c r="P61" s="51">
        <f>[8]Ene!P60</f>
        <v>0</v>
      </c>
      <c r="Q61" s="85"/>
      <c r="R61" s="51">
        <f>[8]Ene!R60</f>
        <v>0</v>
      </c>
      <c r="S61" s="85"/>
      <c r="T61" s="51">
        <f>[8]Ene!T60</f>
        <v>0</v>
      </c>
      <c r="U61" s="85"/>
      <c r="V61" s="51">
        <f>[8]Ene!V60</f>
        <v>0</v>
      </c>
      <c r="W61" s="85"/>
      <c r="X61" s="51">
        <f>[8]Ene!X60</f>
        <v>0</v>
      </c>
      <c r="Y61" s="85"/>
      <c r="Z61" s="51">
        <f>[8]Ene!Z60</f>
        <v>0</v>
      </c>
      <c r="AA61" s="85"/>
      <c r="AB61" s="51">
        <f>[8]Ene!AB60</f>
        <v>0</v>
      </c>
      <c r="AC61" s="88"/>
      <c r="AD61" s="52">
        <f>F61+H61+J61+L61+N61+P61+R61+T61+V61+X61+Z61+AB61</f>
        <v>0</v>
      </c>
      <c r="AE61" s="52">
        <f>G61+I61+K61+M61+O61+Q61+S61+U61+W61+Y61+AA61+AC61</f>
        <v>0</v>
      </c>
      <c r="AF61" s="53" t="e">
        <f>+AE61/E61</f>
        <v>#DIV/0!</v>
      </c>
      <c r="AG61" s="53" t="e">
        <f>100%-AF61</f>
        <v>#DIV/0!</v>
      </c>
      <c r="AH61" s="91"/>
      <c r="AI61" s="92"/>
    </row>
    <row r="62" spans="1:35" s="56" customFormat="1" ht="20.100000000000001" hidden="1" customHeight="1" x14ac:dyDescent="0.2">
      <c r="A62" s="81">
        <f>'[8]Ficha Anual 2025'!A55</f>
        <v>0</v>
      </c>
      <c r="B62" s="93">
        <f>'[8]Ficha Anual 2025'!B55</f>
        <v>0</v>
      </c>
      <c r="C62" s="93"/>
      <c r="D62" s="83">
        <f>'[8]Ficha Anual 2025'!E55</f>
        <v>0</v>
      </c>
      <c r="E62" s="85">
        <f>F62+H62+J62+L62+N62+P62++R62+T62+V62+X62+Z62+AB62</f>
        <v>0</v>
      </c>
      <c r="F62" s="51">
        <f>[8]Ene!F61</f>
        <v>0</v>
      </c>
      <c r="G62" s="48">
        <f>[8]Ene!G61</f>
        <v>0</v>
      </c>
      <c r="H62" s="51">
        <f>[8]Ene!H61</f>
        <v>0</v>
      </c>
      <c r="I62" s="48">
        <f>[8]Feb!I62</f>
        <v>0</v>
      </c>
      <c r="J62" s="51">
        <f>[8]Ene!J61</f>
        <v>0</v>
      </c>
      <c r="K62" s="48">
        <f>[8]Mar!K62</f>
        <v>0</v>
      </c>
      <c r="L62" s="51">
        <f>[8]Ene!L61</f>
        <v>0</v>
      </c>
      <c r="M62" s="84"/>
      <c r="N62" s="51">
        <f>[8]Ene!N61</f>
        <v>0</v>
      </c>
      <c r="O62" s="85"/>
      <c r="P62" s="51">
        <f>[8]Ene!P61</f>
        <v>0</v>
      </c>
      <c r="Q62" s="85"/>
      <c r="R62" s="51">
        <f>[8]Ene!R61</f>
        <v>0</v>
      </c>
      <c r="S62" s="85"/>
      <c r="T62" s="51">
        <f>[8]Ene!T61</f>
        <v>0</v>
      </c>
      <c r="U62" s="85"/>
      <c r="V62" s="51">
        <f>[8]Ene!V61</f>
        <v>0</v>
      </c>
      <c r="W62" s="85"/>
      <c r="X62" s="51">
        <f>[8]Ene!X61</f>
        <v>0</v>
      </c>
      <c r="Y62" s="85"/>
      <c r="Z62" s="51">
        <f>[8]Ene!Z61</f>
        <v>0</v>
      </c>
      <c r="AA62" s="85"/>
      <c r="AB62" s="51">
        <f>[8]Ene!AB61</f>
        <v>0</v>
      </c>
      <c r="AC62" s="88"/>
      <c r="AD62" s="52">
        <f>F62+H62+J62+L62+N62+P62+R62+T62+V62+X62+Z62+AB62</f>
        <v>0</v>
      </c>
      <c r="AE62" s="52">
        <f>G62+I62+K62+M62+O62+Q62+S62+U62+W62+Y62+AA62+AC62</f>
        <v>0</v>
      </c>
      <c r="AF62" s="53" t="e">
        <f>+AE62/E62</f>
        <v>#DIV/0!</v>
      </c>
      <c r="AG62" s="53" t="e">
        <f>100%-AF62</f>
        <v>#DIV/0!</v>
      </c>
      <c r="AH62" s="91"/>
      <c r="AI62" s="92"/>
    </row>
    <row r="63" spans="1:35" s="56" customFormat="1" ht="20.100000000000001" hidden="1" customHeight="1" x14ac:dyDescent="0.2">
      <c r="A63" s="81">
        <f>'[8]Ficha Anual 2025'!A56</f>
        <v>0</v>
      </c>
      <c r="B63" s="93">
        <f>'[8]Ficha Anual 2025'!B56</f>
        <v>0</v>
      </c>
      <c r="C63" s="93"/>
      <c r="D63" s="83">
        <f>'[8]Ficha Anual 2025'!E56</f>
        <v>0</v>
      </c>
      <c r="E63" s="85">
        <f>F63+H63+J63+L63+N63+P63++R63+T63+V63+X63+Z63+AB63</f>
        <v>0</v>
      </c>
      <c r="F63" s="51">
        <f>[8]Ene!F62</f>
        <v>0</v>
      </c>
      <c r="G63" s="48">
        <f>[8]Ene!G62</f>
        <v>0</v>
      </c>
      <c r="H63" s="51">
        <f>[8]Ene!H62</f>
        <v>0</v>
      </c>
      <c r="I63" s="48">
        <f>[8]Feb!I63</f>
        <v>0</v>
      </c>
      <c r="J63" s="51">
        <f>[8]Ene!J62</f>
        <v>0</v>
      </c>
      <c r="K63" s="48">
        <f>[8]Mar!K63</f>
        <v>0</v>
      </c>
      <c r="L63" s="51">
        <f>[8]Ene!L62</f>
        <v>0</v>
      </c>
      <c r="M63" s="84"/>
      <c r="N63" s="51">
        <f>[8]Ene!N62</f>
        <v>0</v>
      </c>
      <c r="O63" s="85"/>
      <c r="P63" s="51">
        <f>[8]Ene!P62</f>
        <v>0</v>
      </c>
      <c r="Q63" s="85"/>
      <c r="R63" s="51">
        <f>[8]Ene!R62</f>
        <v>0</v>
      </c>
      <c r="S63" s="85"/>
      <c r="T63" s="51">
        <f>[8]Ene!T62</f>
        <v>0</v>
      </c>
      <c r="U63" s="85"/>
      <c r="V63" s="51">
        <f>[8]Ene!V62</f>
        <v>0</v>
      </c>
      <c r="W63" s="85"/>
      <c r="X63" s="51">
        <f>[8]Ene!X62</f>
        <v>0</v>
      </c>
      <c r="Y63" s="85"/>
      <c r="Z63" s="51">
        <f>[8]Ene!Z62</f>
        <v>0</v>
      </c>
      <c r="AA63" s="85"/>
      <c r="AB63" s="51">
        <f>[8]Ene!AB62</f>
        <v>0</v>
      </c>
      <c r="AC63" s="88"/>
      <c r="AD63" s="52">
        <f>F63+H63+J63+L63+N63+P63+R63+T63+V63+X63+Z63+AB63</f>
        <v>0</v>
      </c>
      <c r="AE63" s="52">
        <f>G63+I63+K63+M63+O63+Q63+S63+U63+W63+Y63+AA63+AC63</f>
        <v>0</v>
      </c>
      <c r="AF63" s="53" t="e">
        <f>+AE63/E63</f>
        <v>#DIV/0!</v>
      </c>
      <c r="AG63" s="53" t="e">
        <f>100%-AF63</f>
        <v>#DIV/0!</v>
      </c>
      <c r="AH63" s="91"/>
      <c r="AI63" s="92"/>
    </row>
    <row r="64" spans="1:35" s="56" customFormat="1" ht="20.100000000000001" hidden="1" customHeight="1" x14ac:dyDescent="0.2">
      <c r="A64" s="81">
        <f>'[8]Ficha Anual 2025'!A57</f>
        <v>0</v>
      </c>
      <c r="B64" s="93">
        <f>'[8]Ficha Anual 2025'!B57</f>
        <v>0</v>
      </c>
      <c r="C64" s="93"/>
      <c r="D64" s="83">
        <f>'[8]Ficha Anual 2025'!E57</f>
        <v>0</v>
      </c>
      <c r="E64" s="85">
        <f>F64+H64+J64+L64+N64+P64++R64+T64+V64+X64+Z64+AB64</f>
        <v>0</v>
      </c>
      <c r="F64" s="51">
        <f>[8]Ene!F63</f>
        <v>0</v>
      </c>
      <c r="G64" s="48">
        <f>[8]Ene!G63</f>
        <v>0</v>
      </c>
      <c r="H64" s="51">
        <f>[8]Ene!H63</f>
        <v>0</v>
      </c>
      <c r="I64" s="48">
        <f>[8]Feb!I64</f>
        <v>0</v>
      </c>
      <c r="J64" s="51">
        <f>[8]Ene!J63</f>
        <v>0</v>
      </c>
      <c r="K64" s="48">
        <f>[8]Mar!K64</f>
        <v>0</v>
      </c>
      <c r="L64" s="51">
        <f>[8]Ene!L63</f>
        <v>0</v>
      </c>
      <c r="M64" s="84"/>
      <c r="N64" s="51">
        <f>[8]Ene!N63</f>
        <v>0</v>
      </c>
      <c r="O64" s="85"/>
      <c r="P64" s="51">
        <f>[8]Ene!P63</f>
        <v>0</v>
      </c>
      <c r="Q64" s="85"/>
      <c r="R64" s="51">
        <f>[8]Ene!R63</f>
        <v>0</v>
      </c>
      <c r="S64" s="85"/>
      <c r="T64" s="51">
        <f>[8]Ene!T63</f>
        <v>0</v>
      </c>
      <c r="U64" s="85"/>
      <c r="V64" s="51">
        <f>[8]Ene!V63</f>
        <v>0</v>
      </c>
      <c r="W64" s="85"/>
      <c r="X64" s="51">
        <f>[8]Ene!X63</f>
        <v>0</v>
      </c>
      <c r="Y64" s="85"/>
      <c r="Z64" s="51">
        <f>[8]Ene!Z63</f>
        <v>0</v>
      </c>
      <c r="AA64" s="85"/>
      <c r="AB64" s="51">
        <f>[8]Ene!AB63</f>
        <v>0</v>
      </c>
      <c r="AC64" s="88"/>
      <c r="AD64" s="52">
        <f>F64+H64+J64+L64+N64+P64+R64+T64+V64+X64+Z64+AB64</f>
        <v>0</v>
      </c>
      <c r="AE64" s="52">
        <f>G64+I64+K64+M64+O64+Q64+S64+U64+W64+Y64+AA64+AC64</f>
        <v>0</v>
      </c>
      <c r="AF64" s="53" t="e">
        <f>+AE64/E64</f>
        <v>#DIV/0!</v>
      </c>
      <c r="AG64" s="53" t="e">
        <f>100%-AF64</f>
        <v>#DIV/0!</v>
      </c>
      <c r="AH64" s="86"/>
      <c r="AI64" s="87"/>
    </row>
    <row r="65" spans="1:35" s="56" customFormat="1" ht="20.100000000000001" hidden="1" customHeight="1" x14ac:dyDescent="0.2">
      <c r="A65" s="100">
        <f>'[8]Ficha Anual 2025'!A58</f>
        <v>0</v>
      </c>
      <c r="B65" s="101">
        <f>'[8]Ficha Anual 2025'!B58</f>
        <v>0</v>
      </c>
      <c r="C65" s="101"/>
      <c r="D65" s="102">
        <f>'[8]Ficha Anual 2025'!E58</f>
        <v>0</v>
      </c>
      <c r="E65" s="103">
        <f>F65+H65+J65+L65+N65+P65++R65+T65+V65+X65+Z65+AB65</f>
        <v>0</v>
      </c>
      <c r="F65" s="104">
        <f>[8]Ene!F64</f>
        <v>0</v>
      </c>
      <c r="G65" s="105">
        <f>[8]Ene!G64</f>
        <v>0</v>
      </c>
      <c r="H65" s="104">
        <f>[8]Ene!H64</f>
        <v>0</v>
      </c>
      <c r="I65" s="105">
        <f>[8]Feb!I65</f>
        <v>0</v>
      </c>
      <c r="J65" s="104">
        <f>[8]Ene!J64</f>
        <v>0</v>
      </c>
      <c r="K65" s="105">
        <f>[8]Mar!K65</f>
        <v>0</v>
      </c>
      <c r="L65" s="104">
        <f>[8]Ene!L64</f>
        <v>0</v>
      </c>
      <c r="M65" s="106"/>
      <c r="N65" s="104">
        <f>[8]Ene!N64</f>
        <v>0</v>
      </c>
      <c r="O65" s="103"/>
      <c r="P65" s="104">
        <f>[8]Ene!P64</f>
        <v>0</v>
      </c>
      <c r="Q65" s="103"/>
      <c r="R65" s="104">
        <f>[8]Ene!R64</f>
        <v>0</v>
      </c>
      <c r="S65" s="103"/>
      <c r="T65" s="104">
        <f>[8]Ene!T64</f>
        <v>0</v>
      </c>
      <c r="U65" s="103"/>
      <c r="V65" s="104">
        <f>[8]Ene!V64</f>
        <v>0</v>
      </c>
      <c r="W65" s="103"/>
      <c r="X65" s="104">
        <f>[8]Ene!X64</f>
        <v>0</v>
      </c>
      <c r="Y65" s="103"/>
      <c r="Z65" s="104">
        <f>[8]Ene!Z64</f>
        <v>0</v>
      </c>
      <c r="AA65" s="103"/>
      <c r="AB65" s="104">
        <f>[8]Ene!AB64</f>
        <v>0</v>
      </c>
      <c r="AC65" s="107"/>
      <c r="AD65" s="108">
        <f>F65+H65+J65+L65+N65+P65+R65+T65+V65+X65+Z65+AB65</f>
        <v>0</v>
      </c>
      <c r="AE65" s="109">
        <f>G65+I65+K65+M65+O65+Q65+S65+U65+W65+Y65+AA65+AC65</f>
        <v>0</v>
      </c>
      <c r="AF65" s="110" t="e">
        <f>+AE65/E65</f>
        <v>#DIV/0!</v>
      </c>
      <c r="AG65" s="110" t="e">
        <f>100%-AF65</f>
        <v>#DIV/0!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'[8]Ficha Anual 2025'!A69</f>
        <v>Elaboró</v>
      </c>
      <c r="C80" s="130"/>
      <c r="E80" s="131"/>
      <c r="F80" s="131"/>
      <c r="G80" s="131"/>
      <c r="H80" s="131"/>
      <c r="J80" s="129" t="str">
        <f>'[8]Ficha Anual 2025'!D69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'[8]Ficha Anual 2025'!G69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'[8]Ficha Anual 2025'!A72</f>
        <v>EZEQUIEL SANLUIS VAZQUEZ</v>
      </c>
      <c r="C83" s="140"/>
      <c r="E83" s="127"/>
      <c r="F83" s="127"/>
      <c r="H83" s="127"/>
      <c r="J83" s="138" t="str">
        <f>'[8]Ficha Anual 2025'!D72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'[8]Ficha Anual 2025'!G72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'[8]Ficha Anual 2025'!A73</f>
        <v>SINDICO MUNICIPAL</v>
      </c>
      <c r="C84" s="142"/>
      <c r="E84" s="2"/>
      <c r="F84" s="2"/>
      <c r="G84" s="2"/>
      <c r="H84" s="2"/>
      <c r="J84" s="143" t="str">
        <f>'[8]Ficha Anual 2025'!D73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'[8]Ficha Anual 2025'!G73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5">
    <mergeCell ref="B81:C81"/>
    <mergeCell ref="J81:S81"/>
    <mergeCell ref="AA81:AI81"/>
    <mergeCell ref="B82:C82"/>
    <mergeCell ref="J82:S82"/>
    <mergeCell ref="AA82:AI82"/>
    <mergeCell ref="B83:C83"/>
    <mergeCell ref="J83:S83"/>
    <mergeCell ref="AA83:AI83"/>
    <mergeCell ref="B84:C84"/>
    <mergeCell ref="J84:S84"/>
    <mergeCell ref="AA84:AI84"/>
    <mergeCell ref="B62:C62"/>
    <mergeCell ref="AH62:AI62"/>
    <mergeCell ref="B63:C63"/>
    <mergeCell ref="AH63:AI63"/>
    <mergeCell ref="B64:C64"/>
    <mergeCell ref="AH64:AI64"/>
    <mergeCell ref="B65:C65"/>
    <mergeCell ref="AH65:AI65"/>
    <mergeCell ref="B66:C66"/>
    <mergeCell ref="AH66:AI66"/>
    <mergeCell ref="B80:C80"/>
    <mergeCell ref="J80:S80"/>
    <mergeCell ref="AA80:AI80"/>
    <mergeCell ref="B56:C56"/>
    <mergeCell ref="AH56:AI56"/>
    <mergeCell ref="B57:C57"/>
    <mergeCell ref="AH57:AI57"/>
    <mergeCell ref="B58:C58"/>
    <mergeCell ref="AH58:AI58"/>
    <mergeCell ref="B59:C59"/>
    <mergeCell ref="AH59:AI59"/>
    <mergeCell ref="B60:C60"/>
    <mergeCell ref="AH60:AI60"/>
    <mergeCell ref="B61:C61"/>
    <mergeCell ref="AH61:AI61"/>
    <mergeCell ref="B50:C50"/>
    <mergeCell ref="AH50:AI50"/>
    <mergeCell ref="B51:C51"/>
    <mergeCell ref="AH51:AI51"/>
    <mergeCell ref="B52:C52"/>
    <mergeCell ref="AH52:AI52"/>
    <mergeCell ref="B53:C53"/>
    <mergeCell ref="AD53:AI53"/>
    <mergeCell ref="B54:C54"/>
    <mergeCell ref="AH54:AI54"/>
    <mergeCell ref="B55:C55"/>
    <mergeCell ref="AH55:AI55"/>
    <mergeCell ref="F54:AC54"/>
    <mergeCell ref="B44:C44"/>
    <mergeCell ref="AH44:AI44"/>
    <mergeCell ref="B45:C45"/>
    <mergeCell ref="AH45:AI45"/>
    <mergeCell ref="B46:C46"/>
    <mergeCell ref="AH46:AI46"/>
    <mergeCell ref="B47:C47"/>
    <mergeCell ref="AH47:AI47"/>
    <mergeCell ref="B48:C48"/>
    <mergeCell ref="AH48:AI48"/>
    <mergeCell ref="B49:C49"/>
    <mergeCell ref="AH49:AI49"/>
    <mergeCell ref="B38:C38"/>
    <mergeCell ref="AH38:AI38"/>
    <mergeCell ref="B39:C39"/>
    <mergeCell ref="AH39:AI39"/>
    <mergeCell ref="B40:C40"/>
    <mergeCell ref="AD40:AI40"/>
    <mergeCell ref="F39:AC39"/>
    <mergeCell ref="B41:C41"/>
    <mergeCell ref="AH41:AI41"/>
    <mergeCell ref="B42:C42"/>
    <mergeCell ref="AH42:AI42"/>
    <mergeCell ref="B43:C43"/>
    <mergeCell ref="AH43:AI43"/>
    <mergeCell ref="B32:C32"/>
    <mergeCell ref="AH32:AI32"/>
    <mergeCell ref="B33:C33"/>
    <mergeCell ref="AH33:AI33"/>
    <mergeCell ref="B34:C34"/>
    <mergeCell ref="AH34:AI34"/>
    <mergeCell ref="B35:C35"/>
    <mergeCell ref="AH35:AI35"/>
    <mergeCell ref="B36:C36"/>
    <mergeCell ref="AH36:AI36"/>
    <mergeCell ref="B37:C37"/>
    <mergeCell ref="AH37:AI37"/>
    <mergeCell ref="B30:C30"/>
    <mergeCell ref="AH30:AI30"/>
    <mergeCell ref="B31:C31"/>
    <mergeCell ref="AH31:AI31"/>
    <mergeCell ref="B27:C27"/>
    <mergeCell ref="AH27:AI27"/>
    <mergeCell ref="B28:C28"/>
    <mergeCell ref="AD28:AI28"/>
    <mergeCell ref="B29:C29"/>
    <mergeCell ref="AH29:AI29"/>
    <mergeCell ref="B21:C21"/>
    <mergeCell ref="AH21:AI21"/>
    <mergeCell ref="B22:C22"/>
    <mergeCell ref="AH22:AI22"/>
    <mergeCell ref="B23:C23"/>
    <mergeCell ref="AH23:AI23"/>
    <mergeCell ref="B24:C24"/>
    <mergeCell ref="AH24:AI24"/>
    <mergeCell ref="B25:C25"/>
    <mergeCell ref="AH25:AI25"/>
    <mergeCell ref="B26:C26"/>
    <mergeCell ref="AH26:AI26"/>
    <mergeCell ref="F26:AC26"/>
    <mergeCell ref="B15:C15"/>
    <mergeCell ref="F15:AC15"/>
    <mergeCell ref="AD15:AI15"/>
    <mergeCell ref="B16:C16"/>
    <mergeCell ref="AH16:AI16"/>
    <mergeCell ref="B17:C17"/>
    <mergeCell ref="AH17:AI17"/>
    <mergeCell ref="B18:C18"/>
    <mergeCell ref="AH18:AI18"/>
    <mergeCell ref="B19:C19"/>
    <mergeCell ref="AH19:AI19"/>
    <mergeCell ref="B20:C20"/>
    <mergeCell ref="AH20:AI20"/>
    <mergeCell ref="X13:Y13"/>
    <mergeCell ref="Z13:AA13"/>
    <mergeCell ref="AB13:AC13"/>
    <mergeCell ref="AD12:AE13"/>
    <mergeCell ref="AF12:AF14"/>
    <mergeCell ref="AG12:AG14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H12:AI14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9237-F20B-4473-9C53-B28070D5EAAA}">
  <sheetPr>
    <tabColor theme="6" tint="-0.249977111117893"/>
  </sheetPr>
  <dimension ref="A1:AI85"/>
  <sheetViews>
    <sheetView tabSelected="1" showRuler="0" topLeftCell="A24" zoomScale="95" zoomScaleNormal="95" zoomScaleSheetLayoutView="80" zoomScalePageLayoutView="81" workbookViewId="0">
      <selection activeCell="M67" sqref="M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140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'[9]Ficha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[9]Ene!A3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'[9]Ficha Anual 2025'!A5:B5</f>
        <v>PROGRAMA:</v>
      </c>
      <c r="B5" s="5"/>
      <c r="C5" s="6" t="str">
        <f>'[9]Ficha Anual 2025'!C5:I5</f>
        <v>24   EFICIENCIA EN LA GESTION DE POLÍTICAS GUBERNAMENTALES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'[9]Ficha Anual 2025'!A6:B6</f>
        <v>PROYECTO:</v>
      </c>
      <c r="B6" s="10"/>
      <c r="C6" s="11" t="str">
        <f>'[9]Ficha Anual 2025'!C6:I6</f>
        <v>033 APOYO A LAS POLÍTICAS GUBERNAMENTALES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'[9]Ficha Anual 2025'!A7:B7</f>
        <v>UNIDAD ADMINISTRATIVA RESPONSABLE:</v>
      </c>
      <c r="B7" s="10"/>
      <c r="C7" s="11" t="str">
        <f>'[9]Ficha Anual 2025'!C7:I7</f>
        <v>001 PRESIDENCIA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'[9]Ficha Anual 2025'!A9:B9</f>
        <v>FIN:</v>
      </c>
      <c r="B9" s="10"/>
      <c r="C9" s="14" t="str">
        <f>'[9]Ficha Anual 2025'!C9:I9</f>
        <v>CONTRIBUIR A MEJORAR LA CALIDAD DE VIDA DE LA POBLACIÓN MEDIANTE LA EFICIENTE GESTIÓN DE LAS POLÍTICAS GUBERNAMENTALES DEL MUNICIPIO DE SAN JOSE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'[9]Ficha Anual 2025'!A10:B10</f>
        <v>PROPÓSITO:</v>
      </c>
      <c r="B10" s="16"/>
      <c r="C10" s="17" t="str">
        <f>'[9]Ficha Anual 2025'!C10:I10</f>
        <v>LA POBLACIÓN DEL MUNICIPIO DE SAN JOSE TEACALCO, TLAX., OBTIENE MAYORES BENEFICIOS SOCIALES DE LOS PROGRAMAS, PROYECTOS Y POLÍTICAS APLICADAS.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'[9]Ficha Anual 2025'!A12:A14</f>
        <v>N0.</v>
      </c>
      <c r="B12" s="22" t="str">
        <f>'[9]Ficha Anual 2025'!B12:D14</f>
        <v>COMPONENTE - ACTIVIDAD</v>
      </c>
      <c r="C12" s="23"/>
      <c r="D12" s="21" t="str">
        <f>'[9]Ficha Anual 2025'!E14</f>
        <v>U. DE MEDIDA</v>
      </c>
      <c r="E12" s="21" t="str">
        <f>'[9]Ficha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'[9]Ficha Anual 2025'!A15</f>
        <v>C 1</v>
      </c>
      <c r="B15" s="39" t="str">
        <f>'[9]Ficha Anual 2025'!B15</f>
        <v>CUMPLIR  LOS EJES RECTORES DEL PLAN DE DESARROLLO MUNICIPAL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2.5" customHeight="1" x14ac:dyDescent="0.2">
      <c r="A16" s="45" t="str">
        <f>'[9]Ficha Anual 2025'!A16</f>
        <v>C1A1</v>
      </c>
      <c r="B16" s="155" t="str">
        <f>'[9]Ficha Anual 2025'!B16</f>
        <v>REALIZAR REUNIONES EN LAS COMUNIDADES PARA CONOCER LA PROBLEMÁTICA SOCIAL</v>
      </c>
      <c r="C16" s="155"/>
      <c r="D16" s="47" t="str">
        <f>'[9]Ficha Anual 2025'!E16</f>
        <v>REUNIONES</v>
      </c>
      <c r="E16" s="48">
        <f>F16+H16+J16+L16+N16+P16++R16+T16+V16+X16+Z16+AB16</f>
        <v>4</v>
      </c>
      <c r="F16" s="49">
        <f>[9]Ene!F16</f>
        <v>0</v>
      </c>
      <c r="G16" s="50">
        <f>[9]Ene!G16</f>
        <v>2</v>
      </c>
      <c r="H16" s="49">
        <f>[9]Ene!H16</f>
        <v>0</v>
      </c>
      <c r="I16" s="50">
        <f>[9]Feb!I16</f>
        <v>2</v>
      </c>
      <c r="J16" s="49">
        <f>[9]Ene!J16</f>
        <v>1</v>
      </c>
      <c r="K16" s="50">
        <f>[9]Mar!K16</f>
        <v>3</v>
      </c>
      <c r="L16" s="49">
        <f>[9]Ene!L16</f>
        <v>0</v>
      </c>
      <c r="M16" s="50">
        <v>4</v>
      </c>
      <c r="N16" s="49">
        <f>[9]Ene!N16</f>
        <v>0</v>
      </c>
      <c r="O16" s="51"/>
      <c r="P16" s="49">
        <f>[9]Ene!P16</f>
        <v>1</v>
      </c>
      <c r="Q16" s="51"/>
      <c r="R16" s="49">
        <f>[9]Ene!R16</f>
        <v>0</v>
      </c>
      <c r="S16" s="51"/>
      <c r="T16" s="49">
        <f>[9]Ene!T16</f>
        <v>0</v>
      </c>
      <c r="U16" s="51"/>
      <c r="V16" s="49">
        <f>[9]Ene!V16</f>
        <v>0</v>
      </c>
      <c r="W16" s="51"/>
      <c r="X16" s="49">
        <f>[9]Ene!X16</f>
        <v>1</v>
      </c>
      <c r="Y16" s="51"/>
      <c r="Z16" s="49">
        <f>[9]Ene!Z16</f>
        <v>0</v>
      </c>
      <c r="AA16" s="51"/>
      <c r="AB16" s="49">
        <f>[9]Ene!AB16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11</v>
      </c>
      <c r="AF16" s="53">
        <f t="shared" ref="AF16:AF66" si="1">+AE16/E16</f>
        <v>2.75</v>
      </c>
      <c r="AG16" s="53">
        <f t="shared" ref="AG16:AG66" si="2">100%-AF16</f>
        <v>-1.75</v>
      </c>
      <c r="AH16" s="54"/>
      <c r="AI16" s="55"/>
    </row>
    <row r="17" spans="1:35" s="56" customFormat="1" ht="23.25" customHeight="1" x14ac:dyDescent="0.2">
      <c r="A17" s="45" t="str">
        <f>'[9]Ficha Anual 2025'!A17</f>
        <v>C1A2</v>
      </c>
      <c r="B17" s="155" t="str">
        <f>'[9]Ficha Anual 2025'!B17</f>
        <v>CUMPLIR CON LA ENTREGA Y PUBLICACION DEL PLAN DE DESARROLLO MUNICIPAL</v>
      </c>
      <c r="C17" s="155"/>
      <c r="D17" s="47" t="str">
        <f>'[9]Ficha Anual 2025'!E17</f>
        <v>PLAN</v>
      </c>
      <c r="E17" s="48">
        <f t="shared" ref="E17:E53" si="3">F17+H17+J17+L17+N17+P17++R17+T17+V17+X17+Z17+AB17</f>
        <v>1</v>
      </c>
      <c r="F17" s="49">
        <f>[9]Ene!F17</f>
        <v>1</v>
      </c>
      <c r="G17" s="50">
        <f>[9]Ene!G17</f>
        <v>1</v>
      </c>
      <c r="H17" s="49">
        <f>[9]Ene!H17</f>
        <v>0</v>
      </c>
      <c r="I17" s="50">
        <f>[9]Feb!I17</f>
        <v>1</v>
      </c>
      <c r="J17" s="49">
        <f>[9]Ene!J17</f>
        <v>0</v>
      </c>
      <c r="K17" s="50">
        <f>[9]Mar!K17</f>
        <v>1</v>
      </c>
      <c r="L17" s="49">
        <f>[9]Ene!L17</f>
        <v>0</v>
      </c>
      <c r="M17" s="50">
        <v>1</v>
      </c>
      <c r="N17" s="49">
        <f>[9]Ene!N17</f>
        <v>0</v>
      </c>
      <c r="O17" s="51"/>
      <c r="P17" s="49">
        <f>[9]Ene!P17</f>
        <v>0</v>
      </c>
      <c r="Q17" s="51"/>
      <c r="R17" s="49">
        <f>[9]Ene!R17</f>
        <v>0</v>
      </c>
      <c r="S17" s="51"/>
      <c r="T17" s="49">
        <f>[9]Ene!T17</f>
        <v>0</v>
      </c>
      <c r="U17" s="51"/>
      <c r="V17" s="49">
        <f>[9]Ene!V17</f>
        <v>0</v>
      </c>
      <c r="W17" s="51"/>
      <c r="X17" s="49">
        <f>[9]Ene!X17</f>
        <v>0</v>
      </c>
      <c r="Y17" s="51"/>
      <c r="Z17" s="49">
        <f>[9]Ene!Z17</f>
        <v>0</v>
      </c>
      <c r="AA17" s="51"/>
      <c r="AB17" s="49">
        <f>[9]Ene!AB17</f>
        <v>0</v>
      </c>
      <c r="AC17" s="51"/>
      <c r="AD17" s="52">
        <f t="shared" si="0"/>
        <v>1</v>
      </c>
      <c r="AE17" s="52">
        <f t="shared" si="0"/>
        <v>4</v>
      </c>
      <c r="AF17" s="53">
        <f t="shared" si="1"/>
        <v>4</v>
      </c>
      <c r="AG17" s="53">
        <f t="shared" si="2"/>
        <v>-3</v>
      </c>
      <c r="AH17" s="57"/>
      <c r="AI17" s="58"/>
    </row>
    <row r="18" spans="1:35" s="56" customFormat="1" ht="22.5" customHeight="1" x14ac:dyDescent="0.2">
      <c r="A18" s="45" t="str">
        <f>'[9]Ficha Anual 2025'!A18</f>
        <v>C1A3</v>
      </c>
      <c r="B18" s="155" t="str">
        <f>'[9]Ficha Anual 2025'!B18</f>
        <v>APROBAR Y ENTREGAR EL PRESUPUESTO EN BASE A RESULTADOS</v>
      </c>
      <c r="C18" s="155"/>
      <c r="D18" s="47" t="str">
        <f>'[9]Ficha Anual 2025'!E18</f>
        <v>PBR</v>
      </c>
      <c r="E18" s="48">
        <f t="shared" si="3"/>
        <v>1</v>
      </c>
      <c r="F18" s="49">
        <f>[9]Ene!F18</f>
        <v>1</v>
      </c>
      <c r="G18" s="50">
        <f>[9]Ene!G18</f>
        <v>0</v>
      </c>
      <c r="H18" s="49">
        <f>[9]Ene!H18</f>
        <v>0</v>
      </c>
      <c r="I18" s="50">
        <f>[9]Feb!I18</f>
        <v>1</v>
      </c>
      <c r="J18" s="49">
        <f>[9]Ene!J18</f>
        <v>0</v>
      </c>
      <c r="K18" s="50">
        <f>[9]Mar!K18</f>
        <v>1</v>
      </c>
      <c r="L18" s="49">
        <f>[9]Ene!L18</f>
        <v>0</v>
      </c>
      <c r="M18" s="50">
        <v>1</v>
      </c>
      <c r="N18" s="49">
        <f>[9]Ene!N18</f>
        <v>0</v>
      </c>
      <c r="O18" s="51"/>
      <c r="P18" s="49">
        <f>[9]Ene!P18</f>
        <v>0</v>
      </c>
      <c r="Q18" s="51"/>
      <c r="R18" s="49">
        <f>[9]Ene!R18</f>
        <v>0</v>
      </c>
      <c r="S18" s="51"/>
      <c r="T18" s="49">
        <f>[9]Ene!T18</f>
        <v>0</v>
      </c>
      <c r="U18" s="51"/>
      <c r="V18" s="49">
        <f>[9]Ene!V18</f>
        <v>0</v>
      </c>
      <c r="W18" s="51"/>
      <c r="X18" s="49">
        <f>[9]Ene!X18</f>
        <v>0</v>
      </c>
      <c r="Y18" s="51"/>
      <c r="Z18" s="49">
        <f>[9]Ene!Z18</f>
        <v>0</v>
      </c>
      <c r="AA18" s="51"/>
      <c r="AB18" s="49">
        <f>[9]Ene!AB18</f>
        <v>0</v>
      </c>
      <c r="AC18" s="51"/>
      <c r="AD18" s="52">
        <f t="shared" si="0"/>
        <v>1</v>
      </c>
      <c r="AE18" s="52">
        <f t="shared" si="0"/>
        <v>3</v>
      </c>
      <c r="AF18" s="53">
        <f t="shared" si="1"/>
        <v>3</v>
      </c>
      <c r="AG18" s="53">
        <f t="shared" si="2"/>
        <v>-2</v>
      </c>
      <c r="AH18" s="57"/>
      <c r="AI18" s="58"/>
    </row>
    <row r="19" spans="1:35" s="56" customFormat="1" ht="20.100000000000001" customHeight="1" x14ac:dyDescent="0.2">
      <c r="A19" s="45" t="str">
        <f>'[9]Ficha Anual 2025'!A19</f>
        <v>C1A4</v>
      </c>
      <c r="B19" s="155" t="str">
        <f>'[9]Ficha Anual 2025'!B19</f>
        <v>PRESENTAR EL INFORME DE GOBIERNO MUNICIPAL.</v>
      </c>
      <c r="C19" s="155"/>
      <c r="D19" s="47" t="str">
        <f>'[9]Ficha Anual 2025'!E19</f>
        <v>INFORME</v>
      </c>
      <c r="E19" s="48">
        <f t="shared" si="3"/>
        <v>1</v>
      </c>
      <c r="F19" s="49">
        <f>[9]Ene!F19</f>
        <v>1</v>
      </c>
      <c r="G19" s="50">
        <f>[9]Ene!G19</f>
        <v>0</v>
      </c>
      <c r="H19" s="49">
        <f>[9]Ene!H19</f>
        <v>0</v>
      </c>
      <c r="I19" s="50">
        <f>[9]Feb!I19</f>
        <v>1</v>
      </c>
      <c r="J19" s="49">
        <f>[9]Ene!J19</f>
        <v>0</v>
      </c>
      <c r="K19" s="50">
        <f>[9]Mar!K19</f>
        <v>1</v>
      </c>
      <c r="L19" s="49">
        <f>[9]Ene!L19</f>
        <v>0</v>
      </c>
      <c r="M19" s="50">
        <v>1</v>
      </c>
      <c r="N19" s="49">
        <f>[9]Ene!N19</f>
        <v>0</v>
      </c>
      <c r="O19" s="51"/>
      <c r="P19" s="49">
        <f>[9]Ene!P19</f>
        <v>0</v>
      </c>
      <c r="Q19" s="51"/>
      <c r="R19" s="49">
        <f>[9]Ene!R19</f>
        <v>0</v>
      </c>
      <c r="S19" s="51"/>
      <c r="T19" s="49">
        <f>[9]Ene!T19</f>
        <v>0</v>
      </c>
      <c r="U19" s="51"/>
      <c r="V19" s="49">
        <f>[9]Ene!V19</f>
        <v>0</v>
      </c>
      <c r="W19" s="51"/>
      <c r="X19" s="49">
        <f>[9]Ene!X19</f>
        <v>0</v>
      </c>
      <c r="Y19" s="51"/>
      <c r="Z19" s="49">
        <f>[9]Ene!Z19</f>
        <v>0</v>
      </c>
      <c r="AA19" s="51"/>
      <c r="AB19" s="49">
        <f>[9]Ene!AB19</f>
        <v>0</v>
      </c>
      <c r="AC19" s="51"/>
      <c r="AD19" s="52">
        <f t="shared" si="0"/>
        <v>1</v>
      </c>
      <c r="AE19" s="52">
        <f t="shared" si="0"/>
        <v>3</v>
      </c>
      <c r="AF19" s="53">
        <f t="shared" si="1"/>
        <v>3</v>
      </c>
      <c r="AG19" s="53">
        <f t="shared" si="2"/>
        <v>-2</v>
      </c>
      <c r="AH19" s="57"/>
      <c r="AI19" s="58"/>
    </row>
    <row r="20" spans="1:35" s="56" customFormat="1" ht="20.100000000000001" customHeight="1" x14ac:dyDescent="0.2">
      <c r="A20" s="45" t="str">
        <f>'[9]Ficha Anual 2025'!A20</f>
        <v>C1A5</v>
      </c>
      <c r="B20" s="155" t="str">
        <f>'[9]Ficha Anual 2025'!B20</f>
        <v>CUMPLIR LAS CONVOCATORIAS PARA SESIONAR EN CABILDO</v>
      </c>
      <c r="C20" s="155"/>
      <c r="D20" s="47" t="str">
        <f>'[9]Ficha Anual 2025'!E20</f>
        <v>SESIONES</v>
      </c>
      <c r="E20" s="48">
        <f t="shared" si="3"/>
        <v>24</v>
      </c>
      <c r="F20" s="49">
        <f>[9]Ene!F20</f>
        <v>2</v>
      </c>
      <c r="G20" s="50">
        <f>[9]Ene!G20</f>
        <v>1</v>
      </c>
      <c r="H20" s="49">
        <f>[9]Ene!H20</f>
        <v>2</v>
      </c>
      <c r="I20" s="50">
        <f>[9]Feb!I20</f>
        <v>1</v>
      </c>
      <c r="J20" s="49">
        <f>[9]Ene!J20</f>
        <v>2</v>
      </c>
      <c r="K20" s="50">
        <f>[9]Mar!K20</f>
        <v>1</v>
      </c>
      <c r="L20" s="49">
        <f>[9]Ene!L20</f>
        <v>2</v>
      </c>
      <c r="M20" s="50">
        <v>3</v>
      </c>
      <c r="N20" s="49">
        <f>[9]Ene!N20</f>
        <v>2</v>
      </c>
      <c r="O20" s="51"/>
      <c r="P20" s="49">
        <f>[9]Ene!P20</f>
        <v>2</v>
      </c>
      <c r="Q20" s="51"/>
      <c r="R20" s="49">
        <f>[9]Ene!R20</f>
        <v>2</v>
      </c>
      <c r="S20" s="51"/>
      <c r="T20" s="49">
        <f>[9]Ene!T20</f>
        <v>2</v>
      </c>
      <c r="U20" s="51"/>
      <c r="V20" s="49">
        <f>[9]Ene!V20</f>
        <v>2</v>
      </c>
      <c r="W20" s="51"/>
      <c r="X20" s="49">
        <f>[9]Ene!X20</f>
        <v>2</v>
      </c>
      <c r="Y20" s="51"/>
      <c r="Z20" s="49">
        <f>[9]Ene!Z20</f>
        <v>2</v>
      </c>
      <c r="AA20" s="51"/>
      <c r="AB20" s="49">
        <f>[9]Ene!AB20</f>
        <v>2</v>
      </c>
      <c r="AC20" s="51"/>
      <c r="AD20" s="52">
        <f t="shared" si="0"/>
        <v>24</v>
      </c>
      <c r="AE20" s="52">
        <f t="shared" si="0"/>
        <v>6</v>
      </c>
      <c r="AF20" s="53">
        <f t="shared" si="1"/>
        <v>0.25</v>
      </c>
      <c r="AG20" s="53">
        <f t="shared" si="2"/>
        <v>0.75</v>
      </c>
      <c r="AH20" s="57"/>
      <c r="AI20" s="58"/>
    </row>
    <row r="21" spans="1:35" s="56" customFormat="1" ht="20.100000000000001" customHeight="1" x14ac:dyDescent="0.2">
      <c r="A21" s="45" t="str">
        <f>'[9]Ficha Anual 2025'!A21</f>
        <v>C1A6</v>
      </c>
      <c r="B21" s="155" t="str">
        <f>'[9]Ficha Anual 2025'!B21</f>
        <v>INFORMAR LOS ACUERDOS DE CABILDO</v>
      </c>
      <c r="C21" s="155"/>
      <c r="D21" s="47" t="str">
        <f>'[9]Ficha Anual 2025'!E21</f>
        <v>ACUERDOS</v>
      </c>
      <c r="E21" s="48">
        <f t="shared" si="3"/>
        <v>24</v>
      </c>
      <c r="F21" s="49">
        <f>[9]Ene!F21</f>
        <v>2</v>
      </c>
      <c r="G21" s="50">
        <f>[9]Ene!G21</f>
        <v>0</v>
      </c>
      <c r="H21" s="49">
        <f>[9]Ene!H21</f>
        <v>2</v>
      </c>
      <c r="I21" s="50">
        <f>[9]Feb!I21</f>
        <v>0</v>
      </c>
      <c r="J21" s="49">
        <f>[9]Ene!J21</f>
        <v>2</v>
      </c>
      <c r="K21" s="50">
        <f>[9]Mar!K21</f>
        <v>0</v>
      </c>
      <c r="L21" s="49">
        <f>[9]Ene!L21</f>
        <v>2</v>
      </c>
      <c r="M21" s="50">
        <v>3</v>
      </c>
      <c r="N21" s="49">
        <f>[9]Ene!N21</f>
        <v>2</v>
      </c>
      <c r="O21" s="51"/>
      <c r="P21" s="49">
        <f>[9]Ene!P21</f>
        <v>2</v>
      </c>
      <c r="Q21" s="51"/>
      <c r="R21" s="49">
        <f>[9]Ene!R21</f>
        <v>2</v>
      </c>
      <c r="S21" s="51"/>
      <c r="T21" s="49">
        <f>[9]Ene!T21</f>
        <v>2</v>
      </c>
      <c r="U21" s="51"/>
      <c r="V21" s="49">
        <f>[9]Ene!V21</f>
        <v>2</v>
      </c>
      <c r="W21" s="51"/>
      <c r="X21" s="49">
        <f>[9]Ene!X21</f>
        <v>2</v>
      </c>
      <c r="Y21" s="51"/>
      <c r="Z21" s="49">
        <f>[9]Ene!Z21</f>
        <v>2</v>
      </c>
      <c r="AA21" s="51"/>
      <c r="AB21" s="49">
        <f>[9]Ene!AB21</f>
        <v>2</v>
      </c>
      <c r="AC21" s="51"/>
      <c r="AD21" s="52">
        <f t="shared" si="0"/>
        <v>24</v>
      </c>
      <c r="AE21" s="52">
        <f t="shared" si="0"/>
        <v>3</v>
      </c>
      <c r="AF21" s="53">
        <f t="shared" si="1"/>
        <v>0.125</v>
      </c>
      <c r="AG21" s="53">
        <f t="shared" si="2"/>
        <v>0.875</v>
      </c>
      <c r="AH21" s="57"/>
      <c r="AI21" s="58"/>
    </row>
    <row r="22" spans="1:35" s="56" customFormat="1" ht="20.100000000000001" customHeight="1" x14ac:dyDescent="0.2">
      <c r="A22" s="45" t="str">
        <f>'[9]Ficha Anual 2025'!A22</f>
        <v>C1A7</v>
      </c>
      <c r="B22" s="155" t="str">
        <f>'[9]Ficha Anual 2025'!B22</f>
        <v>PUBLICAR BANDOS, REGLAMENTOS Y DEMAS DISPOSICIONES</v>
      </c>
      <c r="C22" s="155"/>
      <c r="D22" s="47" t="str">
        <f>'[9]Ficha Anual 2025'!E22</f>
        <v>PUBLICACIONES</v>
      </c>
      <c r="E22" s="48">
        <f t="shared" si="3"/>
        <v>3</v>
      </c>
      <c r="F22" s="49">
        <f>[9]Ene!F22</f>
        <v>0</v>
      </c>
      <c r="G22" s="50">
        <f>[9]Ene!G22</f>
        <v>0</v>
      </c>
      <c r="H22" s="49">
        <f>[9]Ene!H22</f>
        <v>0</v>
      </c>
      <c r="I22" s="50">
        <f>[9]Feb!I22</f>
        <v>1</v>
      </c>
      <c r="J22" s="49">
        <f>[9]Ene!J22</f>
        <v>3</v>
      </c>
      <c r="K22" s="50">
        <f>[9]Mar!K22</f>
        <v>1</v>
      </c>
      <c r="L22" s="49">
        <f>[9]Ene!L22</f>
        <v>0</v>
      </c>
      <c r="M22" s="50">
        <v>1</v>
      </c>
      <c r="N22" s="49">
        <f>[9]Ene!N22</f>
        <v>0</v>
      </c>
      <c r="O22" s="51"/>
      <c r="P22" s="49">
        <f>[9]Ene!P22</f>
        <v>0</v>
      </c>
      <c r="Q22" s="51"/>
      <c r="R22" s="49">
        <f>[9]Ene!R22</f>
        <v>0</v>
      </c>
      <c r="S22" s="51"/>
      <c r="T22" s="49">
        <f>[9]Ene!T22</f>
        <v>0</v>
      </c>
      <c r="U22" s="51"/>
      <c r="V22" s="49">
        <f>[9]Ene!V22</f>
        <v>0</v>
      </c>
      <c r="W22" s="51"/>
      <c r="X22" s="49">
        <f>[9]Ene!X22</f>
        <v>0</v>
      </c>
      <c r="Y22" s="51"/>
      <c r="Z22" s="49">
        <f>[9]Ene!Z22</f>
        <v>0</v>
      </c>
      <c r="AA22" s="51"/>
      <c r="AB22" s="49">
        <f>[9]Ene!AB22</f>
        <v>0</v>
      </c>
      <c r="AC22" s="51"/>
      <c r="AD22" s="52">
        <f t="shared" si="0"/>
        <v>3</v>
      </c>
      <c r="AE22" s="52">
        <f t="shared" si="0"/>
        <v>3</v>
      </c>
      <c r="AF22" s="53">
        <f t="shared" si="1"/>
        <v>1</v>
      </c>
      <c r="AG22" s="53">
        <f t="shared" si="2"/>
        <v>0</v>
      </c>
      <c r="AH22" s="57"/>
      <c r="AI22" s="58"/>
    </row>
    <row r="23" spans="1:35" s="56" customFormat="1" ht="20.100000000000001" customHeight="1" x14ac:dyDescent="0.2">
      <c r="A23" s="45" t="str">
        <f>'[9]Ficha Anual 2025'!A23</f>
        <v>C1A8</v>
      </c>
      <c r="B23" s="155" t="str">
        <f>'[9]Ficha Anual 2025'!B23</f>
        <v>CELEBRAR A NOMBRE DEL AYUNTAMIENTO LOS CONTRATOS Y CONVENIOS NECESARIOS</v>
      </c>
      <c r="C23" s="155"/>
      <c r="D23" s="47" t="str">
        <f>'[9]Ficha Anual 2025'!E23</f>
        <v>CONVENIOS</v>
      </c>
      <c r="E23" s="48">
        <f t="shared" si="3"/>
        <v>10</v>
      </c>
      <c r="F23" s="49">
        <f>[9]Ene!F23</f>
        <v>1</v>
      </c>
      <c r="G23" s="50">
        <f>[9]Ene!G23</f>
        <v>2</v>
      </c>
      <c r="H23" s="49">
        <f>[9]Ene!H23</f>
        <v>1</v>
      </c>
      <c r="I23" s="50">
        <f>[9]Feb!I23</f>
        <v>2</v>
      </c>
      <c r="J23" s="49">
        <f>[9]Ene!J23</f>
        <v>1</v>
      </c>
      <c r="K23" s="50">
        <f>[9]Mar!K23</f>
        <v>2</v>
      </c>
      <c r="L23" s="49">
        <f>[9]Ene!L23</f>
        <v>2</v>
      </c>
      <c r="M23" s="50">
        <v>2</v>
      </c>
      <c r="N23" s="49">
        <f>[9]Ene!N23</f>
        <v>1</v>
      </c>
      <c r="O23" s="51"/>
      <c r="P23" s="49">
        <f>[9]Ene!P23</f>
        <v>2</v>
      </c>
      <c r="Q23" s="51"/>
      <c r="R23" s="49">
        <f>[9]Ene!R23</f>
        <v>2</v>
      </c>
      <c r="S23" s="51"/>
      <c r="T23" s="49">
        <f>[9]Ene!T23</f>
        <v>0</v>
      </c>
      <c r="U23" s="51"/>
      <c r="V23" s="49">
        <f>[9]Ene!V23</f>
        <v>0</v>
      </c>
      <c r="W23" s="51"/>
      <c r="X23" s="49">
        <f>[9]Ene!X23</f>
        <v>0</v>
      </c>
      <c r="Y23" s="51"/>
      <c r="Z23" s="49">
        <f>[9]Ene!Z23</f>
        <v>0</v>
      </c>
      <c r="AA23" s="51"/>
      <c r="AB23" s="49">
        <f>[9]Ene!AB23</f>
        <v>0</v>
      </c>
      <c r="AC23" s="51"/>
      <c r="AD23" s="52">
        <f t="shared" si="0"/>
        <v>10</v>
      </c>
      <c r="AE23" s="52">
        <f t="shared" si="0"/>
        <v>8</v>
      </c>
      <c r="AF23" s="53">
        <f t="shared" si="1"/>
        <v>0.8</v>
      </c>
      <c r="AG23" s="53">
        <f t="shared" si="2"/>
        <v>0.19999999999999996</v>
      </c>
      <c r="AH23" s="54"/>
      <c r="AI23" s="55"/>
    </row>
    <row r="24" spans="1:35" s="56" customFormat="1" ht="20.100000000000001" customHeight="1" x14ac:dyDescent="0.2">
      <c r="A24" s="45" t="str">
        <f>'[9]Ficha Anual 2025'!A24</f>
        <v>C1A9</v>
      </c>
      <c r="B24" s="155" t="str">
        <f>'[9]Ficha Anual 2025'!B24</f>
        <v>VIGILAR LA RECAUDACION DE LA HACIENDA MUNICIPAL</v>
      </c>
      <c r="C24" s="155"/>
      <c r="D24" s="47" t="str">
        <f>'[9]Ficha Anual 2025'!E24</f>
        <v>REPORTES</v>
      </c>
      <c r="E24" s="48">
        <f t="shared" si="3"/>
        <v>12</v>
      </c>
      <c r="F24" s="49">
        <f>[9]Ene!F24</f>
        <v>1</v>
      </c>
      <c r="G24" s="50">
        <f>[9]Ene!G24</f>
        <v>1</v>
      </c>
      <c r="H24" s="49">
        <f>[9]Ene!H24</f>
        <v>1</v>
      </c>
      <c r="I24" s="50">
        <f>[9]Feb!I24</f>
        <v>1</v>
      </c>
      <c r="J24" s="49">
        <f>[9]Ene!J24</f>
        <v>1</v>
      </c>
      <c r="K24" s="50">
        <f>[9]Mar!K24</f>
        <v>1</v>
      </c>
      <c r="L24" s="49">
        <f>[9]Ene!L24</f>
        <v>1</v>
      </c>
      <c r="M24" s="50">
        <v>1</v>
      </c>
      <c r="N24" s="49">
        <f>[9]Ene!N24</f>
        <v>1</v>
      </c>
      <c r="O24" s="51"/>
      <c r="P24" s="49">
        <f>[9]Ene!P24</f>
        <v>1</v>
      </c>
      <c r="Q24" s="51"/>
      <c r="R24" s="49">
        <f>[9]Ene!R24</f>
        <v>1</v>
      </c>
      <c r="S24" s="51"/>
      <c r="T24" s="49">
        <f>[9]Ene!T24</f>
        <v>1</v>
      </c>
      <c r="U24" s="51"/>
      <c r="V24" s="49">
        <f>[9]Ene!V24</f>
        <v>1</v>
      </c>
      <c r="W24" s="51"/>
      <c r="X24" s="49">
        <f>[9]Ene!X24</f>
        <v>1</v>
      </c>
      <c r="Y24" s="51"/>
      <c r="Z24" s="49">
        <f>[9]Ene!Z24</f>
        <v>1</v>
      </c>
      <c r="AA24" s="51"/>
      <c r="AB24" s="49">
        <f>[9]Ene!AB24</f>
        <v>1</v>
      </c>
      <c r="AC24" s="51"/>
      <c r="AD24" s="52">
        <f t="shared" si="0"/>
        <v>12</v>
      </c>
      <c r="AE24" s="52">
        <f t="shared" si="0"/>
        <v>4</v>
      </c>
      <c r="AF24" s="53">
        <f t="shared" si="1"/>
        <v>0.33333333333333331</v>
      </c>
      <c r="AG24" s="53">
        <f t="shared" si="2"/>
        <v>0.66666666666666674</v>
      </c>
      <c r="AH24" s="57"/>
      <c r="AI24" s="58"/>
    </row>
    <row r="25" spans="1:35" s="56" customFormat="1" ht="20.100000000000001" customHeight="1" x14ac:dyDescent="0.2">
      <c r="A25" s="45" t="str">
        <f>'[9]Ficha Anual 2025'!A25</f>
        <v>C1A10</v>
      </c>
      <c r="B25" s="155" t="str">
        <f>'[9]Ficha Anual 2025'!B25</f>
        <v>AUTORIZAR LA CUENTA PUBLICA PARA SU ENTREGA AL CONGRESO</v>
      </c>
      <c r="C25" s="155"/>
      <c r="D25" s="47" t="str">
        <f>'[9]Ficha Anual 2025'!E25</f>
        <v>CUENTAS PUBLICAS</v>
      </c>
      <c r="E25" s="48">
        <f t="shared" si="3"/>
        <v>12</v>
      </c>
      <c r="F25" s="49">
        <f>[9]Ene!F25</f>
        <v>1</v>
      </c>
      <c r="G25" s="50">
        <f>[9]Ene!G25</f>
        <v>1</v>
      </c>
      <c r="H25" s="49">
        <f>[9]Ene!H25</f>
        <v>1</v>
      </c>
      <c r="I25" s="50">
        <f>[9]Feb!I25</f>
        <v>2</v>
      </c>
      <c r="J25" s="49">
        <f>[9]Ene!J25</f>
        <v>1</v>
      </c>
      <c r="K25" s="50">
        <f>[9]Mar!K25</f>
        <v>2</v>
      </c>
      <c r="L25" s="49">
        <f>[9]Ene!L25</f>
        <v>1</v>
      </c>
      <c r="M25" s="50">
        <v>2</v>
      </c>
      <c r="N25" s="49">
        <f>[9]Ene!N25</f>
        <v>1</v>
      </c>
      <c r="O25" s="51"/>
      <c r="P25" s="49">
        <f>[9]Ene!P25</f>
        <v>1</v>
      </c>
      <c r="Q25" s="51"/>
      <c r="R25" s="49">
        <f>[9]Ene!R25</f>
        <v>1</v>
      </c>
      <c r="S25" s="51"/>
      <c r="T25" s="49">
        <f>[9]Ene!T25</f>
        <v>1</v>
      </c>
      <c r="U25" s="51"/>
      <c r="V25" s="49">
        <f>[9]Ene!V25</f>
        <v>1</v>
      </c>
      <c r="W25" s="51"/>
      <c r="X25" s="49">
        <f>[9]Ene!X25</f>
        <v>1</v>
      </c>
      <c r="Y25" s="51"/>
      <c r="Z25" s="49">
        <f>[9]Ene!Z25</f>
        <v>1</v>
      </c>
      <c r="AA25" s="51"/>
      <c r="AB25" s="49">
        <f>[9]Ene!AB25</f>
        <v>1</v>
      </c>
      <c r="AC25" s="51"/>
      <c r="AD25" s="52">
        <f t="shared" si="0"/>
        <v>12</v>
      </c>
      <c r="AE25" s="52">
        <f t="shared" si="0"/>
        <v>7</v>
      </c>
      <c r="AF25" s="53">
        <f t="shared" si="1"/>
        <v>0.58333333333333337</v>
      </c>
      <c r="AG25" s="53">
        <f t="shared" si="2"/>
        <v>0.41666666666666663</v>
      </c>
      <c r="AH25" s="57"/>
      <c r="AI25" s="58"/>
    </row>
    <row r="26" spans="1:35" s="56" customFormat="1" ht="20.100000000000001" hidden="1" customHeight="1" x14ac:dyDescent="0.2">
      <c r="A26" s="45">
        <f>'[9]Ficha Anual 2025'!A26</f>
        <v>0</v>
      </c>
      <c r="B26" s="59">
        <f>'[9]Ficha Anual 2025'!B26</f>
        <v>0</v>
      </c>
      <c r="C26" s="59"/>
      <c r="D26" s="47">
        <f>'[9]Ficha Anual 2025'!E26</f>
        <v>0</v>
      </c>
      <c r="E26" s="48">
        <f t="shared" si="3"/>
        <v>0</v>
      </c>
      <c r="F26" s="51">
        <f>[9]Ene!F26</f>
        <v>0</v>
      </c>
      <c r="G26" s="48">
        <f>[9]Ene!G26</f>
        <v>0</v>
      </c>
      <c r="H26" s="51">
        <f>[9]Ene!H26</f>
        <v>0</v>
      </c>
      <c r="I26" s="48">
        <f>[9]Feb!I26</f>
        <v>0</v>
      </c>
      <c r="J26" s="51">
        <f>[9]Ene!J26</f>
        <v>0</v>
      </c>
      <c r="K26" s="50"/>
      <c r="L26" s="51">
        <f>[9]Ene!L26</f>
        <v>0</v>
      </c>
      <c r="M26" s="51"/>
      <c r="N26" s="51">
        <f>[9]Ene!N26</f>
        <v>0</v>
      </c>
      <c r="O26" s="51"/>
      <c r="P26" s="51">
        <f>[9]Ene!P26</f>
        <v>0</v>
      </c>
      <c r="Q26" s="51"/>
      <c r="R26" s="51">
        <f>[9]Ene!R26</f>
        <v>0</v>
      </c>
      <c r="S26" s="51"/>
      <c r="T26" s="51">
        <f>[9]Ene!T26</f>
        <v>0</v>
      </c>
      <c r="U26" s="51"/>
      <c r="V26" s="51">
        <f>[9]Ene!V26</f>
        <v>0</v>
      </c>
      <c r="W26" s="51"/>
      <c r="X26" s="51">
        <f>[9]Ene!X26</f>
        <v>0</v>
      </c>
      <c r="Y26" s="51"/>
      <c r="Z26" s="51">
        <f>[9]Ene!Z26</f>
        <v>0</v>
      </c>
      <c r="AA26" s="51"/>
      <c r="AB26" s="51">
        <f>[9]Ene!AB26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'[9]Ficha Anual 2025'!A27</f>
        <v>0</v>
      </c>
      <c r="B27" s="59">
        <f>'[9]Ficha Anual 2025'!B27</f>
        <v>0</v>
      </c>
      <c r="C27" s="59"/>
      <c r="D27" s="47">
        <f>'[9]Ficha Anual 2025'!E27</f>
        <v>0</v>
      </c>
      <c r="E27" s="48">
        <f t="shared" si="3"/>
        <v>0</v>
      </c>
      <c r="F27" s="51">
        <f>[9]Ene!F27</f>
        <v>0</v>
      </c>
      <c r="G27" s="48">
        <f>[9]Ene!G27</f>
        <v>0</v>
      </c>
      <c r="H27" s="51">
        <f>[9]Ene!H27</f>
        <v>0</v>
      </c>
      <c r="I27" s="48">
        <f>[9]Feb!I27</f>
        <v>0</v>
      </c>
      <c r="J27" s="51">
        <f>[9]Ene!J27</f>
        <v>0</v>
      </c>
      <c r="K27" s="50"/>
      <c r="L27" s="51">
        <f>[9]Ene!L27</f>
        <v>0</v>
      </c>
      <c r="M27" s="48"/>
      <c r="N27" s="51">
        <f>[9]Ene!N27</f>
        <v>0</v>
      </c>
      <c r="O27" s="48"/>
      <c r="P27" s="51">
        <f>[9]Ene!P27</f>
        <v>0</v>
      </c>
      <c r="Q27" s="48"/>
      <c r="R27" s="51">
        <f>[9]Ene!R27</f>
        <v>0</v>
      </c>
      <c r="S27" s="48"/>
      <c r="T27" s="51">
        <f>[9]Ene!T27</f>
        <v>0</v>
      </c>
      <c r="U27" s="48"/>
      <c r="V27" s="51">
        <f>[9]Ene!V27</f>
        <v>0</v>
      </c>
      <c r="W27" s="48"/>
      <c r="X27" s="51">
        <f>[9]Ene!X27</f>
        <v>0</v>
      </c>
      <c r="Y27" s="48"/>
      <c r="Z27" s="51">
        <f>[9]Ene!Z27</f>
        <v>0</v>
      </c>
      <c r="AA27" s="48"/>
      <c r="AB27" s="51">
        <f>[9]Ene!AB27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'[9]Ficha Anual 2025'!A28</f>
        <v>C 2</v>
      </c>
      <c r="B28" s="61" t="str">
        <f>'[9]Ficha Anual 2025'!B28</f>
        <v>GESTIONAR PROGRAMAS DE BENEFICIO SOCIAL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'[9]Ficha Anual 2025'!A29</f>
        <v>C2A1</v>
      </c>
      <c r="B29" s="46" t="str">
        <f>'[9]Ficha Anual 2025'!B29</f>
        <v>GESTIONAR OBRAS DE INVERSION PUBLICA</v>
      </c>
      <c r="C29" s="46"/>
      <c r="D29" s="47" t="str">
        <f>'[9]Ficha Anual 2025'!E29</f>
        <v>OBRAS GESTIONADAS</v>
      </c>
      <c r="E29" s="48">
        <f t="shared" si="3"/>
        <v>4</v>
      </c>
      <c r="F29" s="49">
        <f>[9]Ene!F29</f>
        <v>0</v>
      </c>
      <c r="G29" s="50">
        <f>[9]Ene!G29</f>
        <v>1</v>
      </c>
      <c r="H29" s="49">
        <f>[9]Ene!H29</f>
        <v>1</v>
      </c>
      <c r="I29" s="50">
        <f>[9]Feb!I29</f>
        <v>1</v>
      </c>
      <c r="J29" s="49">
        <f>[9]Ene!J29</f>
        <v>1</v>
      </c>
      <c r="K29" s="50">
        <f>[9]Mar!K29</f>
        <v>1</v>
      </c>
      <c r="L29" s="49">
        <f>[9]Ene!L29</f>
        <v>1</v>
      </c>
      <c r="M29" s="50">
        <v>1</v>
      </c>
      <c r="N29" s="49">
        <f>[9]Ene!N29</f>
        <v>1</v>
      </c>
      <c r="O29" s="48"/>
      <c r="P29" s="49">
        <f>[9]Ene!P29</f>
        <v>0</v>
      </c>
      <c r="Q29" s="48"/>
      <c r="R29" s="49">
        <f>[9]Ene!R29</f>
        <v>0</v>
      </c>
      <c r="S29" s="48"/>
      <c r="T29" s="49">
        <f>[9]Ene!T29</f>
        <v>0</v>
      </c>
      <c r="U29" s="48"/>
      <c r="V29" s="49">
        <f>[9]Ene!V29</f>
        <v>0</v>
      </c>
      <c r="W29" s="48"/>
      <c r="X29" s="49">
        <f>[9]Ene!X29</f>
        <v>0</v>
      </c>
      <c r="Y29" s="48"/>
      <c r="Z29" s="49">
        <f>[9]Ene!Z29</f>
        <v>0</v>
      </c>
      <c r="AA29" s="48"/>
      <c r="AB29" s="49">
        <f>[9]Ene!AB29</f>
        <v>0</v>
      </c>
      <c r="AC29" s="48"/>
      <c r="AD29" s="52">
        <f t="shared" si="0"/>
        <v>4</v>
      </c>
      <c r="AE29" s="52">
        <f t="shared" si="0"/>
        <v>4</v>
      </c>
      <c r="AF29" s="53">
        <f t="shared" si="1"/>
        <v>1</v>
      </c>
      <c r="AG29" s="53">
        <f t="shared" si="2"/>
        <v>0</v>
      </c>
      <c r="AH29" s="54"/>
      <c r="AI29" s="55"/>
    </row>
    <row r="30" spans="1:35" s="56" customFormat="1" ht="20.100000000000001" customHeight="1" x14ac:dyDescent="0.2">
      <c r="A30" s="45" t="str">
        <f>'[9]Ficha Anual 2025'!A30</f>
        <v>C2A2</v>
      </c>
      <c r="B30" s="46" t="str">
        <f>'[9]Ficha Anual 2025'!B30</f>
        <v>GESTIONAR APOYOS PARA EL CAMPO</v>
      </c>
      <c r="C30" s="46"/>
      <c r="D30" s="47" t="str">
        <f>'[9]Ficha Anual 2025'!E30</f>
        <v>APOYOS</v>
      </c>
      <c r="E30" s="48">
        <f t="shared" si="3"/>
        <v>4</v>
      </c>
      <c r="F30" s="49">
        <f>[9]Ene!F30</f>
        <v>0</v>
      </c>
      <c r="G30" s="50">
        <f>[9]Ene!G30</f>
        <v>1</v>
      </c>
      <c r="H30" s="49">
        <f>[9]Ene!H30</f>
        <v>0</v>
      </c>
      <c r="I30" s="50">
        <f>[9]Feb!I30</f>
        <v>2</v>
      </c>
      <c r="J30" s="49">
        <f>[9]Ene!J30</f>
        <v>1</v>
      </c>
      <c r="K30" s="50">
        <f>[9]Mar!K30</f>
        <v>2</v>
      </c>
      <c r="L30" s="49">
        <f>[9]Ene!L30</f>
        <v>0</v>
      </c>
      <c r="M30" s="50">
        <v>1</v>
      </c>
      <c r="N30" s="49">
        <f>[9]Ene!N30</f>
        <v>0</v>
      </c>
      <c r="O30" s="51"/>
      <c r="P30" s="49">
        <f>[9]Ene!P30</f>
        <v>1</v>
      </c>
      <c r="Q30" s="51"/>
      <c r="R30" s="49">
        <f>[9]Ene!R30</f>
        <v>0</v>
      </c>
      <c r="S30" s="51"/>
      <c r="T30" s="49">
        <f>[9]Ene!T30</f>
        <v>0</v>
      </c>
      <c r="U30" s="51"/>
      <c r="V30" s="49">
        <f>[9]Ene!V30</f>
        <v>0</v>
      </c>
      <c r="W30" s="51"/>
      <c r="X30" s="49">
        <f>[9]Ene!X30</f>
        <v>1</v>
      </c>
      <c r="Y30" s="51"/>
      <c r="Z30" s="49">
        <f>[9]Ene!Z30</f>
        <v>1</v>
      </c>
      <c r="AA30" s="51"/>
      <c r="AB30" s="49">
        <f>[9]Ene!AB30</f>
        <v>0</v>
      </c>
      <c r="AC30" s="51"/>
      <c r="AD30" s="52">
        <f t="shared" si="0"/>
        <v>4</v>
      </c>
      <c r="AE30" s="52">
        <f t="shared" si="0"/>
        <v>6</v>
      </c>
      <c r="AF30" s="53">
        <f t="shared" si="1"/>
        <v>1.5</v>
      </c>
      <c r="AG30" s="53">
        <f t="shared" si="2"/>
        <v>-0.5</v>
      </c>
      <c r="AH30" s="54"/>
      <c r="AI30" s="55"/>
    </row>
    <row r="31" spans="1:35" s="182" customFormat="1" ht="20.100000000000001" customHeight="1" x14ac:dyDescent="0.2">
      <c r="A31" s="45" t="str">
        <f>'[9]Ficha Anual 2025'!A31</f>
        <v>C2A3</v>
      </c>
      <c r="B31" s="46" t="str">
        <f>'[9]Ficha Anual 2025'!B31</f>
        <v xml:space="preserve">OTORGAR APOYOS A INSTITUCIONES DE ENSEÑANZA Y SIN FINES DE LUCRO </v>
      </c>
      <c r="C31" s="46"/>
      <c r="D31" s="176" t="str">
        <f>'[9]Ficha Anual 2025'!E31</f>
        <v>APOYOS</v>
      </c>
      <c r="E31" s="48">
        <f t="shared" si="3"/>
        <v>12</v>
      </c>
      <c r="F31" s="49">
        <f>[9]Ene!F31</f>
        <v>1</v>
      </c>
      <c r="G31" s="50">
        <f>[9]Ene!G31</f>
        <v>6</v>
      </c>
      <c r="H31" s="49">
        <f>[9]Ene!H31</f>
        <v>1</v>
      </c>
      <c r="I31" s="50">
        <f>[9]Feb!I31</f>
        <v>4</v>
      </c>
      <c r="J31" s="49">
        <f>[9]Ene!J31</f>
        <v>1</v>
      </c>
      <c r="K31" s="50">
        <f>[9]Mar!K31</f>
        <v>2</v>
      </c>
      <c r="L31" s="49">
        <f>[9]Ene!L31</f>
        <v>1</v>
      </c>
      <c r="M31" s="50">
        <v>1</v>
      </c>
      <c r="N31" s="49">
        <f>[9]Ene!N31</f>
        <v>1</v>
      </c>
      <c r="O31" s="51"/>
      <c r="P31" s="49">
        <f>[9]Ene!P31</f>
        <v>1</v>
      </c>
      <c r="Q31" s="51"/>
      <c r="R31" s="49">
        <f>[9]Ene!R31</f>
        <v>1</v>
      </c>
      <c r="S31" s="51"/>
      <c r="T31" s="49">
        <f>[9]Ene!T31</f>
        <v>1</v>
      </c>
      <c r="U31" s="51"/>
      <c r="V31" s="49">
        <f>[9]Ene!V31</f>
        <v>1</v>
      </c>
      <c r="W31" s="51"/>
      <c r="X31" s="49">
        <f>[9]Ene!X31</f>
        <v>1</v>
      </c>
      <c r="Y31" s="51"/>
      <c r="Z31" s="49">
        <f>[9]Ene!Z31</f>
        <v>1</v>
      </c>
      <c r="AA31" s="51"/>
      <c r="AB31" s="49">
        <f>[9]Ene!AB31</f>
        <v>1</v>
      </c>
      <c r="AC31" s="177"/>
      <c r="AD31" s="178">
        <f t="shared" si="0"/>
        <v>12</v>
      </c>
      <c r="AE31" s="178">
        <f t="shared" si="0"/>
        <v>13</v>
      </c>
      <c r="AF31" s="179">
        <f t="shared" si="1"/>
        <v>1.0833333333333333</v>
      </c>
      <c r="AG31" s="179">
        <f t="shared" si="2"/>
        <v>-8.3333333333333259E-2</v>
      </c>
      <c r="AH31" s="180"/>
      <c r="AI31" s="181"/>
    </row>
    <row r="32" spans="1:35" s="182" customFormat="1" ht="20.100000000000001" customHeight="1" x14ac:dyDescent="0.2">
      <c r="A32" s="45" t="str">
        <f>'[9]Ficha Anual 2025'!A32</f>
        <v>C2A4</v>
      </c>
      <c r="B32" s="46" t="str">
        <f>'[9]Ficha Anual 2025'!B32</f>
        <v>OTORGAR APOYO A LA POBLACION QUE LO REQUIERA</v>
      </c>
      <c r="C32" s="46"/>
      <c r="D32" s="176" t="str">
        <f>'[9]Ficha Anual 2025'!E32</f>
        <v>SOLICITUDES</v>
      </c>
      <c r="E32" s="48">
        <f t="shared" si="3"/>
        <v>300</v>
      </c>
      <c r="F32" s="49">
        <f>[9]Ene!F32</f>
        <v>25</v>
      </c>
      <c r="G32" s="50">
        <f>[9]Ene!G32</f>
        <v>15</v>
      </c>
      <c r="H32" s="49">
        <f>[9]Ene!H32</f>
        <v>25</v>
      </c>
      <c r="I32" s="50">
        <f>[9]Feb!I32</f>
        <v>12</v>
      </c>
      <c r="J32" s="49">
        <f>[9]Ene!J32</f>
        <v>25</v>
      </c>
      <c r="K32" s="50">
        <f>[9]Mar!K32</f>
        <v>16</v>
      </c>
      <c r="L32" s="49">
        <f>[9]Ene!L32</f>
        <v>25</v>
      </c>
      <c r="M32" s="50">
        <v>10</v>
      </c>
      <c r="N32" s="49">
        <f>[9]Ene!N32</f>
        <v>25</v>
      </c>
      <c r="O32" s="51"/>
      <c r="P32" s="49">
        <f>[9]Ene!P32</f>
        <v>25</v>
      </c>
      <c r="Q32" s="51"/>
      <c r="R32" s="49">
        <f>[9]Ene!R32</f>
        <v>25</v>
      </c>
      <c r="S32" s="51"/>
      <c r="T32" s="49">
        <f>[9]Ene!T32</f>
        <v>25</v>
      </c>
      <c r="U32" s="51"/>
      <c r="V32" s="49">
        <f>[9]Ene!V32</f>
        <v>25</v>
      </c>
      <c r="W32" s="51"/>
      <c r="X32" s="49">
        <f>[9]Ene!X32</f>
        <v>25</v>
      </c>
      <c r="Y32" s="51"/>
      <c r="Z32" s="49">
        <f>[9]Ene!Z32</f>
        <v>25</v>
      </c>
      <c r="AA32" s="51"/>
      <c r="AB32" s="49">
        <f>[9]Ene!AB32</f>
        <v>25</v>
      </c>
      <c r="AC32" s="177"/>
      <c r="AD32" s="178">
        <f t="shared" si="0"/>
        <v>300</v>
      </c>
      <c r="AE32" s="178">
        <f t="shared" si="0"/>
        <v>53</v>
      </c>
      <c r="AF32" s="179">
        <f t="shared" si="1"/>
        <v>0.17666666666666667</v>
      </c>
      <c r="AG32" s="179">
        <f t="shared" si="2"/>
        <v>0.82333333333333336</v>
      </c>
      <c r="AH32" s="180"/>
      <c r="AI32" s="181"/>
    </row>
    <row r="33" spans="1:35" s="56" customFormat="1" ht="20.100000000000001" hidden="1" customHeight="1" x14ac:dyDescent="0.2">
      <c r="A33" s="45" t="str">
        <f>'[9]Ficha Anual 2025'!A33</f>
        <v>C2A5</v>
      </c>
      <c r="B33" s="46" t="str">
        <f>'[9]Ficha Anual 2025'!B33</f>
        <v xml:space="preserve">ATENCION DE DEMANDAS SOCIALES COMUNITARIAS </v>
      </c>
      <c r="C33" s="46"/>
      <c r="D33" s="47" t="str">
        <f>'[9]Ficha Anual 2025'!E33</f>
        <v>APOYO</v>
      </c>
      <c r="E33" s="48">
        <f t="shared" si="3"/>
        <v>9</v>
      </c>
      <c r="F33" s="49">
        <f>[9]Ene!F33</f>
        <v>0</v>
      </c>
      <c r="G33" s="50">
        <f>[9]Ene!G33</f>
        <v>0</v>
      </c>
      <c r="H33" s="49">
        <f>[9]Ene!H33</f>
        <v>0</v>
      </c>
      <c r="I33" s="50">
        <f>[9]Feb!I33</f>
        <v>10</v>
      </c>
      <c r="J33" s="49">
        <f>[9]Ene!J33</f>
        <v>0</v>
      </c>
      <c r="K33" s="50">
        <v>8</v>
      </c>
      <c r="L33" s="49">
        <f>[9]Ene!L33</f>
        <v>1</v>
      </c>
      <c r="M33" s="51"/>
      <c r="N33" s="49">
        <f>[9]Ene!N33</f>
        <v>1</v>
      </c>
      <c r="O33" s="51"/>
      <c r="P33" s="49">
        <f>[9]Ene!P33</f>
        <v>1</v>
      </c>
      <c r="Q33" s="51"/>
      <c r="R33" s="49">
        <f>[9]Ene!R33</f>
        <v>1</v>
      </c>
      <c r="S33" s="51"/>
      <c r="T33" s="49">
        <f>[9]Ene!T33</f>
        <v>1</v>
      </c>
      <c r="U33" s="51"/>
      <c r="V33" s="49">
        <f>[9]Ene!V33</f>
        <v>1</v>
      </c>
      <c r="W33" s="51"/>
      <c r="X33" s="49">
        <f>[9]Ene!X33</f>
        <v>1</v>
      </c>
      <c r="Y33" s="51"/>
      <c r="Z33" s="49">
        <f>[9]Ene!Z33</f>
        <v>1</v>
      </c>
      <c r="AA33" s="51"/>
      <c r="AB33" s="49">
        <f>[9]Ene!AB33</f>
        <v>1</v>
      </c>
      <c r="AC33" s="51"/>
      <c r="AD33" s="52">
        <f t="shared" si="0"/>
        <v>9</v>
      </c>
      <c r="AE33" s="52">
        <f t="shared" si="0"/>
        <v>18</v>
      </c>
      <c r="AF33" s="53">
        <f t="shared" si="1"/>
        <v>2</v>
      </c>
      <c r="AG33" s="53">
        <f t="shared" si="2"/>
        <v>-1</v>
      </c>
      <c r="AH33" s="54"/>
      <c r="AI33" s="55"/>
    </row>
    <row r="34" spans="1:35" s="56" customFormat="1" ht="20.100000000000001" hidden="1" customHeight="1" x14ac:dyDescent="0.2">
      <c r="A34" s="45" t="str">
        <f>'[9]Ficha Anual 2025'!A34</f>
        <v>C2A6</v>
      </c>
      <c r="B34" s="46" t="str">
        <f>'[9]Ficha Anual 2025'!B34</f>
        <v>REALIZAR EVENTOS DE ORDEN SOCIAL Y CULTURAL EN COMUNIDADES</v>
      </c>
      <c r="C34" s="46"/>
      <c r="D34" s="47" t="str">
        <f>'[9]Ficha Anual 2025'!E34</f>
        <v>EVENTO</v>
      </c>
      <c r="E34" s="48">
        <f t="shared" si="3"/>
        <v>48</v>
      </c>
      <c r="F34" s="49">
        <f>[9]Ene!F34</f>
        <v>4</v>
      </c>
      <c r="G34" s="50">
        <f>[9]Ene!G34</f>
        <v>1</v>
      </c>
      <c r="H34" s="49">
        <f>[9]Ene!H34</f>
        <v>4</v>
      </c>
      <c r="I34" s="50">
        <f>[9]Feb!I34</f>
        <v>0</v>
      </c>
      <c r="J34" s="49">
        <f>[9]Ene!J34</f>
        <v>4</v>
      </c>
      <c r="K34" s="50">
        <v>1</v>
      </c>
      <c r="L34" s="49">
        <f>[9]Ene!L34</f>
        <v>4</v>
      </c>
      <c r="M34" s="51"/>
      <c r="N34" s="49">
        <f>[9]Ene!N34</f>
        <v>4</v>
      </c>
      <c r="O34" s="51"/>
      <c r="P34" s="49">
        <f>[9]Ene!P34</f>
        <v>4</v>
      </c>
      <c r="Q34" s="51"/>
      <c r="R34" s="49">
        <f>[9]Ene!R34</f>
        <v>4</v>
      </c>
      <c r="S34" s="51"/>
      <c r="T34" s="49">
        <f>[9]Ene!T34</f>
        <v>4</v>
      </c>
      <c r="U34" s="51"/>
      <c r="V34" s="49">
        <f>[9]Ene!V34</f>
        <v>4</v>
      </c>
      <c r="W34" s="51"/>
      <c r="X34" s="49">
        <f>[9]Ene!X34</f>
        <v>4</v>
      </c>
      <c r="Y34" s="51"/>
      <c r="Z34" s="49">
        <f>[9]Ene!Z34</f>
        <v>4</v>
      </c>
      <c r="AA34" s="51"/>
      <c r="AB34" s="49">
        <f>[9]Ene!AB34</f>
        <v>4</v>
      </c>
      <c r="AC34" s="51"/>
      <c r="AD34" s="52">
        <f t="shared" si="0"/>
        <v>48</v>
      </c>
      <c r="AE34" s="52">
        <f t="shared" si="0"/>
        <v>2</v>
      </c>
      <c r="AF34" s="53">
        <f t="shared" si="1"/>
        <v>4.1666666666666664E-2</v>
      </c>
      <c r="AG34" s="53">
        <f t="shared" si="2"/>
        <v>0.95833333333333337</v>
      </c>
      <c r="AH34" s="54"/>
      <c r="AI34" s="55"/>
    </row>
    <row r="35" spans="1:35" s="56" customFormat="1" ht="20.100000000000001" hidden="1" customHeight="1" x14ac:dyDescent="0.2">
      <c r="A35" s="45">
        <f>'[9]Ficha Anual 2025'!A35</f>
        <v>0</v>
      </c>
      <c r="B35" s="59">
        <f>'[9]Ficha Anual 2025'!B35</f>
        <v>0</v>
      </c>
      <c r="C35" s="59"/>
      <c r="D35" s="47">
        <f>'[9]Ficha Anual 2025'!E35</f>
        <v>0</v>
      </c>
      <c r="E35" s="48">
        <f t="shared" si="3"/>
        <v>0</v>
      </c>
      <c r="F35" s="51">
        <f>[9]Ene!F35</f>
        <v>0</v>
      </c>
      <c r="G35" s="48">
        <f>[9]Ene!G35</f>
        <v>0</v>
      </c>
      <c r="H35" s="51">
        <f>[9]Ene!H35</f>
        <v>0</v>
      </c>
      <c r="I35" s="48">
        <f>[9]Feb!I35</f>
        <v>0</v>
      </c>
      <c r="J35" s="51">
        <f>[9]Ene!J35</f>
        <v>0</v>
      </c>
      <c r="K35" s="50"/>
      <c r="L35" s="51">
        <f>[9]Ene!L35</f>
        <v>0</v>
      </c>
      <c r="M35" s="51"/>
      <c r="N35" s="51">
        <f>[9]Ene!N35</f>
        <v>0</v>
      </c>
      <c r="O35" s="51"/>
      <c r="P35" s="51">
        <f>[9]Ene!P35</f>
        <v>0</v>
      </c>
      <c r="Q35" s="51"/>
      <c r="R35" s="51">
        <f>[9]Ene!R35</f>
        <v>0</v>
      </c>
      <c r="S35" s="51"/>
      <c r="T35" s="51">
        <f>[9]Ene!T35</f>
        <v>0</v>
      </c>
      <c r="U35" s="51"/>
      <c r="V35" s="51">
        <f>[9]Ene!V35</f>
        <v>0</v>
      </c>
      <c r="W35" s="51"/>
      <c r="X35" s="51">
        <f>[9]Ene!X35</f>
        <v>0</v>
      </c>
      <c r="Y35" s="51"/>
      <c r="Z35" s="51">
        <f>[9]Ene!Z35</f>
        <v>0</v>
      </c>
      <c r="AA35" s="51"/>
      <c r="AB35" s="51">
        <f>[9]Ene!AB35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'[9]Ficha Anual 2025'!A36</f>
        <v>0</v>
      </c>
      <c r="B36" s="59">
        <f>'[9]Ficha Anual 2025'!B36</f>
        <v>0</v>
      </c>
      <c r="C36" s="59"/>
      <c r="D36" s="47">
        <f>'[9]Ficha Anual 2025'!E36</f>
        <v>0</v>
      </c>
      <c r="E36" s="48">
        <f t="shared" si="3"/>
        <v>0</v>
      </c>
      <c r="F36" s="51">
        <f>[9]Ene!F36</f>
        <v>0</v>
      </c>
      <c r="G36" s="48">
        <f>[9]Ene!G36</f>
        <v>0</v>
      </c>
      <c r="H36" s="51">
        <f>[9]Ene!H36</f>
        <v>0</v>
      </c>
      <c r="I36" s="48">
        <f>[9]Feb!I36</f>
        <v>0</v>
      </c>
      <c r="J36" s="51">
        <f>[9]Ene!J36</f>
        <v>0</v>
      </c>
      <c r="K36" s="50"/>
      <c r="L36" s="51">
        <f>[9]Ene!L36</f>
        <v>0</v>
      </c>
      <c r="M36" s="51"/>
      <c r="N36" s="51">
        <f>[9]Ene!N36</f>
        <v>0</v>
      </c>
      <c r="O36" s="51"/>
      <c r="P36" s="51">
        <f>[9]Ene!P36</f>
        <v>0</v>
      </c>
      <c r="Q36" s="51"/>
      <c r="R36" s="51">
        <f>[9]Ene!R36</f>
        <v>0</v>
      </c>
      <c r="S36" s="51"/>
      <c r="T36" s="51">
        <f>[9]Ene!T36</f>
        <v>0</v>
      </c>
      <c r="U36" s="51"/>
      <c r="V36" s="51">
        <f>[9]Ene!V36</f>
        <v>0</v>
      </c>
      <c r="W36" s="51"/>
      <c r="X36" s="51">
        <f>[9]Ene!X36</f>
        <v>0</v>
      </c>
      <c r="Y36" s="51"/>
      <c r="Z36" s="51">
        <f>[9]Ene!Z36</f>
        <v>0</v>
      </c>
      <c r="AA36" s="51"/>
      <c r="AB36" s="51">
        <f>[9]Ene!AB36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'[9]Ficha Anual 2025'!A37</f>
        <v>0</v>
      </c>
      <c r="B37" s="59">
        <f>'[9]Ficha Anual 2025'!B37</f>
        <v>0</v>
      </c>
      <c r="C37" s="59"/>
      <c r="D37" s="47">
        <f>'[9]Ficha Anual 2025'!E37</f>
        <v>0</v>
      </c>
      <c r="E37" s="48">
        <f t="shared" si="3"/>
        <v>0</v>
      </c>
      <c r="F37" s="51">
        <f>[9]Ene!F37</f>
        <v>0</v>
      </c>
      <c r="G37" s="48">
        <f>[9]Ene!G37</f>
        <v>0</v>
      </c>
      <c r="H37" s="51">
        <f>[9]Ene!H37</f>
        <v>0</v>
      </c>
      <c r="I37" s="48">
        <f>[9]Feb!I37</f>
        <v>0</v>
      </c>
      <c r="J37" s="51">
        <f>[9]Ene!J37</f>
        <v>0</v>
      </c>
      <c r="K37" s="50"/>
      <c r="L37" s="51">
        <f>[9]Ene!L37</f>
        <v>0</v>
      </c>
      <c r="M37" s="51"/>
      <c r="N37" s="51">
        <f>[9]Ene!N37</f>
        <v>0</v>
      </c>
      <c r="O37" s="51"/>
      <c r="P37" s="51">
        <f>[9]Ene!P37</f>
        <v>0</v>
      </c>
      <c r="Q37" s="51"/>
      <c r="R37" s="51">
        <f>[9]Ene!R37</f>
        <v>0</v>
      </c>
      <c r="S37" s="51"/>
      <c r="T37" s="51">
        <f>[9]Ene!T37</f>
        <v>0</v>
      </c>
      <c r="U37" s="51"/>
      <c r="V37" s="51">
        <f>[9]Ene!V37</f>
        <v>0</v>
      </c>
      <c r="W37" s="51"/>
      <c r="X37" s="51">
        <f>[9]Ene!X37</f>
        <v>0</v>
      </c>
      <c r="Y37" s="51"/>
      <c r="Z37" s="51">
        <f>[9]Ene!Z37</f>
        <v>0</v>
      </c>
      <c r="AA37" s="51"/>
      <c r="AB37" s="51">
        <f>[9]Ene!AB37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'[9]Ficha Anual 2025'!A38</f>
        <v>0</v>
      </c>
      <c r="B38" s="59">
        <f>'[9]Ficha Anual 2025'!B38</f>
        <v>0</v>
      </c>
      <c r="C38" s="59"/>
      <c r="D38" s="47">
        <f>'[9]Ficha Anual 2025'!E38</f>
        <v>0</v>
      </c>
      <c r="E38" s="48">
        <f t="shared" si="3"/>
        <v>0</v>
      </c>
      <c r="F38" s="51">
        <f>[9]Ene!F38</f>
        <v>0</v>
      </c>
      <c r="G38" s="48">
        <f>[9]Ene!G38</f>
        <v>0</v>
      </c>
      <c r="H38" s="51">
        <f>[9]Ene!H38</f>
        <v>0</v>
      </c>
      <c r="I38" s="48">
        <f>[9]Feb!I38</f>
        <v>0</v>
      </c>
      <c r="J38" s="51">
        <f>[9]Ene!J38</f>
        <v>0</v>
      </c>
      <c r="K38" s="50"/>
      <c r="L38" s="51">
        <f>[9]Ene!L38</f>
        <v>0</v>
      </c>
      <c r="M38" s="51"/>
      <c r="N38" s="51">
        <f>[9]Ene!N38</f>
        <v>0</v>
      </c>
      <c r="O38" s="51"/>
      <c r="P38" s="51">
        <f>[9]Ene!P38</f>
        <v>0</v>
      </c>
      <c r="Q38" s="51"/>
      <c r="R38" s="51">
        <f>[9]Ene!R38</f>
        <v>0</v>
      </c>
      <c r="S38" s="51"/>
      <c r="T38" s="51">
        <f>[9]Ene!T38</f>
        <v>0</v>
      </c>
      <c r="U38" s="51"/>
      <c r="V38" s="51">
        <f>[9]Ene!V38</f>
        <v>0</v>
      </c>
      <c r="W38" s="51"/>
      <c r="X38" s="51">
        <f>[9]Ene!X38</f>
        <v>0</v>
      </c>
      <c r="Y38" s="51"/>
      <c r="Z38" s="51">
        <f>[9]Ene!Z38</f>
        <v>0</v>
      </c>
      <c r="AA38" s="51"/>
      <c r="AB38" s="51">
        <f>[9]Ene!AB38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'[9]Ficha Anual 2025'!A39</f>
        <v>0</v>
      </c>
      <c r="B39" s="59">
        <f>'[9]Ficha Anual 2025'!B39</f>
        <v>0</v>
      </c>
      <c r="C39" s="59"/>
      <c r="D39" s="47">
        <f>'[9]Ficha Anual 2025'!E39</f>
        <v>0</v>
      </c>
      <c r="E39" s="48">
        <f t="shared" si="3"/>
        <v>0</v>
      </c>
      <c r="F39" s="51">
        <f>[9]Ene!F39</f>
        <v>0</v>
      </c>
      <c r="G39" s="48">
        <f>[9]Ene!G39</f>
        <v>0</v>
      </c>
      <c r="H39" s="51">
        <f>[9]Ene!H39</f>
        <v>0</v>
      </c>
      <c r="I39" s="48">
        <f>[9]Feb!I39</f>
        <v>0</v>
      </c>
      <c r="J39" s="51">
        <f>[9]Ene!J39</f>
        <v>0</v>
      </c>
      <c r="K39" s="50"/>
      <c r="L39" s="51">
        <f>[9]Ene!L39</f>
        <v>0</v>
      </c>
      <c r="M39" s="51"/>
      <c r="N39" s="51">
        <f>[9]Ene!N39</f>
        <v>0</v>
      </c>
      <c r="O39" s="51"/>
      <c r="P39" s="51">
        <f>[9]Ene!P39</f>
        <v>0</v>
      </c>
      <c r="Q39" s="51"/>
      <c r="R39" s="51">
        <f>[9]Ene!R39</f>
        <v>0</v>
      </c>
      <c r="S39" s="51"/>
      <c r="T39" s="51">
        <f>[9]Ene!T39</f>
        <v>0</v>
      </c>
      <c r="U39" s="51"/>
      <c r="V39" s="51">
        <f>[9]Ene!V39</f>
        <v>0</v>
      </c>
      <c r="W39" s="51"/>
      <c r="X39" s="51">
        <f>[9]Ene!X39</f>
        <v>0</v>
      </c>
      <c r="Y39" s="51"/>
      <c r="Z39" s="51">
        <f>[9]Ene!Z39</f>
        <v>0</v>
      </c>
      <c r="AA39" s="51"/>
      <c r="AB39" s="51">
        <f>[9]Ene!AB39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'[9]Ficha Anual 2025'!A40</f>
        <v>0</v>
      </c>
      <c r="B40" s="68">
        <f>'[9]Ficha Anual 2025'!B40</f>
        <v>0</v>
      </c>
      <c r="C40" s="68"/>
      <c r="D40" s="69">
        <f>'[9]Ficha Anual 2025'!E40</f>
        <v>0</v>
      </c>
      <c r="E40" s="48">
        <f t="shared" si="3"/>
        <v>0</v>
      </c>
      <c r="F40" s="51">
        <f>[9]Ene!F40</f>
        <v>0</v>
      </c>
      <c r="G40" s="48">
        <f>[9]Ene!G40</f>
        <v>0</v>
      </c>
      <c r="H40" s="51">
        <f>[9]Ene!H40</f>
        <v>0</v>
      </c>
      <c r="I40" s="48">
        <f>[9]Feb!I40</f>
        <v>0</v>
      </c>
      <c r="J40" s="51">
        <f>[9]Ene!J40</f>
        <v>0</v>
      </c>
      <c r="K40" s="70"/>
      <c r="L40" s="51">
        <f>[9]Ene!L40</f>
        <v>0</v>
      </c>
      <c r="M40" s="71"/>
      <c r="N40" s="51">
        <f>[9]Ene!N40</f>
        <v>0</v>
      </c>
      <c r="O40" s="71"/>
      <c r="P40" s="51">
        <f>[9]Ene!P40</f>
        <v>0</v>
      </c>
      <c r="Q40" s="71"/>
      <c r="R40" s="51">
        <f>[9]Ene!R40</f>
        <v>0</v>
      </c>
      <c r="S40" s="71"/>
      <c r="T40" s="51">
        <f>[9]Ene!T40</f>
        <v>0</v>
      </c>
      <c r="U40" s="71"/>
      <c r="V40" s="51">
        <f>[9]Ene!V40</f>
        <v>0</v>
      </c>
      <c r="W40" s="71"/>
      <c r="X40" s="51">
        <f>[9]Ene!X40</f>
        <v>0</v>
      </c>
      <c r="Y40" s="71"/>
      <c r="Z40" s="51">
        <f>[9]Ene!Z40</f>
        <v>0</v>
      </c>
      <c r="AA40" s="71"/>
      <c r="AB40" s="51">
        <f>[9]Ene!AB40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'[9]Ficha Anual 2025'!A41</f>
        <v>C 3</v>
      </c>
      <c r="B41" s="75" t="str">
        <f>'[9]Ficha Anual 2025'!B41</f>
        <v>INCREMENTAR LA TRANSPARENCIA EN LA APLICACIÓN DE LOS RECURSOS PUBLICOS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'[9]Ficha Anual 2025'!A42</f>
        <v>C3A1</v>
      </c>
      <c r="B42" s="82" t="str">
        <f>'[9]Ficha Anual 2025'!B42</f>
        <v>REALIZAR ACTUALIZACIONES EN LA PAGINA WEB MUNICIPAL</v>
      </c>
      <c r="C42" s="82"/>
      <c r="D42" s="83" t="str">
        <f>'[9]Ficha Anual 2025'!E42</f>
        <v>ACTUALIZACIONES</v>
      </c>
      <c r="E42" s="48">
        <f t="shared" si="3"/>
        <v>9</v>
      </c>
      <c r="F42" s="49">
        <f>[9]Ene!F42</f>
        <v>0</v>
      </c>
      <c r="G42" s="50">
        <f>[9]Ene!G42</f>
        <v>1</v>
      </c>
      <c r="H42" s="49">
        <f>[9]Ene!H42</f>
        <v>0</v>
      </c>
      <c r="I42" s="50">
        <f>[9]Feb!I42</f>
        <v>2</v>
      </c>
      <c r="J42" s="49">
        <f>[9]Ene!J42</f>
        <v>1</v>
      </c>
      <c r="K42" s="84">
        <f>[9]Mar!K42</f>
        <v>2</v>
      </c>
      <c r="L42" s="154">
        <f>[9]Ene!L42</f>
        <v>1</v>
      </c>
      <c r="M42" s="50">
        <v>2</v>
      </c>
      <c r="N42" s="154">
        <f>[9]Ene!N42</f>
        <v>1</v>
      </c>
      <c r="O42" s="85"/>
      <c r="P42" s="154">
        <f>[9]Ene!P42</f>
        <v>1</v>
      </c>
      <c r="Q42" s="85"/>
      <c r="R42" s="154">
        <f>[9]Ene!R42</f>
        <v>1</v>
      </c>
      <c r="S42" s="85"/>
      <c r="T42" s="154">
        <f>[9]Ene!T42</f>
        <v>1</v>
      </c>
      <c r="U42" s="85"/>
      <c r="V42" s="154">
        <f>[9]Ene!V42</f>
        <v>0</v>
      </c>
      <c r="W42" s="85"/>
      <c r="X42" s="154">
        <f>[9]Ene!X42</f>
        <v>1</v>
      </c>
      <c r="Y42" s="85"/>
      <c r="Z42" s="154">
        <f>[9]Ene!Z42</f>
        <v>1</v>
      </c>
      <c r="AA42" s="85"/>
      <c r="AB42" s="154">
        <f>[9]Ene!AB42</f>
        <v>1</v>
      </c>
      <c r="AC42" s="85"/>
      <c r="AD42" s="52">
        <f t="shared" si="0"/>
        <v>9</v>
      </c>
      <c r="AE42" s="52">
        <f t="shared" si="0"/>
        <v>7</v>
      </c>
      <c r="AF42" s="53">
        <f t="shared" si="1"/>
        <v>0.77777777777777779</v>
      </c>
      <c r="AG42" s="53">
        <f t="shared" si="2"/>
        <v>0.22222222222222221</v>
      </c>
      <c r="AH42" s="86"/>
      <c r="AI42" s="87"/>
    </row>
    <row r="43" spans="1:35" s="56" customFormat="1" ht="24" customHeight="1" x14ac:dyDescent="0.2">
      <c r="A43" s="81" t="str">
        <f>'[9]Ficha Anual 2025'!A43</f>
        <v>C3A2</v>
      </c>
      <c r="B43" s="82" t="str">
        <f>'[9]Ficha Anual 2025'!B43</f>
        <v>CONTESTAR OPORTUNAMENTE SOLICITUDES DE INFORMACION DE TRANSPARENCIA Y DATOS PERSONALES</v>
      </c>
      <c r="C43" s="82"/>
      <c r="D43" s="83" t="str">
        <f>'[9]Ficha Anual 2025'!E43</f>
        <v>SOLICITUDES</v>
      </c>
      <c r="E43" s="48">
        <f t="shared" si="3"/>
        <v>12</v>
      </c>
      <c r="F43" s="49">
        <f>[9]Ene!F43</f>
        <v>0</v>
      </c>
      <c r="G43" s="50">
        <f>[9]Ene!G43</f>
        <v>1</v>
      </c>
      <c r="H43" s="49">
        <f>[9]Ene!H43</f>
        <v>0</v>
      </c>
      <c r="I43" s="50">
        <f>[9]Feb!I43</f>
        <v>2</v>
      </c>
      <c r="J43" s="49">
        <f>[9]Ene!J43</f>
        <v>4</v>
      </c>
      <c r="K43" s="84">
        <f>[9]Mar!K43</f>
        <v>2</v>
      </c>
      <c r="L43" s="154">
        <f>[9]Ene!L43</f>
        <v>0</v>
      </c>
      <c r="M43" s="50">
        <v>1</v>
      </c>
      <c r="N43" s="154">
        <f>[9]Ene!N43</f>
        <v>0</v>
      </c>
      <c r="O43" s="88"/>
      <c r="P43" s="154">
        <f>[9]Ene!P43</f>
        <v>4</v>
      </c>
      <c r="Q43" s="88"/>
      <c r="R43" s="154">
        <f>[9]Ene!R43</f>
        <v>0</v>
      </c>
      <c r="S43" s="88"/>
      <c r="T43" s="154">
        <f>[9]Ene!T43</f>
        <v>0</v>
      </c>
      <c r="U43" s="88"/>
      <c r="V43" s="154">
        <f>[9]Ene!V43</f>
        <v>0</v>
      </c>
      <c r="W43" s="88"/>
      <c r="X43" s="154">
        <f>[9]Ene!X43</f>
        <v>0</v>
      </c>
      <c r="Y43" s="88"/>
      <c r="Z43" s="154">
        <f>[9]Ene!Z43</f>
        <v>4</v>
      </c>
      <c r="AA43" s="88"/>
      <c r="AB43" s="154">
        <f>[9]Ene!AB43</f>
        <v>0</v>
      </c>
      <c r="AC43" s="88"/>
      <c r="AD43" s="52">
        <f t="shared" si="0"/>
        <v>12</v>
      </c>
      <c r="AE43" s="52">
        <f t="shared" si="0"/>
        <v>6</v>
      </c>
      <c r="AF43" s="53">
        <f t="shared" si="1"/>
        <v>0.5</v>
      </c>
      <c r="AG43" s="53">
        <f t="shared" si="2"/>
        <v>0.5</v>
      </c>
      <c r="AH43" s="89"/>
      <c r="AI43" s="90"/>
    </row>
    <row r="44" spans="1:35" s="56" customFormat="1" ht="24" customHeight="1" x14ac:dyDescent="0.2">
      <c r="A44" s="81" t="str">
        <f>'[9]Ficha Anual 2025'!A44</f>
        <v>C3A3</v>
      </c>
      <c r="B44" s="82" t="str">
        <f>'[9]Ficha Anual 2025'!B44</f>
        <v>REALIZAR CAPSULAS INFORMATIVAS DE ACCIONES DE GOBIERNO EN LOS DIFERENTES MEDIOS INFORMATIVOS</v>
      </c>
      <c r="C44" s="82"/>
      <c r="D44" s="83" t="str">
        <f>'[9]Ficha Anual 2025'!E44</f>
        <v>CAPSULAS</v>
      </c>
      <c r="E44" s="48">
        <f t="shared" si="3"/>
        <v>9</v>
      </c>
      <c r="F44" s="49">
        <f>[9]Ene!F44</f>
        <v>0</v>
      </c>
      <c r="G44" s="50">
        <f>[9]Ene!G44</f>
        <v>2</v>
      </c>
      <c r="H44" s="49">
        <f>[9]Ene!H44</f>
        <v>0</v>
      </c>
      <c r="I44" s="50">
        <f>[9]Feb!I44</f>
        <v>2</v>
      </c>
      <c r="J44" s="49">
        <f>[9]Ene!J44</f>
        <v>0</v>
      </c>
      <c r="K44" s="84">
        <f>[9]Mar!K44</f>
        <v>2</v>
      </c>
      <c r="L44" s="154">
        <f>[9]Ene!L44</f>
        <v>1</v>
      </c>
      <c r="M44" s="50">
        <v>1</v>
      </c>
      <c r="N44" s="154">
        <f>[9]Ene!N44</f>
        <v>1</v>
      </c>
      <c r="O44" s="88"/>
      <c r="P44" s="154">
        <f>[9]Ene!P44</f>
        <v>1</v>
      </c>
      <c r="Q44" s="88"/>
      <c r="R44" s="154">
        <f>[9]Ene!R44</f>
        <v>1</v>
      </c>
      <c r="S44" s="88"/>
      <c r="T44" s="154">
        <f>[9]Ene!T44</f>
        <v>1</v>
      </c>
      <c r="U44" s="88"/>
      <c r="V44" s="154">
        <f>[9]Ene!V44</f>
        <v>1</v>
      </c>
      <c r="W44" s="88"/>
      <c r="X44" s="154">
        <f>[9]Ene!X44</f>
        <v>1</v>
      </c>
      <c r="Y44" s="88"/>
      <c r="Z44" s="154">
        <f>[9]Ene!Z44</f>
        <v>1</v>
      </c>
      <c r="AA44" s="88"/>
      <c r="AB44" s="154">
        <f>[9]Ene!AB44</f>
        <v>1</v>
      </c>
      <c r="AC44" s="88"/>
      <c r="AD44" s="52">
        <f t="shared" si="0"/>
        <v>9</v>
      </c>
      <c r="AE44" s="52">
        <f t="shared" si="0"/>
        <v>7</v>
      </c>
      <c r="AF44" s="53">
        <f t="shared" si="1"/>
        <v>0.77777777777777779</v>
      </c>
      <c r="AG44" s="53">
        <f t="shared" si="2"/>
        <v>0.22222222222222221</v>
      </c>
      <c r="AH44" s="91"/>
      <c r="AI44" s="92"/>
    </row>
    <row r="45" spans="1:35" s="56" customFormat="1" ht="20.100000000000001" hidden="1" customHeight="1" x14ac:dyDescent="0.2">
      <c r="A45" s="81" t="str">
        <f>'[9]Ficha Anual 2025'!A45</f>
        <v>C3A4</v>
      </c>
      <c r="B45" s="82" t="str">
        <f>'[9]Ficha Anual 2025'!B45</f>
        <v>ATENCIÓN DE DEMANDAS</v>
      </c>
      <c r="C45" s="82"/>
      <c r="D45" s="83" t="str">
        <f>'[9]Ficha Anual 2025'!E45</f>
        <v>DOCUMENTO</v>
      </c>
      <c r="E45" s="48">
        <f t="shared" si="3"/>
        <v>8</v>
      </c>
      <c r="F45" s="49">
        <f>[9]Ene!F45</f>
        <v>1</v>
      </c>
      <c r="G45" s="50">
        <f>[9]Ene!G45</f>
        <v>1</v>
      </c>
      <c r="H45" s="49">
        <f>[9]Ene!H45</f>
        <v>1</v>
      </c>
      <c r="I45" s="50">
        <f>[9]Feb!I45</f>
        <v>1</v>
      </c>
      <c r="J45" s="49">
        <f>[9]Ene!J45</f>
        <v>1</v>
      </c>
      <c r="K45" s="84">
        <v>1</v>
      </c>
      <c r="L45" s="154">
        <f>[9]Ene!L45</f>
        <v>1</v>
      </c>
      <c r="M45" s="88"/>
      <c r="N45" s="154">
        <f>[9]Ene!N45</f>
        <v>1</v>
      </c>
      <c r="O45" s="88"/>
      <c r="P45" s="154">
        <f>[9]Ene!P45</f>
        <v>1</v>
      </c>
      <c r="Q45" s="88"/>
      <c r="R45" s="154">
        <f>[9]Ene!R45</f>
        <v>1</v>
      </c>
      <c r="S45" s="88"/>
      <c r="T45" s="154">
        <f>[9]Ene!T45</f>
        <v>0</v>
      </c>
      <c r="U45" s="88"/>
      <c r="V45" s="154">
        <f>[9]Ene!V45</f>
        <v>0</v>
      </c>
      <c r="W45" s="88"/>
      <c r="X45" s="154">
        <f>[9]Ene!X45</f>
        <v>0</v>
      </c>
      <c r="Y45" s="88"/>
      <c r="Z45" s="154">
        <f>[9]Ene!Z45</f>
        <v>0</v>
      </c>
      <c r="AA45" s="88"/>
      <c r="AB45" s="154">
        <f>[9]Ene!AB45</f>
        <v>1</v>
      </c>
      <c r="AC45" s="88"/>
      <c r="AD45" s="52">
        <f t="shared" si="0"/>
        <v>8</v>
      </c>
      <c r="AE45" s="52">
        <f t="shared" si="0"/>
        <v>3</v>
      </c>
      <c r="AF45" s="53">
        <f t="shared" si="1"/>
        <v>0.375</v>
      </c>
      <c r="AG45" s="53">
        <f t="shared" si="2"/>
        <v>0.625</v>
      </c>
      <c r="AH45" s="91"/>
      <c r="AI45" s="92"/>
    </row>
    <row r="46" spans="1:35" s="56" customFormat="1" ht="20.100000000000001" hidden="1" customHeight="1" x14ac:dyDescent="0.2">
      <c r="A46" s="81" t="str">
        <f>'[9]Ficha Anual 2025'!A46</f>
        <v>C3A5</v>
      </c>
      <c r="B46" s="82" t="str">
        <f>'[9]Ficha Anual 2025'!B46</f>
        <v>CUMPLIR CON EL PAGO DE DERECHOS Y OBLIGACIONES DE LEY</v>
      </c>
      <c r="C46" s="82"/>
      <c r="D46" s="83" t="str">
        <f>'[9]Ficha Anual 2025'!E46</f>
        <v>PAGO</v>
      </c>
      <c r="E46" s="48">
        <f t="shared" si="3"/>
        <v>12</v>
      </c>
      <c r="F46" s="49">
        <f>[9]Ene!F46</f>
        <v>0</v>
      </c>
      <c r="G46" s="50">
        <f>[9]Ene!G46</f>
        <v>1</v>
      </c>
      <c r="H46" s="49">
        <f>[9]Ene!H46</f>
        <v>0</v>
      </c>
      <c r="I46" s="50">
        <f>[9]Feb!I46</f>
        <v>1</v>
      </c>
      <c r="J46" s="49">
        <f>[9]Ene!J46</f>
        <v>2</v>
      </c>
      <c r="K46" s="84">
        <v>1</v>
      </c>
      <c r="L46" s="154">
        <f>[9]Ene!L46</f>
        <v>0</v>
      </c>
      <c r="M46" s="88"/>
      <c r="N46" s="154">
        <f>[9]Ene!N46</f>
        <v>2</v>
      </c>
      <c r="O46" s="88"/>
      <c r="P46" s="154">
        <f>[9]Ene!P46</f>
        <v>2</v>
      </c>
      <c r="Q46" s="88"/>
      <c r="R46" s="154">
        <f>[9]Ene!R46</f>
        <v>0</v>
      </c>
      <c r="S46" s="88"/>
      <c r="T46" s="154">
        <f>[9]Ene!T46</f>
        <v>2</v>
      </c>
      <c r="U46" s="88"/>
      <c r="V46" s="154">
        <f>[9]Ene!V46</f>
        <v>2</v>
      </c>
      <c r="W46" s="88"/>
      <c r="X46" s="154">
        <f>[9]Ene!X46</f>
        <v>0</v>
      </c>
      <c r="Y46" s="88"/>
      <c r="Z46" s="154">
        <f>[9]Ene!Z46</f>
        <v>0</v>
      </c>
      <c r="AA46" s="88"/>
      <c r="AB46" s="154">
        <f>[9]Ene!AB46</f>
        <v>2</v>
      </c>
      <c r="AC46" s="88"/>
      <c r="AD46" s="52">
        <f t="shared" si="0"/>
        <v>12</v>
      </c>
      <c r="AE46" s="52">
        <f t="shared" si="0"/>
        <v>3</v>
      </c>
      <c r="AF46" s="53">
        <f t="shared" si="1"/>
        <v>0.25</v>
      </c>
      <c r="AG46" s="53">
        <f t="shared" si="2"/>
        <v>0.75</v>
      </c>
      <c r="AH46" s="91"/>
      <c r="AI46" s="92"/>
    </row>
    <row r="47" spans="1:35" s="56" customFormat="1" ht="20.100000000000001" hidden="1" customHeight="1" x14ac:dyDescent="0.2">
      <c r="A47" s="81" t="str">
        <f>'[9]Ficha Anual 2025'!A47</f>
        <v>C3A6</v>
      </c>
      <c r="B47" s="82" t="str">
        <f>'[9]Ficha Anual 2025'!B47</f>
        <v>REPRESENTAR LEGALMENTE AL H. AYUNTAMIENTO</v>
      </c>
      <c r="C47" s="82"/>
      <c r="D47" s="83" t="str">
        <f>'[9]Ficha Anual 2025'!E47</f>
        <v>DOCUMENTO</v>
      </c>
      <c r="E47" s="48">
        <f t="shared" si="3"/>
        <v>12</v>
      </c>
      <c r="F47" s="49">
        <f>[9]Ene!F47</f>
        <v>1</v>
      </c>
      <c r="G47" s="50">
        <f>[9]Ene!G47</f>
        <v>1</v>
      </c>
      <c r="H47" s="49">
        <f>[9]Ene!H47</f>
        <v>1</v>
      </c>
      <c r="I47" s="50">
        <f>[9]Feb!I47</f>
        <v>1</v>
      </c>
      <c r="J47" s="49">
        <f>[9]Ene!J47</f>
        <v>1</v>
      </c>
      <c r="K47" s="84">
        <v>1</v>
      </c>
      <c r="L47" s="154">
        <f>[9]Ene!L47</f>
        <v>1</v>
      </c>
      <c r="M47" s="88"/>
      <c r="N47" s="154">
        <f>[9]Ene!N47</f>
        <v>1</v>
      </c>
      <c r="O47" s="88"/>
      <c r="P47" s="154">
        <f>[9]Ene!P47</f>
        <v>1</v>
      </c>
      <c r="Q47" s="88"/>
      <c r="R47" s="154">
        <f>[9]Ene!R47</f>
        <v>1</v>
      </c>
      <c r="S47" s="88"/>
      <c r="T47" s="154">
        <f>[9]Ene!T47</f>
        <v>1</v>
      </c>
      <c r="U47" s="88"/>
      <c r="V47" s="154">
        <f>[9]Ene!V47</f>
        <v>1</v>
      </c>
      <c r="W47" s="88"/>
      <c r="X47" s="154">
        <f>[9]Ene!X47</f>
        <v>1</v>
      </c>
      <c r="Y47" s="88"/>
      <c r="Z47" s="154">
        <f>[9]Ene!Z47</f>
        <v>1</v>
      </c>
      <c r="AA47" s="88"/>
      <c r="AB47" s="154">
        <f>[9]Ene!AB47</f>
        <v>1</v>
      </c>
      <c r="AC47" s="88"/>
      <c r="AD47" s="52">
        <f t="shared" si="0"/>
        <v>12</v>
      </c>
      <c r="AE47" s="52">
        <f t="shared" si="0"/>
        <v>3</v>
      </c>
      <c r="AF47" s="53">
        <f t="shared" si="1"/>
        <v>0.25</v>
      </c>
      <c r="AG47" s="53">
        <f t="shared" si="2"/>
        <v>0.75</v>
      </c>
      <c r="AH47" s="91"/>
      <c r="AI47" s="92"/>
    </row>
    <row r="48" spans="1:35" s="56" customFormat="1" ht="20.100000000000001" hidden="1" customHeight="1" x14ac:dyDescent="0.2">
      <c r="A48" s="81" t="str">
        <f>'[9]Ficha Anual 2025'!A48</f>
        <v>C3A7</v>
      </c>
      <c r="B48" s="82" t="str">
        <f>'[9]Ficha Anual 2025'!B48</f>
        <v>BRINDAR ASESORÍA JURÍDICA A LA CIUDADANIA Y ÁREAS DE LA ADMON.</v>
      </c>
      <c r="C48" s="82"/>
      <c r="D48" s="83" t="str">
        <f>'[9]Ficha Anual 2025'!E48</f>
        <v>ASESORÍA</v>
      </c>
      <c r="E48" s="48">
        <f t="shared" si="3"/>
        <v>120</v>
      </c>
      <c r="F48" s="49">
        <f>[9]Ene!F48</f>
        <v>10</v>
      </c>
      <c r="G48" s="50">
        <f>[9]Ene!G48</f>
        <v>6</v>
      </c>
      <c r="H48" s="49">
        <f>[9]Ene!H48</f>
        <v>10</v>
      </c>
      <c r="I48" s="50">
        <f>[9]Feb!I48</f>
        <v>6</v>
      </c>
      <c r="J48" s="49">
        <f>[9]Ene!J48</f>
        <v>10</v>
      </c>
      <c r="K48" s="84">
        <v>4</v>
      </c>
      <c r="L48" s="154">
        <f>[9]Ene!L48</f>
        <v>10</v>
      </c>
      <c r="M48" s="88"/>
      <c r="N48" s="154">
        <f>[9]Ene!N48</f>
        <v>10</v>
      </c>
      <c r="O48" s="88"/>
      <c r="P48" s="154">
        <f>[9]Ene!P48</f>
        <v>10</v>
      </c>
      <c r="Q48" s="88"/>
      <c r="R48" s="154">
        <f>[9]Ene!R48</f>
        <v>10</v>
      </c>
      <c r="S48" s="88"/>
      <c r="T48" s="154">
        <f>[9]Ene!T48</f>
        <v>10</v>
      </c>
      <c r="U48" s="88"/>
      <c r="V48" s="154">
        <f>[9]Ene!V48</f>
        <v>10</v>
      </c>
      <c r="W48" s="88"/>
      <c r="X48" s="154">
        <f>[9]Ene!X48</f>
        <v>10</v>
      </c>
      <c r="Y48" s="88"/>
      <c r="Z48" s="154">
        <f>[9]Ene!Z48</f>
        <v>10</v>
      </c>
      <c r="AA48" s="88"/>
      <c r="AB48" s="154">
        <f>[9]Ene!AB48</f>
        <v>10</v>
      </c>
      <c r="AC48" s="88"/>
      <c r="AD48" s="52">
        <f t="shared" si="0"/>
        <v>120</v>
      </c>
      <c r="AE48" s="52">
        <f t="shared" si="0"/>
        <v>16</v>
      </c>
      <c r="AF48" s="53">
        <f t="shared" si="1"/>
        <v>0.13333333333333333</v>
      </c>
      <c r="AG48" s="53">
        <f t="shared" si="2"/>
        <v>0.8666666666666667</v>
      </c>
      <c r="AH48" s="91"/>
      <c r="AI48" s="92"/>
    </row>
    <row r="49" spans="1:35" s="56" customFormat="1" ht="20.100000000000001" hidden="1" customHeight="1" x14ac:dyDescent="0.2">
      <c r="A49" s="81">
        <f>'[9]Ficha Anual 2025'!A49</f>
        <v>0</v>
      </c>
      <c r="B49" s="93">
        <f>'[9]Ficha Anual 2025'!B49</f>
        <v>0</v>
      </c>
      <c r="C49" s="93"/>
      <c r="D49" s="83">
        <f>'[9]Ficha Anual 2025'!E49</f>
        <v>0</v>
      </c>
      <c r="E49" s="48">
        <f t="shared" si="3"/>
        <v>0</v>
      </c>
      <c r="F49" s="51">
        <f>[9]Ene!F49</f>
        <v>0</v>
      </c>
      <c r="G49" s="48">
        <f>[9]Ene!G49</f>
        <v>0</v>
      </c>
      <c r="H49" s="51">
        <f>[9]Ene!H49</f>
        <v>0</v>
      </c>
      <c r="I49" s="48">
        <f>[9]Feb!I49</f>
        <v>0</v>
      </c>
      <c r="J49" s="51">
        <f>[9]Ene!J49</f>
        <v>0</v>
      </c>
      <c r="K49" s="84"/>
      <c r="L49" s="51">
        <f>[9]Ene!L49</f>
        <v>0</v>
      </c>
      <c r="M49" s="88"/>
      <c r="N49" s="51">
        <f>[9]Ene!N49</f>
        <v>0</v>
      </c>
      <c r="O49" s="88"/>
      <c r="P49" s="51">
        <f>[9]Ene!P49</f>
        <v>0</v>
      </c>
      <c r="Q49" s="88"/>
      <c r="R49" s="51">
        <f>[9]Ene!R49</f>
        <v>0</v>
      </c>
      <c r="S49" s="88"/>
      <c r="T49" s="51">
        <f>[9]Ene!T49</f>
        <v>0</v>
      </c>
      <c r="U49" s="88"/>
      <c r="V49" s="51">
        <f>[9]Ene!V49</f>
        <v>0</v>
      </c>
      <c r="W49" s="88"/>
      <c r="X49" s="51">
        <f>[9]Ene!X49</f>
        <v>0</v>
      </c>
      <c r="Y49" s="88"/>
      <c r="Z49" s="51">
        <f>[9]Ene!Z49</f>
        <v>0</v>
      </c>
      <c r="AA49" s="88"/>
      <c r="AB49" s="51">
        <f>[9]Ene!AB49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'[9]Ficha Anual 2025'!A50</f>
        <v>0</v>
      </c>
      <c r="B50" s="93">
        <f>'[9]Ficha Anual 2025'!B50</f>
        <v>0</v>
      </c>
      <c r="C50" s="93"/>
      <c r="D50" s="83">
        <f>'[9]Ficha Anual 2025'!E50</f>
        <v>0</v>
      </c>
      <c r="E50" s="48">
        <f t="shared" si="3"/>
        <v>0</v>
      </c>
      <c r="F50" s="51">
        <f>[9]Ene!F50</f>
        <v>0</v>
      </c>
      <c r="G50" s="48">
        <f>[9]Ene!G50</f>
        <v>0</v>
      </c>
      <c r="H50" s="51">
        <f>[9]Ene!H50</f>
        <v>0</v>
      </c>
      <c r="I50" s="48">
        <f>[9]Feb!I50</f>
        <v>0</v>
      </c>
      <c r="J50" s="51">
        <f>[9]Ene!J50</f>
        <v>0</v>
      </c>
      <c r="K50" s="84"/>
      <c r="L50" s="51">
        <f>[9]Ene!L50</f>
        <v>0</v>
      </c>
      <c r="M50" s="88"/>
      <c r="N50" s="51">
        <f>[9]Ene!N50</f>
        <v>0</v>
      </c>
      <c r="O50" s="88"/>
      <c r="P50" s="51">
        <f>[9]Ene!P50</f>
        <v>0</v>
      </c>
      <c r="Q50" s="88"/>
      <c r="R50" s="51">
        <f>[9]Ene!R50</f>
        <v>0</v>
      </c>
      <c r="S50" s="88"/>
      <c r="T50" s="51">
        <f>[9]Ene!T50</f>
        <v>0</v>
      </c>
      <c r="U50" s="88"/>
      <c r="V50" s="51">
        <f>[9]Ene!V50</f>
        <v>0</v>
      </c>
      <c r="W50" s="88"/>
      <c r="X50" s="51">
        <f>[9]Ene!X50</f>
        <v>0</v>
      </c>
      <c r="Y50" s="88"/>
      <c r="Z50" s="51">
        <f>[9]Ene!Z50</f>
        <v>0</v>
      </c>
      <c r="AA50" s="88"/>
      <c r="AB50" s="51">
        <f>[9]Ene!AB50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'[9]Ficha Anual 2025'!A51</f>
        <v>0</v>
      </c>
      <c r="B51" s="93">
        <f>'[9]Ficha Anual 2025'!B51</f>
        <v>0</v>
      </c>
      <c r="C51" s="93"/>
      <c r="D51" s="83">
        <f>'[9]Ficha Anual 2025'!E51</f>
        <v>0</v>
      </c>
      <c r="E51" s="48">
        <f t="shared" si="3"/>
        <v>0</v>
      </c>
      <c r="F51" s="51">
        <f>[9]Ene!F51</f>
        <v>0</v>
      </c>
      <c r="G51" s="48">
        <f>[9]Ene!G51</f>
        <v>0</v>
      </c>
      <c r="H51" s="51">
        <f>[9]Ene!H51</f>
        <v>0</v>
      </c>
      <c r="I51" s="48">
        <f>[9]Feb!I51</f>
        <v>0</v>
      </c>
      <c r="J51" s="51">
        <f>[9]Ene!J51</f>
        <v>0</v>
      </c>
      <c r="K51" s="84"/>
      <c r="L51" s="51">
        <f>[9]Ene!L51</f>
        <v>0</v>
      </c>
      <c r="M51" s="88"/>
      <c r="N51" s="51">
        <f>[9]Ene!N51</f>
        <v>0</v>
      </c>
      <c r="O51" s="88"/>
      <c r="P51" s="51">
        <f>[9]Ene!P51</f>
        <v>0</v>
      </c>
      <c r="Q51" s="88"/>
      <c r="R51" s="51">
        <f>[9]Ene!R51</f>
        <v>0</v>
      </c>
      <c r="S51" s="88"/>
      <c r="T51" s="51">
        <f>[9]Ene!T51</f>
        <v>0</v>
      </c>
      <c r="U51" s="88"/>
      <c r="V51" s="51">
        <f>[9]Ene!V51</f>
        <v>0</v>
      </c>
      <c r="W51" s="88"/>
      <c r="X51" s="51">
        <f>[9]Ene!X51</f>
        <v>0</v>
      </c>
      <c r="Y51" s="88"/>
      <c r="Z51" s="51">
        <f>[9]Ene!Z51</f>
        <v>0</v>
      </c>
      <c r="AA51" s="88"/>
      <c r="AB51" s="51">
        <f>[9]Ene!AB51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'[9]Ficha Anual 2025'!A52</f>
        <v>0</v>
      </c>
      <c r="B52" s="93">
        <f>'[9]Ficha Anual 2025'!B52</f>
        <v>0</v>
      </c>
      <c r="C52" s="93"/>
      <c r="D52" s="83">
        <f>'[9]Ficha Anual 2025'!E52</f>
        <v>0</v>
      </c>
      <c r="E52" s="48">
        <f t="shared" si="3"/>
        <v>0</v>
      </c>
      <c r="F52" s="51">
        <f>[9]Ene!F52</f>
        <v>0</v>
      </c>
      <c r="G52" s="48">
        <f>[9]Ene!G52</f>
        <v>0</v>
      </c>
      <c r="H52" s="51">
        <f>[9]Ene!H52</f>
        <v>0</v>
      </c>
      <c r="I52" s="48">
        <f>[9]Feb!I52</f>
        <v>0</v>
      </c>
      <c r="J52" s="51">
        <f>[9]Ene!J52</f>
        <v>0</v>
      </c>
      <c r="K52" s="84"/>
      <c r="L52" s="51">
        <f>[9]Ene!L52</f>
        <v>0</v>
      </c>
      <c r="M52" s="85"/>
      <c r="N52" s="51">
        <f>[9]Ene!N52</f>
        <v>0</v>
      </c>
      <c r="O52" s="85"/>
      <c r="P52" s="51">
        <f>[9]Ene!P52</f>
        <v>0</v>
      </c>
      <c r="Q52" s="85"/>
      <c r="R52" s="51">
        <f>[9]Ene!R52</f>
        <v>0</v>
      </c>
      <c r="S52" s="85"/>
      <c r="T52" s="51">
        <f>[9]Ene!T52</f>
        <v>0</v>
      </c>
      <c r="U52" s="85"/>
      <c r="V52" s="51">
        <f>[9]Ene!V52</f>
        <v>0</v>
      </c>
      <c r="W52" s="85"/>
      <c r="X52" s="51">
        <f>[9]Ene!X52</f>
        <v>0</v>
      </c>
      <c r="Y52" s="85"/>
      <c r="Z52" s="51">
        <f>[9]Ene!Z52</f>
        <v>0</v>
      </c>
      <c r="AA52" s="85"/>
      <c r="AB52" s="51">
        <f>[9]Ene!AB52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'[9]Ficha Anual 2025'!A53</f>
        <v>0</v>
      </c>
      <c r="B53" s="93">
        <f>'[9]Ficha Anual 2025'!B53</f>
        <v>0</v>
      </c>
      <c r="C53" s="93"/>
      <c r="D53" s="83">
        <f>'[9]Ficha Anual 2025'!E53</f>
        <v>0</v>
      </c>
      <c r="E53" s="48">
        <f t="shared" si="3"/>
        <v>0</v>
      </c>
      <c r="F53" s="51">
        <f>[9]Ene!F53</f>
        <v>0</v>
      </c>
      <c r="G53" s="48">
        <f>[9]Ene!G53</f>
        <v>0</v>
      </c>
      <c r="H53" s="51">
        <f>[9]Ene!H53</f>
        <v>0</v>
      </c>
      <c r="I53" s="48">
        <f>[9]Feb!I53</f>
        <v>0</v>
      </c>
      <c r="J53" s="51">
        <f>[9]Ene!J53</f>
        <v>0</v>
      </c>
      <c r="K53" s="84"/>
      <c r="L53" s="51">
        <f>[9]Ene!L53</f>
        <v>0</v>
      </c>
      <c r="M53" s="85"/>
      <c r="N53" s="51">
        <f>[9]Ene!N53</f>
        <v>0</v>
      </c>
      <c r="O53" s="85"/>
      <c r="P53" s="51">
        <f>[9]Ene!P53</f>
        <v>0</v>
      </c>
      <c r="Q53" s="85"/>
      <c r="R53" s="51">
        <f>[9]Ene!R53</f>
        <v>0</v>
      </c>
      <c r="S53" s="85"/>
      <c r="T53" s="51">
        <f>[9]Ene!T53</f>
        <v>0</v>
      </c>
      <c r="U53" s="85"/>
      <c r="V53" s="51">
        <f>[9]Ene!V53</f>
        <v>0</v>
      </c>
      <c r="W53" s="85"/>
      <c r="X53" s="51">
        <f>[9]Ene!X53</f>
        <v>0</v>
      </c>
      <c r="Y53" s="85"/>
      <c r="Z53" s="51">
        <f>[9]Ene!Z53</f>
        <v>0</v>
      </c>
      <c r="AA53" s="85"/>
      <c r="AB53" s="51">
        <f>[9]Ene!AB53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'[9]Ficha Anual 2025'!A54</f>
        <v>C 4</v>
      </c>
      <c r="B54" s="75" t="str">
        <f>'[9]Ficha Anual 2025'!B54</f>
        <v>INCREMENTAR LA COBERTURA DE LOS SERVICIOS MUNICIPALES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hidden="1" customHeight="1" x14ac:dyDescent="0.2">
      <c r="A55" s="81" t="str">
        <f>'[9]Ficha Anual 2025'!A55</f>
        <v>C4A1</v>
      </c>
      <c r="B55" s="82" t="str">
        <f>'[9]Ficha Anual 2025'!B55</f>
        <v>VIGILAR EL DESEMPEÑO DE LAS FUNCIONES DEL PERSONAL</v>
      </c>
      <c r="C55" s="82"/>
      <c r="D55" s="83" t="str">
        <f>'[9]Ficha Anual 2025'!E55</f>
        <v>INFORME</v>
      </c>
      <c r="E55" s="85">
        <f t="shared" ref="E55:E66" si="4">F55+H55+J55+L55+N55+P55++R55+T55+V55+X55+Z55+AB55</f>
        <v>4</v>
      </c>
      <c r="F55" s="49">
        <f>[9]Ene!F55</f>
        <v>0</v>
      </c>
      <c r="G55" s="50">
        <f>[9]Ene!G55</f>
        <v>0</v>
      </c>
      <c r="H55" s="49">
        <f>[9]Ene!H55</f>
        <v>0</v>
      </c>
      <c r="I55" s="50">
        <f>[9]Feb!I55</f>
        <v>0</v>
      </c>
      <c r="J55" s="49">
        <f>[9]Ene!J55</f>
        <v>1</v>
      </c>
      <c r="K55" s="84">
        <v>1</v>
      </c>
      <c r="L55" s="154">
        <f>[9]Ene!L55</f>
        <v>0</v>
      </c>
      <c r="M55" s="85"/>
      <c r="N55" s="154">
        <f>[9]Ene!N55</f>
        <v>0</v>
      </c>
      <c r="O55" s="85"/>
      <c r="P55" s="154">
        <f>[9]Ene!P55</f>
        <v>1</v>
      </c>
      <c r="Q55" s="85"/>
      <c r="R55" s="154">
        <f>[9]Ene!R55</f>
        <v>0</v>
      </c>
      <c r="S55" s="85"/>
      <c r="T55" s="154">
        <f>[9]Ene!T55</f>
        <v>0</v>
      </c>
      <c r="U55" s="85"/>
      <c r="V55" s="154">
        <f>[9]Ene!V55</f>
        <v>0</v>
      </c>
      <c r="W55" s="85"/>
      <c r="X55" s="154">
        <f>[9]Ene!X55</f>
        <v>1</v>
      </c>
      <c r="Y55" s="85"/>
      <c r="Z55" s="154">
        <f>[9]Ene!Z55</f>
        <v>1</v>
      </c>
      <c r="AA55" s="85"/>
      <c r="AB55" s="154">
        <f>[9]Ene!AB55</f>
        <v>0</v>
      </c>
      <c r="AC55" s="85"/>
      <c r="AD55" s="52">
        <f t="shared" si="0"/>
        <v>4</v>
      </c>
      <c r="AE55" s="52">
        <f t="shared" si="0"/>
        <v>1</v>
      </c>
      <c r="AF55" s="53">
        <f t="shared" si="1"/>
        <v>0.25</v>
      </c>
      <c r="AG55" s="53">
        <f t="shared" si="2"/>
        <v>0.75</v>
      </c>
      <c r="AH55" s="91"/>
      <c r="AI55" s="92"/>
    </row>
    <row r="56" spans="1:35" s="56" customFormat="1" ht="20.100000000000001" customHeight="1" x14ac:dyDescent="0.2">
      <c r="A56" s="81" t="str">
        <f>'[9]Ficha Anual 2025'!A56</f>
        <v>C4A2</v>
      </c>
      <c r="B56" s="82" t="str">
        <f>'[9]Ficha Anual 2025'!B56</f>
        <v xml:space="preserve">IMPLEMENTAR CURSOS DE CAPACITACION AL PERSONAL </v>
      </c>
      <c r="C56" s="82"/>
      <c r="D56" s="83" t="str">
        <f>'[9]Ficha Anual 2025'!E56</f>
        <v>CAPACITACION</v>
      </c>
      <c r="E56" s="85">
        <f t="shared" si="4"/>
        <v>36</v>
      </c>
      <c r="F56" s="49">
        <f>[9]Ene!F56</f>
        <v>2</v>
      </c>
      <c r="G56" s="50">
        <f>[9]Ene!G56</f>
        <v>0</v>
      </c>
      <c r="H56" s="49">
        <f>[9]Ene!H56</f>
        <v>4</v>
      </c>
      <c r="I56" s="50">
        <f>[9]Feb!I56</f>
        <v>0</v>
      </c>
      <c r="J56" s="49">
        <f>[9]Ene!J56</f>
        <v>2</v>
      </c>
      <c r="K56" s="84">
        <v>1</v>
      </c>
      <c r="L56" s="154">
        <f>[9]Ene!L56</f>
        <v>3</v>
      </c>
      <c r="M56" s="50">
        <v>1</v>
      </c>
      <c r="N56" s="154">
        <f>[9]Ene!N56</f>
        <v>3</v>
      </c>
      <c r="O56" s="85"/>
      <c r="P56" s="154">
        <f>[9]Ene!P56</f>
        <v>3</v>
      </c>
      <c r="Q56" s="85"/>
      <c r="R56" s="154">
        <f>[9]Ene!R56</f>
        <v>3</v>
      </c>
      <c r="S56" s="85"/>
      <c r="T56" s="154">
        <f>[9]Ene!T56</f>
        <v>3</v>
      </c>
      <c r="U56" s="85"/>
      <c r="V56" s="154">
        <f>[9]Ene!V56</f>
        <v>3</v>
      </c>
      <c r="W56" s="85"/>
      <c r="X56" s="154">
        <f>[9]Ene!X56</f>
        <v>4</v>
      </c>
      <c r="Y56" s="85"/>
      <c r="Z56" s="154">
        <f>[9]Ene!Z56</f>
        <v>3</v>
      </c>
      <c r="AA56" s="85"/>
      <c r="AB56" s="154">
        <f>[9]Ene!AB56</f>
        <v>3</v>
      </c>
      <c r="AC56" s="88"/>
      <c r="AD56" s="52">
        <f t="shared" si="0"/>
        <v>36</v>
      </c>
      <c r="AE56" s="52">
        <f t="shared" si="0"/>
        <v>2</v>
      </c>
      <c r="AF56" s="53">
        <f t="shared" si="1"/>
        <v>5.5555555555555552E-2</v>
      </c>
      <c r="AG56" s="53">
        <f t="shared" si="2"/>
        <v>0.94444444444444442</v>
      </c>
      <c r="AH56" s="91"/>
      <c r="AI56" s="92"/>
    </row>
    <row r="57" spans="1:35" s="56" customFormat="1" ht="20.100000000000001" hidden="1" customHeight="1" x14ac:dyDescent="0.2">
      <c r="A57" s="81" t="str">
        <f>'[9]Ficha Anual 2025'!A57</f>
        <v>C4A3</v>
      </c>
      <c r="B57" s="82" t="str">
        <f>'[9]Ficha Anual 2025'!B57</f>
        <v>VIGILAR LA CORRECTA PRESTACION DE SERVICIOS PUBLICOS MUNICIPALES</v>
      </c>
      <c r="C57" s="82"/>
      <c r="D57" s="83" t="str">
        <f>'[9]Ficha Anual 2025'!E57</f>
        <v>QUEJAS</v>
      </c>
      <c r="E57" s="85">
        <f t="shared" si="4"/>
        <v>5</v>
      </c>
      <c r="F57" s="49">
        <f>[9]Ene!F57</f>
        <v>0</v>
      </c>
      <c r="G57" s="50">
        <f>[9]Ene!G57</f>
        <v>0</v>
      </c>
      <c r="H57" s="49">
        <f>[9]Ene!H57</f>
        <v>0</v>
      </c>
      <c r="I57" s="50">
        <f>[9]Feb!I57</f>
        <v>0</v>
      </c>
      <c r="J57" s="49">
        <f>[9]Ene!J57</f>
        <v>1</v>
      </c>
      <c r="K57" s="84">
        <v>1</v>
      </c>
      <c r="L57" s="154">
        <f>[9]Ene!L57</f>
        <v>0</v>
      </c>
      <c r="M57" s="50"/>
      <c r="N57" s="154">
        <f>[9]Ene!N57</f>
        <v>0</v>
      </c>
      <c r="O57" s="85"/>
      <c r="P57" s="154">
        <f>[9]Ene!P57</f>
        <v>2</v>
      </c>
      <c r="Q57" s="85"/>
      <c r="R57" s="154">
        <f>[9]Ene!R57</f>
        <v>0</v>
      </c>
      <c r="S57" s="85"/>
      <c r="T57" s="154">
        <f>[9]Ene!T57</f>
        <v>0</v>
      </c>
      <c r="U57" s="85"/>
      <c r="V57" s="154">
        <f>[9]Ene!V57</f>
        <v>0</v>
      </c>
      <c r="W57" s="85"/>
      <c r="X57" s="154">
        <f>[9]Ene!X57</f>
        <v>1</v>
      </c>
      <c r="Y57" s="85"/>
      <c r="Z57" s="154">
        <f>[9]Ene!Z57</f>
        <v>0</v>
      </c>
      <c r="AA57" s="85"/>
      <c r="AB57" s="154">
        <f>[9]Ene!AB57</f>
        <v>1</v>
      </c>
      <c r="AC57" s="88"/>
      <c r="AD57" s="52">
        <f t="shared" si="0"/>
        <v>5</v>
      </c>
      <c r="AE57" s="52">
        <f t="shared" si="0"/>
        <v>1</v>
      </c>
      <c r="AF57" s="53">
        <f t="shared" si="1"/>
        <v>0.2</v>
      </c>
      <c r="AG57" s="53">
        <f t="shared" si="2"/>
        <v>0.8</v>
      </c>
      <c r="AH57" s="91"/>
      <c r="AI57" s="92"/>
    </row>
    <row r="58" spans="1:35" s="56" customFormat="1" ht="20.100000000000001" hidden="1" customHeight="1" x14ac:dyDescent="0.2">
      <c r="A58" s="81" t="str">
        <f>'[9]Ficha Anual 2025'!A58</f>
        <v>C4A4</v>
      </c>
      <c r="B58" s="82" t="str">
        <f>'[9]Ficha Anual 2025'!B58</f>
        <v>GARANTIZAR LA CONTESTACIÓN A LA CIUDADANÍA DE SOLICITUD DE ACCESO A LA INFORMACIÓN.</v>
      </c>
      <c r="C58" s="82"/>
      <c r="D58" s="83" t="str">
        <f>'[9]Ficha Anual 2025'!E58</f>
        <v>DOCUMENTO</v>
      </c>
      <c r="E58" s="85">
        <f t="shared" si="4"/>
        <v>24</v>
      </c>
      <c r="F58" s="49">
        <f>[9]Ene!F58</f>
        <v>2</v>
      </c>
      <c r="G58" s="50">
        <f>[9]Ene!G58</f>
        <v>5</v>
      </c>
      <c r="H58" s="49">
        <f>[9]Ene!H58</f>
        <v>2</v>
      </c>
      <c r="I58" s="50">
        <f>[9]Feb!I58</f>
        <v>5</v>
      </c>
      <c r="J58" s="49">
        <f>[9]Ene!J58</f>
        <v>2</v>
      </c>
      <c r="K58" s="84">
        <v>2</v>
      </c>
      <c r="L58" s="154">
        <f>[9]Ene!L58</f>
        <v>2</v>
      </c>
      <c r="M58" s="50"/>
      <c r="N58" s="154">
        <f>[9]Ene!N58</f>
        <v>2</v>
      </c>
      <c r="O58" s="85"/>
      <c r="P58" s="154">
        <f>[9]Ene!P58</f>
        <v>2</v>
      </c>
      <c r="Q58" s="85"/>
      <c r="R58" s="154">
        <f>[9]Ene!R58</f>
        <v>2</v>
      </c>
      <c r="S58" s="85"/>
      <c r="T58" s="154">
        <f>[9]Ene!T58</f>
        <v>2</v>
      </c>
      <c r="U58" s="85"/>
      <c r="V58" s="154">
        <f>[9]Ene!V58</f>
        <v>2</v>
      </c>
      <c r="W58" s="85"/>
      <c r="X58" s="154">
        <f>[9]Ene!X58</f>
        <v>2</v>
      </c>
      <c r="Y58" s="85"/>
      <c r="Z58" s="154">
        <f>[9]Ene!Z58</f>
        <v>2</v>
      </c>
      <c r="AA58" s="85"/>
      <c r="AB58" s="154">
        <f>[9]Ene!AB58</f>
        <v>2</v>
      </c>
      <c r="AC58" s="88"/>
      <c r="AD58" s="52">
        <f t="shared" si="0"/>
        <v>24</v>
      </c>
      <c r="AE58" s="52">
        <f t="shared" si="0"/>
        <v>12</v>
      </c>
      <c r="AF58" s="53">
        <f t="shared" si="1"/>
        <v>0.5</v>
      </c>
      <c r="AG58" s="53">
        <f t="shared" si="2"/>
        <v>0.5</v>
      </c>
      <c r="AH58" s="91"/>
      <c r="AI58" s="92"/>
    </row>
    <row r="59" spans="1:35" s="56" customFormat="1" ht="20.100000000000001" hidden="1" customHeight="1" x14ac:dyDescent="0.2">
      <c r="A59" s="81" t="str">
        <f>'[9]Ficha Anual 2025'!A59</f>
        <v>C4A5</v>
      </c>
      <c r="B59" s="82" t="str">
        <f>'[9]Ficha Anual 2025'!B59</f>
        <v>PRESENTAR EL INFORME ANUAL DE GOBIERNO</v>
      </c>
      <c r="C59" s="82"/>
      <c r="D59" s="83" t="str">
        <f>'[9]Ficha Anual 2025'!E59</f>
        <v>INFORME</v>
      </c>
      <c r="E59" s="85">
        <f t="shared" si="4"/>
        <v>1</v>
      </c>
      <c r="F59" s="49">
        <f>[9]Ene!F59</f>
        <v>0</v>
      </c>
      <c r="G59" s="50">
        <f>[9]Ene!G59</f>
        <v>0</v>
      </c>
      <c r="H59" s="49">
        <f>[9]Ene!H59</f>
        <v>0</v>
      </c>
      <c r="I59" s="50">
        <f>[9]Feb!I59</f>
        <v>0</v>
      </c>
      <c r="J59" s="49">
        <f>[9]Ene!J59</f>
        <v>0</v>
      </c>
      <c r="K59" s="84">
        <v>0</v>
      </c>
      <c r="L59" s="154">
        <f>[9]Ene!L59</f>
        <v>0</v>
      </c>
      <c r="M59" s="50"/>
      <c r="N59" s="154">
        <f>[9]Ene!N59</f>
        <v>0</v>
      </c>
      <c r="O59" s="85"/>
      <c r="P59" s="154">
        <f>[9]Ene!P59</f>
        <v>0</v>
      </c>
      <c r="Q59" s="85"/>
      <c r="R59" s="154">
        <f>[9]Ene!R59</f>
        <v>0</v>
      </c>
      <c r="S59" s="85"/>
      <c r="T59" s="154">
        <f>[9]Ene!T59</f>
        <v>1</v>
      </c>
      <c r="U59" s="85"/>
      <c r="V59" s="154">
        <f>[9]Ene!V59</f>
        <v>0</v>
      </c>
      <c r="W59" s="85"/>
      <c r="X59" s="154">
        <f>[9]Ene!X59</f>
        <v>0</v>
      </c>
      <c r="Y59" s="85"/>
      <c r="Z59" s="154">
        <f>[9]Ene!Z59</f>
        <v>0</v>
      </c>
      <c r="AA59" s="85"/>
      <c r="AB59" s="154">
        <f>[9]Ene!AB59</f>
        <v>0</v>
      </c>
      <c r="AC59" s="88"/>
      <c r="AD59" s="52">
        <f t="shared" si="0"/>
        <v>1</v>
      </c>
      <c r="AE59" s="52">
        <f t="shared" si="0"/>
        <v>0</v>
      </c>
      <c r="AF59" s="53">
        <f t="shared" si="1"/>
        <v>0</v>
      </c>
      <c r="AG59" s="53">
        <f t="shared" si="2"/>
        <v>1</v>
      </c>
      <c r="AH59" s="91"/>
      <c r="AI59" s="92"/>
    </row>
    <row r="60" spans="1:35" s="56" customFormat="1" ht="20.100000000000001" hidden="1" customHeight="1" x14ac:dyDescent="0.2">
      <c r="A60" s="81" t="str">
        <f>'[9]Ficha Anual 2025'!A60</f>
        <v>C4A6</v>
      </c>
      <c r="B60" s="93">
        <f>'[9]Ficha Anual 2025'!B60</f>
        <v>0</v>
      </c>
      <c r="C60" s="93"/>
      <c r="D60" s="83">
        <f>'[9]Ficha Anual 2025'!E60</f>
        <v>0</v>
      </c>
      <c r="E60" s="85">
        <f t="shared" si="4"/>
        <v>0</v>
      </c>
      <c r="F60" s="51">
        <f>[9]Ene!F60</f>
        <v>0</v>
      </c>
      <c r="G60" s="48">
        <f>[9]Ene!G60</f>
        <v>0</v>
      </c>
      <c r="H60" s="51">
        <f>[9]Ene!H60</f>
        <v>0</v>
      </c>
      <c r="I60" s="48">
        <f>[9]Feb!I60</f>
        <v>0</v>
      </c>
      <c r="J60" s="51">
        <f>[9]Ene!J60</f>
        <v>0</v>
      </c>
      <c r="K60" s="84"/>
      <c r="L60" s="51">
        <f>[9]Ene!L60</f>
        <v>0</v>
      </c>
      <c r="M60" s="50"/>
      <c r="N60" s="51">
        <f>[9]Ene!N60</f>
        <v>0</v>
      </c>
      <c r="O60" s="85"/>
      <c r="P60" s="51">
        <f>[9]Ene!P60</f>
        <v>0</v>
      </c>
      <c r="Q60" s="85"/>
      <c r="R60" s="51">
        <f>[9]Ene!R60</f>
        <v>0</v>
      </c>
      <c r="S60" s="85"/>
      <c r="T60" s="51">
        <f>[9]Ene!T60</f>
        <v>0</v>
      </c>
      <c r="U60" s="85"/>
      <c r="V60" s="51">
        <f>[9]Ene!V60</f>
        <v>0</v>
      </c>
      <c r="W60" s="85"/>
      <c r="X60" s="51">
        <f>[9]Ene!X60</f>
        <v>0</v>
      </c>
      <c r="Y60" s="85"/>
      <c r="Z60" s="51">
        <f>[9]Ene!Z60</f>
        <v>0</v>
      </c>
      <c r="AA60" s="85"/>
      <c r="AB60" s="51">
        <f>[9]Ene!AB60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 t="str">
        <f>'[9]Ficha Anual 2025'!A61</f>
        <v>C4A7</v>
      </c>
      <c r="B61" s="93">
        <f>'[9]Ficha Anual 2025'!B61</f>
        <v>0</v>
      </c>
      <c r="C61" s="93"/>
      <c r="D61" s="83">
        <f>'[9]Ficha Anual 2025'!E61</f>
        <v>0</v>
      </c>
      <c r="E61" s="85">
        <f t="shared" si="4"/>
        <v>0</v>
      </c>
      <c r="F61" s="51">
        <f>[9]Ene!F61</f>
        <v>0</v>
      </c>
      <c r="G61" s="48">
        <f>[9]Ene!G61</f>
        <v>0</v>
      </c>
      <c r="H61" s="51">
        <f>[9]Ene!H61</f>
        <v>0</v>
      </c>
      <c r="I61" s="48">
        <f>[9]Feb!I61</f>
        <v>0</v>
      </c>
      <c r="J61" s="51">
        <f>[9]Ene!J61</f>
        <v>0</v>
      </c>
      <c r="K61" s="84"/>
      <c r="L61" s="51">
        <f>[9]Ene!L61</f>
        <v>0</v>
      </c>
      <c r="M61" s="50"/>
      <c r="N61" s="51">
        <f>[9]Ene!N61</f>
        <v>0</v>
      </c>
      <c r="O61" s="85"/>
      <c r="P61" s="51">
        <f>[9]Ene!P61</f>
        <v>0</v>
      </c>
      <c r="Q61" s="85"/>
      <c r="R61" s="51">
        <f>[9]Ene!R61</f>
        <v>0</v>
      </c>
      <c r="S61" s="85"/>
      <c r="T61" s="51">
        <f>[9]Ene!T61</f>
        <v>0</v>
      </c>
      <c r="U61" s="85"/>
      <c r="V61" s="51">
        <f>[9]Ene!V61</f>
        <v>0</v>
      </c>
      <c r="W61" s="85"/>
      <c r="X61" s="51">
        <f>[9]Ene!X61</f>
        <v>0</v>
      </c>
      <c r="Y61" s="85"/>
      <c r="Z61" s="51">
        <f>[9]Ene!Z61</f>
        <v>0</v>
      </c>
      <c r="AA61" s="85"/>
      <c r="AB61" s="51">
        <f>[9]Ene!AB61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customHeight="1" x14ac:dyDescent="0.2">
      <c r="A62" s="81" t="str">
        <f>'[9]Ficha Anual 2025'!A62</f>
        <v>C4A8</v>
      </c>
      <c r="B62" s="82" t="str">
        <f>'[9]Ficha Anual 2025'!B62</f>
        <v>INVESTIGAR Y PROMOVER LA HISTORIA Y CULTURA DEL MUNICIPIO</v>
      </c>
      <c r="C62" s="82"/>
      <c r="D62" s="83" t="str">
        <f>'[9]Ficha Anual 2025'!E62</f>
        <v>INVESTIGACION</v>
      </c>
      <c r="E62" s="85">
        <f t="shared" si="4"/>
        <v>3</v>
      </c>
      <c r="F62" s="49">
        <f>[9]Ene!F62</f>
        <v>0</v>
      </c>
      <c r="G62" s="50">
        <f>[9]Ene!G62</f>
        <v>0</v>
      </c>
      <c r="H62" s="49">
        <f>[9]Ene!H62</f>
        <v>0</v>
      </c>
      <c r="I62" s="50">
        <f>[9]Feb!I62</f>
        <v>0</v>
      </c>
      <c r="J62" s="49">
        <f>[9]Ene!J62</f>
        <v>1</v>
      </c>
      <c r="K62" s="84">
        <v>0</v>
      </c>
      <c r="L62" s="154">
        <f>[9]Ene!L62</f>
        <v>0</v>
      </c>
      <c r="M62" s="50">
        <v>1</v>
      </c>
      <c r="N62" s="154">
        <f>[9]Ene!N62</f>
        <v>0</v>
      </c>
      <c r="O62" s="85"/>
      <c r="P62" s="154">
        <f>[9]Ene!P62</f>
        <v>1</v>
      </c>
      <c r="Q62" s="85"/>
      <c r="R62" s="154">
        <f>[9]Ene!R62</f>
        <v>0</v>
      </c>
      <c r="S62" s="85"/>
      <c r="T62" s="154">
        <f>[9]Ene!T62</f>
        <v>0</v>
      </c>
      <c r="U62" s="85"/>
      <c r="V62" s="154">
        <f>[9]Ene!V62</f>
        <v>1</v>
      </c>
      <c r="W62" s="85"/>
      <c r="X62" s="154">
        <f>[9]Ene!X62</f>
        <v>0</v>
      </c>
      <c r="Y62" s="85"/>
      <c r="Z62" s="154">
        <f>[9]Ene!Z62</f>
        <v>0</v>
      </c>
      <c r="AA62" s="85"/>
      <c r="AB62" s="154">
        <f>[9]Ene!AB62</f>
        <v>0</v>
      </c>
      <c r="AC62" s="88"/>
      <c r="AD62" s="52">
        <f t="shared" si="0"/>
        <v>3</v>
      </c>
      <c r="AE62" s="52">
        <f t="shared" si="0"/>
        <v>1</v>
      </c>
      <c r="AF62" s="53">
        <f t="shared" si="1"/>
        <v>0.33333333333333331</v>
      </c>
      <c r="AG62" s="53">
        <f t="shared" si="2"/>
        <v>0.66666666666666674</v>
      </c>
      <c r="AH62" s="91"/>
      <c r="AI62" s="92"/>
    </row>
    <row r="63" spans="1:35" s="56" customFormat="1" ht="20.100000000000001" hidden="1" customHeight="1" x14ac:dyDescent="0.2">
      <c r="A63" s="81">
        <f>'[9]Ficha Anual 2025'!A63</f>
        <v>0</v>
      </c>
      <c r="B63" s="93">
        <f>'[9]Ficha Anual 2025'!B63</f>
        <v>0</v>
      </c>
      <c r="C63" s="93"/>
      <c r="D63" s="83">
        <f>'[9]Ficha Anual 2025'!E63</f>
        <v>0</v>
      </c>
      <c r="E63" s="85">
        <f t="shared" si="4"/>
        <v>0</v>
      </c>
      <c r="F63" s="51">
        <f>[9]Ene!F63</f>
        <v>0</v>
      </c>
      <c r="G63" s="48">
        <f>[9]Ene!G63</f>
        <v>0</v>
      </c>
      <c r="H63" s="51">
        <f>[9]Ene!H63</f>
        <v>0</v>
      </c>
      <c r="I63" s="48">
        <f>[9]Feb!I63</f>
        <v>0</v>
      </c>
      <c r="J63" s="51">
        <f>[9]Ene!J63</f>
        <v>0</v>
      </c>
      <c r="K63" s="84"/>
      <c r="L63" s="51">
        <f>[9]Ene!L63</f>
        <v>0</v>
      </c>
      <c r="M63" s="85"/>
      <c r="N63" s="51">
        <f>[9]Ene!N63</f>
        <v>0</v>
      </c>
      <c r="O63" s="85"/>
      <c r="P63" s="51">
        <f>[9]Ene!P63</f>
        <v>0</v>
      </c>
      <c r="Q63" s="85"/>
      <c r="R63" s="51">
        <f>[9]Ene!R63</f>
        <v>0</v>
      </c>
      <c r="S63" s="85"/>
      <c r="T63" s="51">
        <f>[9]Ene!T63</f>
        <v>0</v>
      </c>
      <c r="U63" s="85"/>
      <c r="V63" s="51">
        <f>[9]Ene!V63</f>
        <v>0</v>
      </c>
      <c r="W63" s="85"/>
      <c r="X63" s="51">
        <f>[9]Ene!X63</f>
        <v>0</v>
      </c>
      <c r="Y63" s="85"/>
      <c r="Z63" s="51">
        <f>[9]Ene!Z63</f>
        <v>0</v>
      </c>
      <c r="AA63" s="85"/>
      <c r="AB63" s="51">
        <f>[9]Ene!AB63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'[9]Ficha Anual 2025'!A64</f>
        <v>0</v>
      </c>
      <c r="B64" s="93">
        <f>'[9]Ficha Anual 2025'!B64</f>
        <v>0</v>
      </c>
      <c r="C64" s="93"/>
      <c r="D64" s="83">
        <f>'[9]Ficha Anual 2025'!E64</f>
        <v>0</v>
      </c>
      <c r="E64" s="85">
        <f t="shared" si="4"/>
        <v>0</v>
      </c>
      <c r="F64" s="51">
        <f>[9]Ene!F64</f>
        <v>0</v>
      </c>
      <c r="G64" s="48">
        <f>[9]Ene!G64</f>
        <v>0</v>
      </c>
      <c r="H64" s="51">
        <f>[9]Ene!H64</f>
        <v>0</v>
      </c>
      <c r="I64" s="48">
        <f>[9]Feb!I64</f>
        <v>0</v>
      </c>
      <c r="J64" s="51">
        <f>[9]Ene!J64</f>
        <v>0</v>
      </c>
      <c r="K64" s="84"/>
      <c r="L64" s="51">
        <f>[9]Ene!L64</f>
        <v>0</v>
      </c>
      <c r="M64" s="85"/>
      <c r="N64" s="51">
        <f>[9]Ene!N64</f>
        <v>0</v>
      </c>
      <c r="O64" s="85"/>
      <c r="P64" s="51">
        <f>[9]Ene!P64</f>
        <v>0</v>
      </c>
      <c r="Q64" s="85"/>
      <c r="R64" s="51">
        <f>[9]Ene!R64</f>
        <v>0</v>
      </c>
      <c r="S64" s="85"/>
      <c r="T64" s="51">
        <f>[9]Ene!T64</f>
        <v>0</v>
      </c>
      <c r="U64" s="85"/>
      <c r="V64" s="51">
        <f>[9]Ene!V64</f>
        <v>0</v>
      </c>
      <c r="W64" s="85"/>
      <c r="X64" s="51">
        <f>[9]Ene!X64</f>
        <v>0</v>
      </c>
      <c r="Y64" s="85"/>
      <c r="Z64" s="51">
        <f>[9]Ene!Z64</f>
        <v>0</v>
      </c>
      <c r="AA64" s="85"/>
      <c r="AB64" s="51">
        <f>[9]Ene!AB64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'[9]Ficha Anual 2025'!A65</f>
        <v>0</v>
      </c>
      <c r="B65" s="93">
        <f>'[9]Ficha Anual 2025'!B65</f>
        <v>0</v>
      </c>
      <c r="C65" s="93"/>
      <c r="D65" s="83">
        <f>'[9]Ficha Anual 2025'!E65</f>
        <v>0</v>
      </c>
      <c r="E65" s="85">
        <f t="shared" si="4"/>
        <v>0</v>
      </c>
      <c r="F65" s="51">
        <f>[9]Ene!F65</f>
        <v>0</v>
      </c>
      <c r="G65" s="48">
        <f>[9]Ene!G65</f>
        <v>0</v>
      </c>
      <c r="H65" s="51">
        <f>[9]Ene!H65</f>
        <v>0</v>
      </c>
      <c r="I65" s="48">
        <f>[9]Feb!I65</f>
        <v>0</v>
      </c>
      <c r="J65" s="51">
        <f>[9]Ene!J65</f>
        <v>0</v>
      </c>
      <c r="K65" s="84"/>
      <c r="L65" s="51">
        <f>[9]Ene!L65</f>
        <v>0</v>
      </c>
      <c r="M65" s="85"/>
      <c r="N65" s="51">
        <f>[9]Ene!N65</f>
        <v>0</v>
      </c>
      <c r="O65" s="85"/>
      <c r="P65" s="51">
        <f>[9]Ene!P65</f>
        <v>0</v>
      </c>
      <c r="Q65" s="85"/>
      <c r="R65" s="51">
        <f>[9]Ene!R65</f>
        <v>0</v>
      </c>
      <c r="S65" s="85"/>
      <c r="T65" s="51">
        <f>[9]Ene!T65</f>
        <v>0</v>
      </c>
      <c r="U65" s="85"/>
      <c r="V65" s="51">
        <f>[9]Ene!V65</f>
        <v>0</v>
      </c>
      <c r="W65" s="85"/>
      <c r="X65" s="51">
        <f>[9]Ene!X65</f>
        <v>0</v>
      </c>
      <c r="Y65" s="85"/>
      <c r="Z65" s="51">
        <f>[9]Ene!Z65</f>
        <v>0</v>
      </c>
      <c r="AA65" s="85"/>
      <c r="AB65" s="51">
        <f>[9]Ene!AB65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'[9]Ficha Anual 2025'!A66</f>
        <v>0</v>
      </c>
      <c r="B66" s="101">
        <f>'[9]Ficha Anual 2025'!B66</f>
        <v>0</v>
      </c>
      <c r="C66" s="101"/>
      <c r="D66" s="102">
        <f>'[9]Ficha Anual 2025'!E66</f>
        <v>0</v>
      </c>
      <c r="E66" s="103">
        <f t="shared" si="4"/>
        <v>0</v>
      </c>
      <c r="F66" s="104">
        <f>[9]Ene!F66</f>
        <v>0</v>
      </c>
      <c r="G66" s="105">
        <f>[9]Ene!G66</f>
        <v>0</v>
      </c>
      <c r="H66" s="104">
        <f>[9]Ene!H66</f>
        <v>0</v>
      </c>
      <c r="I66" s="105">
        <f>[9]Feb!I66</f>
        <v>0</v>
      </c>
      <c r="J66" s="104">
        <f>[9]Ene!J66</f>
        <v>0</v>
      </c>
      <c r="K66" s="106"/>
      <c r="L66" s="104">
        <f>[9]Ene!L66</f>
        <v>0</v>
      </c>
      <c r="M66" s="103"/>
      <c r="N66" s="104">
        <f>[9]Ene!N66</f>
        <v>0</v>
      </c>
      <c r="O66" s="103"/>
      <c r="P66" s="104">
        <f>[9]Ene!P66</f>
        <v>0</v>
      </c>
      <c r="Q66" s="103"/>
      <c r="R66" s="104">
        <f>[9]Ene!R66</f>
        <v>0</v>
      </c>
      <c r="S66" s="103"/>
      <c r="T66" s="104">
        <f>[9]Ene!T66</f>
        <v>0</v>
      </c>
      <c r="U66" s="103"/>
      <c r="V66" s="104">
        <f>[9]Ene!V66</f>
        <v>0</v>
      </c>
      <c r="W66" s="103"/>
      <c r="X66" s="104">
        <f>[9]Ene!X66</f>
        <v>0</v>
      </c>
      <c r="Y66" s="103"/>
      <c r="Z66" s="104">
        <f>[9]Ene!Z66</f>
        <v>0</v>
      </c>
      <c r="AA66" s="103"/>
      <c r="AB66" s="104">
        <f>[9]Ene!AB66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'[9]Ficha Anual 2025'!A75</f>
        <v>Elaboró</v>
      </c>
      <c r="C80" s="130"/>
      <c r="E80" s="131"/>
      <c r="F80" s="131"/>
      <c r="G80" s="131"/>
      <c r="H80" s="131"/>
      <c r="J80" s="129" t="str">
        <f>'[9]Ficha Anual 2025'!D75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'[9]Ficha Anual 2025'!G75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'[9]Ficha Anual 2025'!A78</f>
        <v>C. GRISELDA AGUILAR MACIAS</v>
      </c>
      <c r="C83" s="140"/>
      <c r="E83" s="127"/>
      <c r="F83" s="127"/>
      <c r="H83" s="127"/>
      <c r="J83" s="138" t="str">
        <f>'[9]Ficha Anual 2025'!D78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'[9]Ficha Anual 2025'!G78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'[9]Ficha Anual 2025'!A79</f>
        <v>PRESIDENTA MUNICIPAL</v>
      </c>
      <c r="C84" s="142"/>
      <c r="E84" s="2"/>
      <c r="F84" s="2"/>
      <c r="G84" s="2"/>
      <c r="H84" s="2"/>
      <c r="J84" s="143" t="str">
        <f>'[9]Ficha Anual 2025'!D79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'[9]Ficha Anual 2025'!G79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DIF ABR</vt:lpstr>
      <vt:lpstr>CULTUTA DEP</vt:lpstr>
      <vt:lpstr>PROTECCION AMB</vt:lpstr>
      <vt:lpstr>SEG PUBLICA </vt:lpstr>
      <vt:lpstr>OBRAS PUBLICAS </vt:lpstr>
      <vt:lpstr>DESAROLLO FUN P</vt:lpstr>
      <vt:lpstr>F. HAC PUB</vt:lpstr>
      <vt:lpstr>PROCURACION DEF IM</vt:lpstr>
      <vt:lpstr>APOYO A LAS POLITICA G</vt:lpstr>
      <vt:lpstr>'APOYO A LAS POLITICA G'!Área_de_impresión</vt:lpstr>
      <vt:lpstr>'CULTUTA DEP'!Área_de_impresión</vt:lpstr>
      <vt:lpstr>'DESAROLLO FUN P'!Área_de_impresión</vt:lpstr>
      <vt:lpstr>'DIF ABR'!Área_de_impresión</vt:lpstr>
      <vt:lpstr>'F. HAC PUB'!Área_de_impresión</vt:lpstr>
      <vt:lpstr>'OBRAS PUBLICAS '!Área_de_impresión</vt:lpstr>
      <vt:lpstr>'PROCURACION DEF IM'!Área_de_impresión</vt:lpstr>
      <vt:lpstr>'PROTECCION AMB'!Área_de_impresión</vt:lpstr>
      <vt:lpstr>'SEG PUBLICA '!Área_de_impresión</vt:lpstr>
      <vt:lpstr>'APOYO A LAS POLITICA G'!Títulos_a_imprimir</vt:lpstr>
      <vt:lpstr>'CULTUTA DEP'!Títulos_a_imprimir</vt:lpstr>
      <vt:lpstr>'DESAROLLO FUN P'!Títulos_a_imprimir</vt:lpstr>
      <vt:lpstr>'DIF ABR'!Títulos_a_imprimir</vt:lpstr>
      <vt:lpstr>'F. HAC PUB'!Títulos_a_imprimir</vt:lpstr>
      <vt:lpstr>'OBRAS PUBLICAS '!Títulos_a_imprimir</vt:lpstr>
      <vt:lpstr>'PROCURACION DEF IM'!Títulos_a_imprimir</vt:lpstr>
      <vt:lpstr>'PROTECCION AMB'!Títulos_a_imprimir</vt:lpstr>
      <vt:lpstr>'SEG PUBLICA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ATHLON</dc:creator>
  <cp:lastModifiedBy>ATHLON</cp:lastModifiedBy>
  <dcterms:created xsi:type="dcterms:W3CDTF">2025-07-29T17:26:23Z</dcterms:created>
  <dcterms:modified xsi:type="dcterms:W3CDTF">2025-07-29T17:43:54Z</dcterms:modified>
</cp:coreProperties>
</file>