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LON\Documents\MUNICIPIO DE SAN JOSE TEACALCO\2T-I-ICPPFCY   ART 12     MAYO\A      Art. 12, A      INFORMACIÓN GENERAL\A-V-ICm Art. 12, A, V Informacion Complementaria\"/>
    </mc:Choice>
  </mc:AlternateContent>
  <xr:revisionPtr revIDLastSave="0" documentId="8_{5D1402EA-8876-41F0-8D4E-2C53343AB083}" xr6:coauthVersionLast="47" xr6:coauthVersionMax="47" xr10:uidLastSave="{00000000-0000-0000-0000-000000000000}"/>
  <bookViews>
    <workbookView xWindow="-120" yWindow="-120" windowWidth="20730" windowHeight="11160" activeTab="8" xr2:uid="{49AB8367-C214-490C-B6FE-AFF4228732E1}"/>
  </bookViews>
  <sheets>
    <sheet name="021" sheetId="1" r:id="rId1"/>
    <sheet name="018" sheetId="2" r:id="rId2"/>
    <sheet name="032" sheetId="3" r:id="rId3"/>
    <sheet name="007" sheetId="4" r:id="rId4"/>
    <sheet name="024" sheetId="5" r:id="rId5"/>
    <sheet name="034" sheetId="6" r:id="rId6"/>
    <sheet name="036" sheetId="7" r:id="rId7"/>
    <sheet name="003" sheetId="8" r:id="rId8"/>
    <sheet name="033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7">'003'!$A$1:$AI$85</definedName>
    <definedName name="_xlnm.Print_Area" localSheetId="3">'007'!$A$1:$AI$85</definedName>
    <definedName name="_xlnm.Print_Area" localSheetId="1">'018'!$A$1:$AI$85</definedName>
    <definedName name="_xlnm.Print_Area" localSheetId="0">'021'!$A$1:$AI$85</definedName>
    <definedName name="_xlnm.Print_Area" localSheetId="4">'024'!$A$1:$AI$85</definedName>
    <definedName name="_xlnm.Print_Area" localSheetId="2">'032'!$A$1:$AI$85</definedName>
    <definedName name="_xlnm.Print_Area" localSheetId="8">'033'!$A$1:$AI$85</definedName>
    <definedName name="_xlnm.Print_Area" localSheetId="5">'034'!$A$1:$AI$85</definedName>
    <definedName name="_xlnm.Print_Area" localSheetId="6">'036'!$A$1:$AI$85</definedName>
    <definedName name="_xlnm.Print_Titles" localSheetId="7">'003'!$1:$11</definedName>
    <definedName name="_xlnm.Print_Titles" localSheetId="3">'007'!$1:$11</definedName>
    <definedName name="_xlnm.Print_Titles" localSheetId="1">'018'!$1:$11</definedName>
    <definedName name="_xlnm.Print_Titles" localSheetId="0">'021'!$1:$11</definedName>
    <definedName name="_xlnm.Print_Titles" localSheetId="4">'024'!$1:$11</definedName>
    <definedName name="_xlnm.Print_Titles" localSheetId="2">'032'!$1:$11</definedName>
    <definedName name="_xlnm.Print_Titles" localSheetId="8">'033'!$1:$11</definedName>
    <definedName name="_xlnm.Print_Titles" localSheetId="5">'034'!$1:$11</definedName>
    <definedName name="_xlnm.Print_Titles" localSheetId="6">'036'!$1:$11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E66" i="9"/>
  <c r="AF66" i="9" s="1"/>
  <c r="AG66" i="9" s="1"/>
  <c r="AB66" i="9"/>
  <c r="Z66" i="9"/>
  <c r="X66" i="9"/>
  <c r="V66" i="9"/>
  <c r="T66" i="9"/>
  <c r="R66" i="9"/>
  <c r="P66" i="9"/>
  <c r="N66" i="9"/>
  <c r="L66" i="9"/>
  <c r="J66" i="9"/>
  <c r="I66" i="9"/>
  <c r="H66" i="9"/>
  <c r="G66" i="9"/>
  <c r="F66" i="9"/>
  <c r="AD66" i="9" s="1"/>
  <c r="E66" i="9"/>
  <c r="D66" i="9"/>
  <c r="B66" i="9"/>
  <c r="A66" i="9"/>
  <c r="AB65" i="9"/>
  <c r="Z65" i="9"/>
  <c r="X65" i="9"/>
  <c r="V65" i="9"/>
  <c r="T65" i="9"/>
  <c r="R65" i="9"/>
  <c r="P65" i="9"/>
  <c r="N65" i="9"/>
  <c r="L65" i="9"/>
  <c r="J65" i="9"/>
  <c r="I65" i="9"/>
  <c r="H65" i="9"/>
  <c r="G65" i="9"/>
  <c r="AE65" i="9" s="1"/>
  <c r="F65" i="9"/>
  <c r="D65" i="9"/>
  <c r="B65" i="9"/>
  <c r="A65" i="9"/>
  <c r="AE64" i="9"/>
  <c r="AF64" i="9" s="1"/>
  <c r="AG64" i="9" s="1"/>
  <c r="AB64" i="9"/>
  <c r="Z64" i="9"/>
  <c r="X64" i="9"/>
  <c r="V64" i="9"/>
  <c r="T64" i="9"/>
  <c r="R64" i="9"/>
  <c r="P64" i="9"/>
  <c r="N64" i="9"/>
  <c r="L64" i="9"/>
  <c r="J64" i="9"/>
  <c r="I64" i="9"/>
  <c r="H64" i="9"/>
  <c r="G64" i="9"/>
  <c r="F64" i="9"/>
  <c r="E64" i="9"/>
  <c r="D64" i="9"/>
  <c r="B64" i="9"/>
  <c r="A64" i="9"/>
  <c r="AB63" i="9"/>
  <c r="Z63" i="9"/>
  <c r="X63" i="9"/>
  <c r="V63" i="9"/>
  <c r="T63" i="9"/>
  <c r="R63" i="9"/>
  <c r="P63" i="9"/>
  <c r="N63" i="9"/>
  <c r="L63" i="9"/>
  <c r="J63" i="9"/>
  <c r="I63" i="9"/>
  <c r="H63" i="9"/>
  <c r="G63" i="9"/>
  <c r="AE63" i="9" s="1"/>
  <c r="F63" i="9"/>
  <c r="D63" i="9"/>
  <c r="B63" i="9"/>
  <c r="A63" i="9"/>
  <c r="AE62" i="9"/>
  <c r="AF62" i="9" s="1"/>
  <c r="AG62" i="9" s="1"/>
  <c r="AB62" i="9"/>
  <c r="Z62" i="9"/>
  <c r="X62" i="9"/>
  <c r="V62" i="9"/>
  <c r="T62" i="9"/>
  <c r="R62" i="9"/>
  <c r="P62" i="9"/>
  <c r="N62" i="9"/>
  <c r="L62" i="9"/>
  <c r="J62" i="9"/>
  <c r="I62" i="9"/>
  <c r="H62" i="9"/>
  <c r="G62" i="9"/>
  <c r="F62" i="9"/>
  <c r="E62" i="9"/>
  <c r="D62" i="9"/>
  <c r="B62" i="9"/>
  <c r="A62" i="9"/>
  <c r="AB61" i="9"/>
  <c r="Z61" i="9"/>
  <c r="X61" i="9"/>
  <c r="V61" i="9"/>
  <c r="T61" i="9"/>
  <c r="R61" i="9"/>
  <c r="P61" i="9"/>
  <c r="N61" i="9"/>
  <c r="L61" i="9"/>
  <c r="J61" i="9"/>
  <c r="I61" i="9"/>
  <c r="H61" i="9"/>
  <c r="G61" i="9"/>
  <c r="AE61" i="9" s="1"/>
  <c r="F61" i="9"/>
  <c r="D61" i="9"/>
  <c r="B61" i="9"/>
  <c r="A61" i="9"/>
  <c r="AB60" i="9"/>
  <c r="Z60" i="9"/>
  <c r="X60" i="9"/>
  <c r="V60" i="9"/>
  <c r="T60" i="9"/>
  <c r="R60" i="9"/>
  <c r="P60" i="9"/>
  <c r="N60" i="9"/>
  <c r="L60" i="9"/>
  <c r="J60" i="9"/>
  <c r="I60" i="9"/>
  <c r="AE60" i="9" s="1"/>
  <c r="AF60" i="9" s="1"/>
  <c r="AG60" i="9" s="1"/>
  <c r="H60" i="9"/>
  <c r="G60" i="9"/>
  <c r="F60" i="9"/>
  <c r="E60" i="9"/>
  <c r="D60" i="9"/>
  <c r="B60" i="9"/>
  <c r="A60" i="9"/>
  <c r="AB59" i="9"/>
  <c r="Z59" i="9"/>
  <c r="X59" i="9"/>
  <c r="V59" i="9"/>
  <c r="T59" i="9"/>
  <c r="R59" i="9"/>
  <c r="P59" i="9"/>
  <c r="N59" i="9"/>
  <c r="L59" i="9"/>
  <c r="J59" i="9"/>
  <c r="I59" i="9"/>
  <c r="H59" i="9"/>
  <c r="E59" i="9" s="1"/>
  <c r="G59" i="9"/>
  <c r="AE59" i="9" s="1"/>
  <c r="F59" i="9"/>
  <c r="D59" i="9"/>
  <c r="B59" i="9"/>
  <c r="A59" i="9"/>
  <c r="AE58" i="9"/>
  <c r="AF58" i="9" s="1"/>
  <c r="AG58" i="9" s="1"/>
  <c r="AB58" i="9"/>
  <c r="Z58" i="9"/>
  <c r="X58" i="9"/>
  <c r="V58" i="9"/>
  <c r="T58" i="9"/>
  <c r="R58" i="9"/>
  <c r="P58" i="9"/>
  <c r="N58" i="9"/>
  <c r="L58" i="9"/>
  <c r="J58" i="9"/>
  <c r="I58" i="9"/>
  <c r="H58" i="9"/>
  <c r="G58" i="9"/>
  <c r="F58" i="9"/>
  <c r="AD58" i="9" s="1"/>
  <c r="E58" i="9"/>
  <c r="D58" i="9"/>
  <c r="B58" i="9"/>
  <c r="A58" i="9"/>
  <c r="AB57" i="9"/>
  <c r="Z57" i="9"/>
  <c r="X57" i="9"/>
  <c r="V57" i="9"/>
  <c r="T57" i="9"/>
  <c r="R57" i="9"/>
  <c r="P57" i="9"/>
  <c r="N57" i="9"/>
  <c r="L57" i="9"/>
  <c r="J57" i="9"/>
  <c r="I57" i="9"/>
  <c r="H57" i="9"/>
  <c r="G57" i="9"/>
  <c r="AE57" i="9" s="1"/>
  <c r="F57" i="9"/>
  <c r="D57" i="9"/>
  <c r="B57" i="9"/>
  <c r="A57" i="9"/>
  <c r="AE56" i="9"/>
  <c r="AF56" i="9" s="1"/>
  <c r="AG56" i="9" s="1"/>
  <c r="AB56" i="9"/>
  <c r="Z56" i="9"/>
  <c r="X56" i="9"/>
  <c r="V56" i="9"/>
  <c r="T56" i="9"/>
  <c r="R56" i="9"/>
  <c r="P56" i="9"/>
  <c r="N56" i="9"/>
  <c r="L56" i="9"/>
  <c r="J56" i="9"/>
  <c r="I56" i="9"/>
  <c r="H56" i="9"/>
  <c r="G56" i="9"/>
  <c r="F56" i="9"/>
  <c r="E56" i="9"/>
  <c r="D56" i="9"/>
  <c r="B56" i="9"/>
  <c r="A56" i="9"/>
  <c r="AB55" i="9"/>
  <c r="Z55" i="9"/>
  <c r="X55" i="9"/>
  <c r="V55" i="9"/>
  <c r="T55" i="9"/>
  <c r="R55" i="9"/>
  <c r="P55" i="9"/>
  <c r="N55" i="9"/>
  <c r="L55" i="9"/>
  <c r="J55" i="9"/>
  <c r="I55" i="9"/>
  <c r="H55" i="9"/>
  <c r="G55" i="9"/>
  <c r="AE55" i="9" s="1"/>
  <c r="F55" i="9"/>
  <c r="D55" i="9"/>
  <c r="B55" i="9"/>
  <c r="A55" i="9"/>
  <c r="B54" i="9"/>
  <c r="A54" i="9"/>
  <c r="AB53" i="9"/>
  <c r="Z53" i="9"/>
  <c r="X53" i="9"/>
  <c r="V53" i="9"/>
  <c r="T53" i="9"/>
  <c r="R53" i="9"/>
  <c r="P53" i="9"/>
  <c r="N53" i="9"/>
  <c r="L53" i="9"/>
  <c r="J53" i="9"/>
  <c r="I53" i="9"/>
  <c r="H53" i="9"/>
  <c r="G53" i="9"/>
  <c r="AE53" i="9" s="1"/>
  <c r="F53" i="9"/>
  <c r="D53" i="9"/>
  <c r="B53" i="9"/>
  <c r="A53" i="9"/>
  <c r="AE52" i="9"/>
  <c r="AF52" i="9" s="1"/>
  <c r="AG52" i="9" s="1"/>
  <c r="AB52" i="9"/>
  <c r="Z52" i="9"/>
  <c r="X52" i="9"/>
  <c r="V52" i="9"/>
  <c r="T52" i="9"/>
  <c r="R52" i="9"/>
  <c r="P52" i="9"/>
  <c r="N52" i="9"/>
  <c r="L52" i="9"/>
  <c r="J52" i="9"/>
  <c r="I52" i="9"/>
  <c r="H52" i="9"/>
  <c r="G52" i="9"/>
  <c r="F52" i="9"/>
  <c r="E52" i="9"/>
  <c r="D52" i="9"/>
  <c r="B52" i="9"/>
  <c r="A52" i="9"/>
  <c r="AB51" i="9"/>
  <c r="Z51" i="9"/>
  <c r="X51" i="9"/>
  <c r="V51" i="9"/>
  <c r="T51" i="9"/>
  <c r="R51" i="9"/>
  <c r="P51" i="9"/>
  <c r="N51" i="9"/>
  <c r="L51" i="9"/>
  <c r="J51" i="9"/>
  <c r="I51" i="9"/>
  <c r="H51" i="9"/>
  <c r="G51" i="9"/>
  <c r="AE51" i="9" s="1"/>
  <c r="F51" i="9"/>
  <c r="D51" i="9"/>
  <c r="B51" i="9"/>
  <c r="A51" i="9"/>
  <c r="AB50" i="9"/>
  <c r="Z50" i="9"/>
  <c r="X50" i="9"/>
  <c r="V50" i="9"/>
  <c r="T50" i="9"/>
  <c r="R50" i="9"/>
  <c r="P50" i="9"/>
  <c r="N50" i="9"/>
  <c r="L50" i="9"/>
  <c r="J50" i="9"/>
  <c r="I50" i="9"/>
  <c r="AE50" i="9" s="1"/>
  <c r="AF50" i="9" s="1"/>
  <c r="AG50" i="9" s="1"/>
  <c r="H50" i="9"/>
  <c r="G50" i="9"/>
  <c r="F50" i="9"/>
  <c r="E50" i="9"/>
  <c r="D50" i="9"/>
  <c r="B50" i="9"/>
  <c r="A50" i="9"/>
  <c r="AB49" i="9"/>
  <c r="Z49" i="9"/>
  <c r="X49" i="9"/>
  <c r="V49" i="9"/>
  <c r="T49" i="9"/>
  <c r="R49" i="9"/>
  <c r="P49" i="9"/>
  <c r="N49" i="9"/>
  <c r="L49" i="9"/>
  <c r="J49" i="9"/>
  <c r="I49" i="9"/>
  <c r="H49" i="9"/>
  <c r="AD49" i="9" s="1"/>
  <c r="G49" i="9"/>
  <c r="AE49" i="9" s="1"/>
  <c r="F49" i="9"/>
  <c r="D49" i="9"/>
  <c r="B49" i="9"/>
  <c r="A49" i="9"/>
  <c r="AE48" i="9"/>
  <c r="AF48" i="9" s="1"/>
  <c r="AG48" i="9" s="1"/>
  <c r="AB48" i="9"/>
  <c r="Z48" i="9"/>
  <c r="X48" i="9"/>
  <c r="V48" i="9"/>
  <c r="T48" i="9"/>
  <c r="R48" i="9"/>
  <c r="P48" i="9"/>
  <c r="N48" i="9"/>
  <c r="L48" i="9"/>
  <c r="J48" i="9"/>
  <c r="I48" i="9"/>
  <c r="H48" i="9"/>
  <c r="G48" i="9"/>
  <c r="F48" i="9"/>
  <c r="AD48" i="9" s="1"/>
  <c r="E48" i="9"/>
  <c r="D48" i="9"/>
  <c r="B48" i="9"/>
  <c r="A48" i="9"/>
  <c r="AB47" i="9"/>
  <c r="Z47" i="9"/>
  <c r="X47" i="9"/>
  <c r="V47" i="9"/>
  <c r="T47" i="9"/>
  <c r="R47" i="9"/>
  <c r="P47" i="9"/>
  <c r="N47" i="9"/>
  <c r="L47" i="9"/>
  <c r="J47" i="9"/>
  <c r="I47" i="9"/>
  <c r="H47" i="9"/>
  <c r="G47" i="9"/>
  <c r="AE47" i="9" s="1"/>
  <c r="F47" i="9"/>
  <c r="D47" i="9"/>
  <c r="B47" i="9"/>
  <c r="A47" i="9"/>
  <c r="AE46" i="9"/>
  <c r="AF46" i="9" s="1"/>
  <c r="AG46" i="9" s="1"/>
  <c r="AB46" i="9"/>
  <c r="Z46" i="9"/>
  <c r="X46" i="9"/>
  <c r="V46" i="9"/>
  <c r="T46" i="9"/>
  <c r="R46" i="9"/>
  <c r="P46" i="9"/>
  <c r="N46" i="9"/>
  <c r="L46" i="9"/>
  <c r="J46" i="9"/>
  <c r="I46" i="9"/>
  <c r="H46" i="9"/>
  <c r="G46" i="9"/>
  <c r="F46" i="9"/>
  <c r="E46" i="9"/>
  <c r="D46" i="9"/>
  <c r="B46" i="9"/>
  <c r="A46" i="9"/>
  <c r="AB45" i="9"/>
  <c r="Z45" i="9"/>
  <c r="X45" i="9"/>
  <c r="V45" i="9"/>
  <c r="T45" i="9"/>
  <c r="R45" i="9"/>
  <c r="P45" i="9"/>
  <c r="N45" i="9"/>
  <c r="L45" i="9"/>
  <c r="J45" i="9"/>
  <c r="I45" i="9"/>
  <c r="H45" i="9"/>
  <c r="G45" i="9"/>
  <c r="AE45" i="9" s="1"/>
  <c r="F45" i="9"/>
  <c r="D45" i="9"/>
  <c r="B45" i="9"/>
  <c r="A45" i="9"/>
  <c r="AE44" i="9"/>
  <c r="AB44" i="9"/>
  <c r="Z44" i="9"/>
  <c r="X44" i="9"/>
  <c r="V44" i="9"/>
  <c r="T44" i="9"/>
  <c r="R44" i="9"/>
  <c r="P44" i="9"/>
  <c r="N44" i="9"/>
  <c r="L44" i="9"/>
  <c r="K44" i="9"/>
  <c r="J44" i="9"/>
  <c r="I44" i="9"/>
  <c r="H44" i="9"/>
  <c r="G44" i="9"/>
  <c r="F44" i="9"/>
  <c r="D44" i="9"/>
  <c r="B44" i="9"/>
  <c r="A44" i="9"/>
  <c r="AB43" i="9"/>
  <c r="Z43" i="9"/>
  <c r="X43" i="9"/>
  <c r="V43" i="9"/>
  <c r="T43" i="9"/>
  <c r="R43" i="9"/>
  <c r="P43" i="9"/>
  <c r="N43" i="9"/>
  <c r="AD43" i="9" s="1"/>
  <c r="L43" i="9"/>
  <c r="K43" i="9"/>
  <c r="J43" i="9"/>
  <c r="I43" i="9"/>
  <c r="AE43" i="9" s="1"/>
  <c r="H43" i="9"/>
  <c r="G43" i="9"/>
  <c r="F43" i="9"/>
  <c r="E43" i="9"/>
  <c r="D43" i="9"/>
  <c r="B43" i="9"/>
  <c r="A43" i="9"/>
  <c r="AB42" i="9"/>
  <c r="Z42" i="9"/>
  <c r="X42" i="9"/>
  <c r="V42" i="9"/>
  <c r="T42" i="9"/>
  <c r="R42" i="9"/>
  <c r="P42" i="9"/>
  <c r="N42" i="9"/>
  <c r="L42" i="9"/>
  <c r="K42" i="9"/>
  <c r="J42" i="9"/>
  <c r="I42" i="9"/>
  <c r="AE42" i="9" s="1"/>
  <c r="H42" i="9"/>
  <c r="G42" i="9"/>
  <c r="F42" i="9"/>
  <c r="D42" i="9"/>
  <c r="B42" i="9"/>
  <c r="A42" i="9"/>
  <c r="B41" i="9"/>
  <c r="A41" i="9"/>
  <c r="AB40" i="9"/>
  <c r="Z40" i="9"/>
  <c r="X40" i="9"/>
  <c r="V40" i="9"/>
  <c r="T40" i="9"/>
  <c r="R40" i="9"/>
  <c r="P40" i="9"/>
  <c r="N40" i="9"/>
  <c r="L40" i="9"/>
  <c r="J40" i="9"/>
  <c r="I40" i="9"/>
  <c r="AE40" i="9" s="1"/>
  <c r="H40" i="9"/>
  <c r="E40" i="9" s="1"/>
  <c r="G40" i="9"/>
  <c r="F40" i="9"/>
  <c r="D40" i="9"/>
  <c r="B40" i="9"/>
  <c r="A40" i="9"/>
  <c r="AB39" i="9"/>
  <c r="Z39" i="9"/>
  <c r="X39" i="9"/>
  <c r="V39" i="9"/>
  <c r="T39" i="9"/>
  <c r="R39" i="9"/>
  <c r="P39" i="9"/>
  <c r="N39" i="9"/>
  <c r="L39" i="9"/>
  <c r="J39" i="9"/>
  <c r="I39" i="9"/>
  <c r="H39" i="9"/>
  <c r="G39" i="9"/>
  <c r="AE39" i="9" s="1"/>
  <c r="F39" i="9"/>
  <c r="D39" i="9"/>
  <c r="B39" i="9"/>
  <c r="A39" i="9"/>
  <c r="AB38" i="9"/>
  <c r="Z38" i="9"/>
  <c r="X38" i="9"/>
  <c r="V38" i="9"/>
  <c r="T38" i="9"/>
  <c r="R38" i="9"/>
  <c r="P38" i="9"/>
  <c r="N38" i="9"/>
  <c r="L38" i="9"/>
  <c r="J38" i="9"/>
  <c r="I38" i="9"/>
  <c r="AE38" i="9" s="1"/>
  <c r="H38" i="9"/>
  <c r="E38" i="9" s="1"/>
  <c r="G38" i="9"/>
  <c r="F38" i="9"/>
  <c r="D38" i="9"/>
  <c r="B38" i="9"/>
  <c r="A38" i="9"/>
  <c r="AB37" i="9"/>
  <c r="Z37" i="9"/>
  <c r="X37" i="9"/>
  <c r="V37" i="9"/>
  <c r="T37" i="9"/>
  <c r="R37" i="9"/>
  <c r="P37" i="9"/>
  <c r="N37" i="9"/>
  <c r="L37" i="9"/>
  <c r="J37" i="9"/>
  <c r="I37" i="9"/>
  <c r="H37" i="9"/>
  <c r="G37" i="9"/>
  <c r="AE37" i="9" s="1"/>
  <c r="F37" i="9"/>
  <c r="D37" i="9"/>
  <c r="B37" i="9"/>
  <c r="A37" i="9"/>
  <c r="AB36" i="9"/>
  <c r="Z36" i="9"/>
  <c r="X36" i="9"/>
  <c r="V36" i="9"/>
  <c r="T36" i="9"/>
  <c r="R36" i="9"/>
  <c r="P36" i="9"/>
  <c r="N36" i="9"/>
  <c r="L36" i="9"/>
  <c r="J36" i="9"/>
  <c r="I36" i="9"/>
  <c r="AE36" i="9" s="1"/>
  <c r="H36" i="9"/>
  <c r="E36" i="9" s="1"/>
  <c r="G36" i="9"/>
  <c r="F36" i="9"/>
  <c r="D36" i="9"/>
  <c r="B36" i="9"/>
  <c r="A36" i="9"/>
  <c r="AB35" i="9"/>
  <c r="Z35" i="9"/>
  <c r="X35" i="9"/>
  <c r="V35" i="9"/>
  <c r="T35" i="9"/>
  <c r="R35" i="9"/>
  <c r="P35" i="9"/>
  <c r="N35" i="9"/>
  <c r="L35" i="9"/>
  <c r="J35" i="9"/>
  <c r="I35" i="9"/>
  <c r="H35" i="9"/>
  <c r="G35" i="9"/>
  <c r="AE35" i="9" s="1"/>
  <c r="F35" i="9"/>
  <c r="D35" i="9"/>
  <c r="B35" i="9"/>
  <c r="A35" i="9"/>
  <c r="AB34" i="9"/>
  <c r="Z34" i="9"/>
  <c r="X34" i="9"/>
  <c r="V34" i="9"/>
  <c r="T34" i="9"/>
  <c r="R34" i="9"/>
  <c r="P34" i="9"/>
  <c r="N34" i="9"/>
  <c r="L34" i="9"/>
  <c r="J34" i="9"/>
  <c r="I34" i="9"/>
  <c r="AE34" i="9" s="1"/>
  <c r="H34" i="9"/>
  <c r="E34" i="9" s="1"/>
  <c r="G34" i="9"/>
  <c r="F34" i="9"/>
  <c r="D34" i="9"/>
  <c r="B34" i="9"/>
  <c r="A34" i="9"/>
  <c r="AB33" i="9"/>
  <c r="Z33" i="9"/>
  <c r="X33" i="9"/>
  <c r="V33" i="9"/>
  <c r="T33" i="9"/>
  <c r="R33" i="9"/>
  <c r="P33" i="9"/>
  <c r="N33" i="9"/>
  <c r="L33" i="9"/>
  <c r="J33" i="9"/>
  <c r="I33" i="9"/>
  <c r="H33" i="9"/>
  <c r="G33" i="9"/>
  <c r="AE33" i="9" s="1"/>
  <c r="F33" i="9"/>
  <c r="D33" i="9"/>
  <c r="B33" i="9"/>
  <c r="A33" i="9"/>
  <c r="AB32" i="9"/>
  <c r="Z32" i="9"/>
  <c r="X32" i="9"/>
  <c r="V32" i="9"/>
  <c r="T32" i="9"/>
  <c r="R32" i="9"/>
  <c r="P32" i="9"/>
  <c r="N32" i="9"/>
  <c r="AD32" i="9" s="1"/>
  <c r="L32" i="9"/>
  <c r="K32" i="9"/>
  <c r="J32" i="9"/>
  <c r="I32" i="9"/>
  <c r="AE32" i="9" s="1"/>
  <c r="H32" i="9"/>
  <c r="G32" i="9"/>
  <c r="F32" i="9"/>
  <c r="E32" i="9"/>
  <c r="D32" i="9"/>
  <c r="B32" i="9"/>
  <c r="A32" i="9"/>
  <c r="AB31" i="9"/>
  <c r="Z31" i="9"/>
  <c r="X31" i="9"/>
  <c r="V31" i="9"/>
  <c r="T31" i="9"/>
  <c r="R31" i="9"/>
  <c r="P31" i="9"/>
  <c r="N31" i="9"/>
  <c r="L31" i="9"/>
  <c r="K31" i="9"/>
  <c r="J31" i="9"/>
  <c r="I31" i="9"/>
  <c r="AE31" i="9" s="1"/>
  <c r="H31" i="9"/>
  <c r="G31" i="9"/>
  <c r="F31" i="9"/>
  <c r="D31" i="9"/>
  <c r="B31" i="9"/>
  <c r="A31" i="9"/>
  <c r="AB30" i="9"/>
  <c r="Z30" i="9"/>
  <c r="X30" i="9"/>
  <c r="V30" i="9"/>
  <c r="T30" i="9"/>
  <c r="R30" i="9"/>
  <c r="P30" i="9"/>
  <c r="N30" i="9"/>
  <c r="L30" i="9"/>
  <c r="K30" i="9"/>
  <c r="J30" i="9"/>
  <c r="I30" i="9"/>
  <c r="H30" i="9"/>
  <c r="AD30" i="9" s="1"/>
  <c r="G30" i="9"/>
  <c r="AE30" i="9" s="1"/>
  <c r="F30" i="9"/>
  <c r="D30" i="9"/>
  <c r="B30" i="9"/>
  <c r="A30" i="9"/>
  <c r="AE29" i="9"/>
  <c r="AB29" i="9"/>
  <c r="Z29" i="9"/>
  <c r="X29" i="9"/>
  <c r="V29" i="9"/>
  <c r="T29" i="9"/>
  <c r="R29" i="9"/>
  <c r="P29" i="9"/>
  <c r="N29" i="9"/>
  <c r="L29" i="9"/>
  <c r="K29" i="9"/>
  <c r="J29" i="9"/>
  <c r="I29" i="9"/>
  <c r="H29" i="9"/>
  <c r="G29" i="9"/>
  <c r="F29" i="9"/>
  <c r="D29" i="9"/>
  <c r="B29" i="9"/>
  <c r="A29" i="9"/>
  <c r="B28" i="9"/>
  <c r="A28" i="9"/>
  <c r="AB27" i="9"/>
  <c r="Z27" i="9"/>
  <c r="X27" i="9"/>
  <c r="V27" i="9"/>
  <c r="T27" i="9"/>
  <c r="R27" i="9"/>
  <c r="P27" i="9"/>
  <c r="N27" i="9"/>
  <c r="L27" i="9"/>
  <c r="J27" i="9"/>
  <c r="I27" i="9"/>
  <c r="H27" i="9"/>
  <c r="G27" i="9"/>
  <c r="AE27" i="9" s="1"/>
  <c r="F27" i="9"/>
  <c r="D27" i="9"/>
  <c r="B27" i="9"/>
  <c r="A27" i="9"/>
  <c r="AB26" i="9"/>
  <c r="Z26" i="9"/>
  <c r="X26" i="9"/>
  <c r="V26" i="9"/>
  <c r="T26" i="9"/>
  <c r="R26" i="9"/>
  <c r="P26" i="9"/>
  <c r="N26" i="9"/>
  <c r="L26" i="9"/>
  <c r="J26" i="9"/>
  <c r="I26" i="9"/>
  <c r="AE26" i="9" s="1"/>
  <c r="AF26" i="9" s="1"/>
  <c r="AG26" i="9" s="1"/>
  <c r="H26" i="9"/>
  <c r="E26" i="9" s="1"/>
  <c r="G26" i="9"/>
  <c r="F26" i="9"/>
  <c r="D26" i="9"/>
  <c r="B26" i="9"/>
  <c r="A26" i="9"/>
  <c r="AB25" i="9"/>
  <c r="Z25" i="9"/>
  <c r="X25" i="9"/>
  <c r="V25" i="9"/>
  <c r="T25" i="9"/>
  <c r="R25" i="9"/>
  <c r="P25" i="9"/>
  <c r="N25" i="9"/>
  <c r="L25" i="9"/>
  <c r="K25" i="9"/>
  <c r="J25" i="9"/>
  <c r="I25" i="9"/>
  <c r="H25" i="9"/>
  <c r="AD25" i="9" s="1"/>
  <c r="G25" i="9"/>
  <c r="AE25" i="9" s="1"/>
  <c r="F25" i="9"/>
  <c r="D25" i="9"/>
  <c r="B25" i="9"/>
  <c r="A25" i="9"/>
  <c r="AE24" i="9"/>
  <c r="AB24" i="9"/>
  <c r="Z24" i="9"/>
  <c r="X24" i="9"/>
  <c r="V24" i="9"/>
  <c r="T24" i="9"/>
  <c r="R24" i="9"/>
  <c r="P24" i="9"/>
  <c r="N24" i="9"/>
  <c r="L24" i="9"/>
  <c r="K24" i="9"/>
  <c r="J24" i="9"/>
  <c r="I24" i="9"/>
  <c r="H24" i="9"/>
  <c r="G24" i="9"/>
  <c r="F24" i="9"/>
  <c r="D24" i="9"/>
  <c r="B24" i="9"/>
  <c r="A24" i="9"/>
  <c r="AB23" i="9"/>
  <c r="Z23" i="9"/>
  <c r="X23" i="9"/>
  <c r="V23" i="9"/>
  <c r="T23" i="9"/>
  <c r="R23" i="9"/>
  <c r="P23" i="9"/>
  <c r="N23" i="9"/>
  <c r="L23" i="9"/>
  <c r="K23" i="9"/>
  <c r="J23" i="9"/>
  <c r="I23" i="9"/>
  <c r="AE23" i="9" s="1"/>
  <c r="H23" i="9"/>
  <c r="G23" i="9"/>
  <c r="F23" i="9"/>
  <c r="AD23" i="9" s="1"/>
  <c r="D23" i="9"/>
  <c r="B23" i="9"/>
  <c r="A23" i="9"/>
  <c r="AB22" i="9"/>
  <c r="Z22" i="9"/>
  <c r="X22" i="9"/>
  <c r="V22" i="9"/>
  <c r="T22" i="9"/>
  <c r="R22" i="9"/>
  <c r="P22" i="9"/>
  <c r="N22" i="9"/>
  <c r="L22" i="9"/>
  <c r="K22" i="9"/>
  <c r="J22" i="9"/>
  <c r="I22" i="9"/>
  <c r="AE22" i="9" s="1"/>
  <c r="H22" i="9"/>
  <c r="AD22" i="9" s="1"/>
  <c r="G22" i="9"/>
  <c r="F22" i="9"/>
  <c r="D22" i="9"/>
  <c r="B22" i="9"/>
  <c r="A22" i="9"/>
  <c r="AB21" i="9"/>
  <c r="Z21" i="9"/>
  <c r="X21" i="9"/>
  <c r="V21" i="9"/>
  <c r="T21" i="9"/>
  <c r="R21" i="9"/>
  <c r="P21" i="9"/>
  <c r="N21" i="9"/>
  <c r="L21" i="9"/>
  <c r="K21" i="9"/>
  <c r="J21" i="9"/>
  <c r="I21" i="9"/>
  <c r="H21" i="9"/>
  <c r="G21" i="9"/>
  <c r="AE21" i="9" s="1"/>
  <c r="F21" i="9"/>
  <c r="D21" i="9"/>
  <c r="B21" i="9"/>
  <c r="A21" i="9"/>
  <c r="AE20" i="9"/>
  <c r="AB20" i="9"/>
  <c r="Z20" i="9"/>
  <c r="X20" i="9"/>
  <c r="V20" i="9"/>
  <c r="T20" i="9"/>
  <c r="R20" i="9"/>
  <c r="P20" i="9"/>
  <c r="N20" i="9"/>
  <c r="L20" i="9"/>
  <c r="K20" i="9"/>
  <c r="J20" i="9"/>
  <c r="I20" i="9"/>
  <c r="H20" i="9"/>
  <c r="G20" i="9"/>
  <c r="F20" i="9"/>
  <c r="D20" i="9"/>
  <c r="B20" i="9"/>
  <c r="A20" i="9"/>
  <c r="AB19" i="9"/>
  <c r="Z19" i="9"/>
  <c r="X19" i="9"/>
  <c r="V19" i="9"/>
  <c r="T19" i="9"/>
  <c r="R19" i="9"/>
  <c r="P19" i="9"/>
  <c r="N19" i="9"/>
  <c r="AD19" i="9" s="1"/>
  <c r="L19" i="9"/>
  <c r="K19" i="9"/>
  <c r="J19" i="9"/>
  <c r="I19" i="9"/>
  <c r="AE19" i="9" s="1"/>
  <c r="AF19" i="9" s="1"/>
  <c r="AG19" i="9" s="1"/>
  <c r="H19" i="9"/>
  <c r="G19" i="9"/>
  <c r="F19" i="9"/>
  <c r="E19" i="9"/>
  <c r="D19" i="9"/>
  <c r="B19" i="9"/>
  <c r="A19" i="9"/>
  <c r="AB18" i="9"/>
  <c r="Z18" i="9"/>
  <c r="X18" i="9"/>
  <c r="V18" i="9"/>
  <c r="T18" i="9"/>
  <c r="R18" i="9"/>
  <c r="P18" i="9"/>
  <c r="N18" i="9"/>
  <c r="AD18" i="9" s="1"/>
  <c r="L18" i="9"/>
  <c r="K18" i="9"/>
  <c r="J18" i="9"/>
  <c r="I18" i="9"/>
  <c r="AE18" i="9" s="1"/>
  <c r="H18" i="9"/>
  <c r="G18" i="9"/>
  <c r="F18" i="9"/>
  <c r="E18" i="9"/>
  <c r="D18" i="9"/>
  <c r="B18" i="9"/>
  <c r="A18" i="9"/>
  <c r="AB17" i="9"/>
  <c r="Z17" i="9"/>
  <c r="X17" i="9"/>
  <c r="V17" i="9"/>
  <c r="T17" i="9"/>
  <c r="R17" i="9"/>
  <c r="P17" i="9"/>
  <c r="N17" i="9"/>
  <c r="L17" i="9"/>
  <c r="K17" i="9"/>
  <c r="J17" i="9"/>
  <c r="I17" i="9"/>
  <c r="H17" i="9"/>
  <c r="G17" i="9"/>
  <c r="AE17" i="9" s="1"/>
  <c r="F17" i="9"/>
  <c r="D17" i="9"/>
  <c r="B17" i="9"/>
  <c r="A17" i="9"/>
  <c r="AB16" i="9"/>
  <c r="Z16" i="9"/>
  <c r="X16" i="9"/>
  <c r="V16" i="9"/>
  <c r="T16" i="9"/>
  <c r="R16" i="9"/>
  <c r="P16" i="9"/>
  <c r="N16" i="9"/>
  <c r="L16" i="9"/>
  <c r="K16" i="9"/>
  <c r="J16" i="9"/>
  <c r="I16" i="9"/>
  <c r="H16" i="9"/>
  <c r="G16" i="9"/>
  <c r="AE16" i="9" s="1"/>
  <c r="F16" i="9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37" i="9" l="1"/>
  <c r="AG37" i="9" s="1"/>
  <c r="AF16" i="9"/>
  <c r="AG16" i="9" s="1"/>
  <c r="AF39" i="9"/>
  <c r="AG39" i="9" s="1"/>
  <c r="AF27" i="9"/>
  <c r="AG27" i="9" s="1"/>
  <c r="AD16" i="9"/>
  <c r="E16" i="9"/>
  <c r="AF18" i="9"/>
  <c r="AG18" i="9" s="1"/>
  <c r="AD21" i="9"/>
  <c r="E21" i="9"/>
  <c r="AF21" i="9" s="1"/>
  <c r="AG21" i="9" s="1"/>
  <c r="AF32" i="9"/>
  <c r="AG32" i="9" s="1"/>
  <c r="E33" i="9"/>
  <c r="AF33" i="9" s="1"/>
  <c r="AG33" i="9" s="1"/>
  <c r="AD33" i="9"/>
  <c r="AD34" i="9"/>
  <c r="E35" i="9"/>
  <c r="AF35" i="9" s="1"/>
  <c r="AG35" i="9" s="1"/>
  <c r="AD35" i="9"/>
  <c r="AD36" i="9"/>
  <c r="E37" i="9"/>
  <c r="AD37" i="9"/>
  <c r="AD38" i="9"/>
  <c r="E39" i="9"/>
  <c r="AD39" i="9"/>
  <c r="AD40" i="9"/>
  <c r="E42" i="9"/>
  <c r="AF42" i="9" s="1"/>
  <c r="AG42" i="9" s="1"/>
  <c r="AD42" i="9"/>
  <c r="AF61" i="9"/>
  <c r="AG61" i="9" s="1"/>
  <c r="AF34" i="9"/>
  <c r="AG34" i="9" s="1"/>
  <c r="AF36" i="9"/>
  <c r="AG36" i="9" s="1"/>
  <c r="AF38" i="9"/>
  <c r="AG38" i="9" s="1"/>
  <c r="AF40" i="9"/>
  <c r="AG40" i="9" s="1"/>
  <c r="AF43" i="9"/>
  <c r="AG43" i="9" s="1"/>
  <c r="AD44" i="9"/>
  <c r="E44" i="9"/>
  <c r="AF44" i="9" s="1"/>
  <c r="AG44" i="9" s="1"/>
  <c r="AD50" i="9"/>
  <c r="AD51" i="9"/>
  <c r="AD60" i="9"/>
  <c r="E61" i="9"/>
  <c r="AF63" i="9"/>
  <c r="AG63" i="9" s="1"/>
  <c r="AD17" i="9"/>
  <c r="E17" i="9"/>
  <c r="AF17" i="9" s="1"/>
  <c r="AG17" i="9" s="1"/>
  <c r="AD20" i="9"/>
  <c r="E20" i="9"/>
  <c r="AF20" i="9" s="1"/>
  <c r="AG20" i="9" s="1"/>
  <c r="E22" i="9"/>
  <c r="AF22" i="9"/>
  <c r="AG22" i="9" s="1"/>
  <c r="AF24" i="9"/>
  <c r="AG24" i="9" s="1"/>
  <c r="AF29" i="9"/>
  <c r="AG29" i="9" s="1"/>
  <c r="AD45" i="9"/>
  <c r="AF47" i="9"/>
  <c r="AG47" i="9" s="1"/>
  <c r="AD52" i="9"/>
  <c r="E53" i="9"/>
  <c r="AF53" i="9" s="1"/>
  <c r="AG53" i="9" s="1"/>
  <c r="AD55" i="9"/>
  <c r="AF57" i="9"/>
  <c r="AG57" i="9" s="1"/>
  <c r="AD62" i="9"/>
  <c r="AD63" i="9"/>
  <c r="E23" i="9"/>
  <c r="AF23" i="9"/>
  <c r="AG23" i="9" s="1"/>
  <c r="AD24" i="9"/>
  <c r="E24" i="9"/>
  <c r="AD26" i="9"/>
  <c r="E27" i="9"/>
  <c r="AD27" i="9"/>
  <c r="AD29" i="9"/>
  <c r="E29" i="9"/>
  <c r="AD31" i="9"/>
  <c r="E31" i="9"/>
  <c r="AF31" i="9" s="1"/>
  <c r="AG31" i="9" s="1"/>
  <c r="AD46" i="9"/>
  <c r="AD47" i="9"/>
  <c r="AF49" i="9"/>
  <c r="AG49" i="9" s="1"/>
  <c r="AD56" i="9"/>
  <c r="E57" i="9"/>
  <c r="AF59" i="9"/>
  <c r="AG59" i="9" s="1"/>
  <c r="AD64" i="9"/>
  <c r="E65" i="9"/>
  <c r="AF65" i="9" s="1"/>
  <c r="AG65" i="9" s="1"/>
  <c r="AD53" i="9"/>
  <c r="AD57" i="9"/>
  <c r="AD59" i="9"/>
  <c r="AD61" i="9"/>
  <c r="AD65" i="9"/>
  <c r="E25" i="9"/>
  <c r="AF25" i="9" s="1"/>
  <c r="AG25" i="9" s="1"/>
  <c r="E30" i="9"/>
  <c r="AF30" i="9" s="1"/>
  <c r="AG30" i="9" s="1"/>
  <c r="E45" i="9"/>
  <c r="AF45" i="9" s="1"/>
  <c r="AG45" i="9" s="1"/>
  <c r="E47" i="9"/>
  <c r="E49" i="9"/>
  <c r="E51" i="9"/>
  <c r="AF51" i="9" s="1"/>
  <c r="AG51" i="9" s="1"/>
  <c r="E55" i="9"/>
  <c r="AF55" i="9" s="1"/>
  <c r="AG55" i="9" s="1"/>
  <c r="E63" i="9"/>
  <c r="AA84" i="8" l="1"/>
  <c r="J84" i="8"/>
  <c r="B84" i="8"/>
  <c r="AA83" i="8"/>
  <c r="J83" i="8"/>
  <c r="B83" i="8"/>
  <c r="AA80" i="8"/>
  <c r="J80" i="8"/>
  <c r="B80" i="8"/>
  <c r="AE65" i="8"/>
  <c r="AB65" i="8"/>
  <c r="Z65" i="8"/>
  <c r="X65" i="8"/>
  <c r="V65" i="8"/>
  <c r="T65" i="8"/>
  <c r="R65" i="8"/>
  <c r="P65" i="8"/>
  <c r="N65" i="8"/>
  <c r="L65" i="8"/>
  <c r="K65" i="8"/>
  <c r="J65" i="8"/>
  <c r="I65" i="8"/>
  <c r="H65" i="8"/>
  <c r="G65" i="8"/>
  <c r="F65" i="8"/>
  <c r="D65" i="8"/>
  <c r="B65" i="8"/>
  <c r="A65" i="8"/>
  <c r="AB64" i="8"/>
  <c r="Z64" i="8"/>
  <c r="X64" i="8"/>
  <c r="V64" i="8"/>
  <c r="T64" i="8"/>
  <c r="R64" i="8"/>
  <c r="P64" i="8"/>
  <c r="N64" i="8"/>
  <c r="AD64" i="8" s="1"/>
  <c r="L64" i="8"/>
  <c r="K64" i="8"/>
  <c r="J64" i="8"/>
  <c r="I64" i="8"/>
  <c r="AE64" i="8" s="1"/>
  <c r="H64" i="8"/>
  <c r="G64" i="8"/>
  <c r="F64" i="8"/>
  <c r="E64" i="8"/>
  <c r="D64" i="8"/>
  <c r="B64" i="8"/>
  <c r="A64" i="8"/>
  <c r="AB63" i="8"/>
  <c r="Z63" i="8"/>
  <c r="X63" i="8"/>
  <c r="V63" i="8"/>
  <c r="T63" i="8"/>
  <c r="R63" i="8"/>
  <c r="P63" i="8"/>
  <c r="N63" i="8"/>
  <c r="L63" i="8"/>
  <c r="K63" i="8"/>
  <c r="J63" i="8"/>
  <c r="I63" i="8"/>
  <c r="H63" i="8"/>
  <c r="G63" i="8"/>
  <c r="AE63" i="8" s="1"/>
  <c r="F63" i="8"/>
  <c r="D63" i="8"/>
  <c r="B63" i="8"/>
  <c r="A63" i="8"/>
  <c r="AB62" i="8"/>
  <c r="Z62" i="8"/>
  <c r="X62" i="8"/>
  <c r="V62" i="8"/>
  <c r="T62" i="8"/>
  <c r="R62" i="8"/>
  <c r="P62" i="8"/>
  <c r="N62" i="8"/>
  <c r="L62" i="8"/>
  <c r="K62" i="8"/>
  <c r="J62" i="8"/>
  <c r="I62" i="8"/>
  <c r="H62" i="8"/>
  <c r="G62" i="8"/>
  <c r="AE62" i="8" s="1"/>
  <c r="F62" i="8"/>
  <c r="AD62" i="8" s="1"/>
  <c r="D62" i="8"/>
  <c r="B62" i="8"/>
  <c r="A62" i="8"/>
  <c r="AE61" i="8"/>
  <c r="AB61" i="8"/>
  <c r="Z61" i="8"/>
  <c r="X61" i="8"/>
  <c r="V61" i="8"/>
  <c r="T61" i="8"/>
  <c r="R61" i="8"/>
  <c r="P61" i="8"/>
  <c r="N61" i="8"/>
  <c r="L61" i="8"/>
  <c r="K61" i="8"/>
  <c r="J61" i="8"/>
  <c r="I61" i="8"/>
  <c r="H61" i="8"/>
  <c r="G61" i="8"/>
  <c r="F61" i="8"/>
  <c r="D61" i="8"/>
  <c r="B61" i="8"/>
  <c r="A61" i="8"/>
  <c r="AD60" i="8"/>
  <c r="AB60" i="8"/>
  <c r="Z60" i="8"/>
  <c r="X60" i="8"/>
  <c r="V60" i="8"/>
  <c r="T60" i="8"/>
  <c r="R60" i="8"/>
  <c r="P60" i="8"/>
  <c r="N60" i="8"/>
  <c r="L60" i="8"/>
  <c r="K60" i="8"/>
  <c r="J60" i="8"/>
  <c r="I60" i="8"/>
  <c r="AE60" i="8" s="1"/>
  <c r="AF60" i="8" s="1"/>
  <c r="AG60" i="8" s="1"/>
  <c r="H60" i="8"/>
  <c r="G60" i="8"/>
  <c r="F60" i="8"/>
  <c r="E60" i="8"/>
  <c r="D60" i="8"/>
  <c r="B60" i="8"/>
  <c r="A60" i="8"/>
  <c r="AB59" i="8"/>
  <c r="Z59" i="8"/>
  <c r="X59" i="8"/>
  <c r="V59" i="8"/>
  <c r="T59" i="8"/>
  <c r="R59" i="8"/>
  <c r="P59" i="8"/>
  <c r="N59" i="8"/>
  <c r="L59" i="8"/>
  <c r="K59" i="8"/>
  <c r="J59" i="8"/>
  <c r="I59" i="8"/>
  <c r="AE59" i="8" s="1"/>
  <c r="H59" i="8"/>
  <c r="G59" i="8"/>
  <c r="F59" i="8"/>
  <c r="D59" i="8"/>
  <c r="B59" i="8"/>
  <c r="A59" i="8"/>
  <c r="AB58" i="8"/>
  <c r="Z58" i="8"/>
  <c r="X58" i="8"/>
  <c r="V58" i="8"/>
  <c r="T58" i="8"/>
  <c r="R58" i="8"/>
  <c r="P58" i="8"/>
  <c r="N58" i="8"/>
  <c r="L58" i="8"/>
  <c r="K58" i="8"/>
  <c r="J58" i="8"/>
  <c r="I58" i="8"/>
  <c r="H58" i="8"/>
  <c r="G58" i="8"/>
  <c r="AE58" i="8" s="1"/>
  <c r="F58" i="8"/>
  <c r="D58" i="8"/>
  <c r="B58" i="8"/>
  <c r="A58" i="8"/>
  <c r="AE57" i="8"/>
  <c r="AB57" i="8"/>
  <c r="Z57" i="8"/>
  <c r="X57" i="8"/>
  <c r="V57" i="8"/>
  <c r="T57" i="8"/>
  <c r="R57" i="8"/>
  <c r="P57" i="8"/>
  <c r="N57" i="8"/>
  <c r="L57" i="8"/>
  <c r="K57" i="8"/>
  <c r="J57" i="8"/>
  <c r="I57" i="8"/>
  <c r="H57" i="8"/>
  <c r="G57" i="8"/>
  <c r="F57" i="8"/>
  <c r="D57" i="8"/>
  <c r="B57" i="8"/>
  <c r="A57" i="8"/>
  <c r="AB56" i="8"/>
  <c r="Z56" i="8"/>
  <c r="X56" i="8"/>
  <c r="V56" i="8"/>
  <c r="T56" i="8"/>
  <c r="R56" i="8"/>
  <c r="P56" i="8"/>
  <c r="N56" i="8"/>
  <c r="AD56" i="8" s="1"/>
  <c r="L56" i="8"/>
  <c r="K56" i="8"/>
  <c r="J56" i="8"/>
  <c r="I56" i="8"/>
  <c r="AE56" i="8" s="1"/>
  <c r="AF56" i="8" s="1"/>
  <c r="AG56" i="8" s="1"/>
  <c r="H56" i="8"/>
  <c r="G56" i="8"/>
  <c r="F56" i="8"/>
  <c r="E56" i="8"/>
  <c r="D56" i="8"/>
  <c r="B56" i="8"/>
  <c r="A56" i="8"/>
  <c r="AB55" i="8"/>
  <c r="Z55" i="8"/>
  <c r="X55" i="8"/>
  <c r="V55" i="8"/>
  <c r="T55" i="8"/>
  <c r="R55" i="8"/>
  <c r="P55" i="8"/>
  <c r="N55" i="8"/>
  <c r="L55" i="8"/>
  <c r="K55" i="8"/>
  <c r="J55" i="8"/>
  <c r="I55" i="8"/>
  <c r="AE55" i="8" s="1"/>
  <c r="H55" i="8"/>
  <c r="G55" i="8"/>
  <c r="F55" i="8"/>
  <c r="D55" i="8"/>
  <c r="B55" i="8"/>
  <c r="A55" i="8"/>
  <c r="AB54" i="8"/>
  <c r="Z54" i="8"/>
  <c r="X54" i="8"/>
  <c r="V54" i="8"/>
  <c r="T54" i="8"/>
  <c r="R54" i="8"/>
  <c r="P54" i="8"/>
  <c r="N54" i="8"/>
  <c r="L54" i="8"/>
  <c r="K54" i="8"/>
  <c r="J54" i="8"/>
  <c r="I54" i="8"/>
  <c r="H54" i="8"/>
  <c r="G54" i="8"/>
  <c r="AE54" i="8" s="1"/>
  <c r="F54" i="8"/>
  <c r="D54" i="8"/>
  <c r="B54" i="8"/>
  <c r="A54" i="8"/>
  <c r="B53" i="8"/>
  <c r="A53" i="8"/>
  <c r="AB52" i="8"/>
  <c r="Z52" i="8"/>
  <c r="X52" i="8"/>
  <c r="V52" i="8"/>
  <c r="T52" i="8"/>
  <c r="R52" i="8"/>
  <c r="P52" i="8"/>
  <c r="N52" i="8"/>
  <c r="L52" i="8"/>
  <c r="K52" i="8"/>
  <c r="J52" i="8"/>
  <c r="I52" i="8"/>
  <c r="AE52" i="8" s="1"/>
  <c r="H52" i="8"/>
  <c r="G52" i="8"/>
  <c r="F52" i="8"/>
  <c r="D52" i="8"/>
  <c r="B52" i="8"/>
  <c r="A52" i="8"/>
  <c r="AB51" i="8"/>
  <c r="Z51" i="8"/>
  <c r="X51" i="8"/>
  <c r="V51" i="8"/>
  <c r="T51" i="8"/>
  <c r="R51" i="8"/>
  <c r="P51" i="8"/>
  <c r="N51" i="8"/>
  <c r="L51" i="8"/>
  <c r="K51" i="8"/>
  <c r="J51" i="8"/>
  <c r="I51" i="8"/>
  <c r="H51" i="8"/>
  <c r="G51" i="8"/>
  <c r="AE51" i="8" s="1"/>
  <c r="F51" i="8"/>
  <c r="D51" i="8"/>
  <c r="B51" i="8"/>
  <c r="A51" i="8"/>
  <c r="AE50" i="8"/>
  <c r="AB50" i="8"/>
  <c r="Z50" i="8"/>
  <c r="X50" i="8"/>
  <c r="V50" i="8"/>
  <c r="T50" i="8"/>
  <c r="R50" i="8"/>
  <c r="P50" i="8"/>
  <c r="N50" i="8"/>
  <c r="L50" i="8"/>
  <c r="K50" i="8"/>
  <c r="J50" i="8"/>
  <c r="I50" i="8"/>
  <c r="H50" i="8"/>
  <c r="G50" i="8"/>
  <c r="F50" i="8"/>
  <c r="D50" i="8"/>
  <c r="B50" i="8"/>
  <c r="A50" i="8"/>
  <c r="AB49" i="8"/>
  <c r="Z49" i="8"/>
  <c r="X49" i="8"/>
  <c r="V49" i="8"/>
  <c r="T49" i="8"/>
  <c r="R49" i="8"/>
  <c r="P49" i="8"/>
  <c r="N49" i="8"/>
  <c r="AD49" i="8" s="1"/>
  <c r="L49" i="8"/>
  <c r="K49" i="8"/>
  <c r="J49" i="8"/>
  <c r="I49" i="8"/>
  <c r="AE49" i="8" s="1"/>
  <c r="H49" i="8"/>
  <c r="G49" i="8"/>
  <c r="F49" i="8"/>
  <c r="E49" i="8"/>
  <c r="D49" i="8"/>
  <c r="B49" i="8"/>
  <c r="A49" i="8"/>
  <c r="AB48" i="8"/>
  <c r="Z48" i="8"/>
  <c r="X48" i="8"/>
  <c r="V48" i="8"/>
  <c r="T48" i="8"/>
  <c r="R48" i="8"/>
  <c r="P48" i="8"/>
  <c r="N48" i="8"/>
  <c r="L48" i="8"/>
  <c r="K48" i="8"/>
  <c r="J48" i="8"/>
  <c r="I48" i="8"/>
  <c r="AE48" i="8" s="1"/>
  <c r="H48" i="8"/>
  <c r="G48" i="8"/>
  <c r="F48" i="8"/>
  <c r="D48" i="8"/>
  <c r="B48" i="8"/>
  <c r="A48" i="8"/>
  <c r="AB47" i="8"/>
  <c r="Z47" i="8"/>
  <c r="X47" i="8"/>
  <c r="V47" i="8"/>
  <c r="T47" i="8"/>
  <c r="R47" i="8"/>
  <c r="P47" i="8"/>
  <c r="N47" i="8"/>
  <c r="L47" i="8"/>
  <c r="K47" i="8"/>
  <c r="J47" i="8"/>
  <c r="I47" i="8"/>
  <c r="H47" i="8"/>
  <c r="AD47" i="8" s="1"/>
  <c r="G47" i="8"/>
  <c r="AE47" i="8" s="1"/>
  <c r="F47" i="8"/>
  <c r="D47" i="8"/>
  <c r="B47" i="8"/>
  <c r="A47" i="8"/>
  <c r="AE46" i="8"/>
  <c r="AB46" i="8"/>
  <c r="Z46" i="8"/>
  <c r="X46" i="8"/>
  <c r="V46" i="8"/>
  <c r="T46" i="8"/>
  <c r="R46" i="8"/>
  <c r="P46" i="8"/>
  <c r="N46" i="8"/>
  <c r="L46" i="8"/>
  <c r="K46" i="8"/>
  <c r="J46" i="8"/>
  <c r="I46" i="8"/>
  <c r="H46" i="8"/>
  <c r="G46" i="8"/>
  <c r="F46" i="8"/>
  <c r="D46" i="8"/>
  <c r="B46" i="8"/>
  <c r="A46" i="8"/>
  <c r="AB45" i="8"/>
  <c r="Z45" i="8"/>
  <c r="X45" i="8"/>
  <c r="V45" i="8"/>
  <c r="T45" i="8"/>
  <c r="R45" i="8"/>
  <c r="P45" i="8"/>
  <c r="N45" i="8"/>
  <c r="AD45" i="8" s="1"/>
  <c r="L45" i="8"/>
  <c r="K45" i="8"/>
  <c r="J45" i="8"/>
  <c r="I45" i="8"/>
  <c r="AE45" i="8" s="1"/>
  <c r="H45" i="8"/>
  <c r="G45" i="8"/>
  <c r="F45" i="8"/>
  <c r="E45" i="8"/>
  <c r="D45" i="8"/>
  <c r="B45" i="8"/>
  <c r="A45" i="8"/>
  <c r="AB44" i="8"/>
  <c r="Z44" i="8"/>
  <c r="X44" i="8"/>
  <c r="V44" i="8"/>
  <c r="T44" i="8"/>
  <c r="R44" i="8"/>
  <c r="P44" i="8"/>
  <c r="N44" i="8"/>
  <c r="L44" i="8"/>
  <c r="K44" i="8"/>
  <c r="J44" i="8"/>
  <c r="I44" i="8"/>
  <c r="AE44" i="8" s="1"/>
  <c r="H44" i="8"/>
  <c r="G44" i="8"/>
  <c r="F44" i="8"/>
  <c r="D44" i="8"/>
  <c r="B44" i="8"/>
  <c r="A44" i="8"/>
  <c r="AB43" i="8"/>
  <c r="Z43" i="8"/>
  <c r="X43" i="8"/>
  <c r="V43" i="8"/>
  <c r="T43" i="8"/>
  <c r="R43" i="8"/>
  <c r="P43" i="8"/>
  <c r="N43" i="8"/>
  <c r="L43" i="8"/>
  <c r="K43" i="8"/>
  <c r="J43" i="8"/>
  <c r="I43" i="8"/>
  <c r="H43" i="8"/>
  <c r="G43" i="8"/>
  <c r="F43" i="8"/>
  <c r="D43" i="8"/>
  <c r="B43" i="8"/>
  <c r="A43" i="8"/>
  <c r="AE42" i="8"/>
  <c r="AB42" i="8"/>
  <c r="Z42" i="8"/>
  <c r="X42" i="8"/>
  <c r="V42" i="8"/>
  <c r="T42" i="8"/>
  <c r="R42" i="8"/>
  <c r="P42" i="8"/>
  <c r="N42" i="8"/>
  <c r="L42" i="8"/>
  <c r="K42" i="8"/>
  <c r="J42" i="8"/>
  <c r="I42" i="8"/>
  <c r="H42" i="8"/>
  <c r="G42" i="8"/>
  <c r="F42" i="8"/>
  <c r="D42" i="8"/>
  <c r="B42" i="8"/>
  <c r="A42" i="8"/>
  <c r="AB41" i="8"/>
  <c r="Z41" i="8"/>
  <c r="X41" i="8"/>
  <c r="V41" i="8"/>
  <c r="T41" i="8"/>
  <c r="R41" i="8"/>
  <c r="P41" i="8"/>
  <c r="N41" i="8"/>
  <c r="AD41" i="8" s="1"/>
  <c r="L41" i="8"/>
  <c r="K41" i="8"/>
  <c r="J41" i="8"/>
  <c r="I41" i="8"/>
  <c r="AE41" i="8" s="1"/>
  <c r="AF41" i="8" s="1"/>
  <c r="AG41" i="8" s="1"/>
  <c r="H41" i="8"/>
  <c r="G41" i="8"/>
  <c r="F41" i="8"/>
  <c r="E41" i="8"/>
  <c r="D41" i="8"/>
  <c r="B41" i="8"/>
  <c r="A41" i="8"/>
  <c r="B40" i="8"/>
  <c r="A40" i="8"/>
  <c r="AE39" i="8"/>
  <c r="AB39" i="8"/>
  <c r="Z39" i="8"/>
  <c r="X39" i="8"/>
  <c r="V39" i="8"/>
  <c r="T39" i="8"/>
  <c r="R39" i="8"/>
  <c r="P39" i="8"/>
  <c r="N39" i="8"/>
  <c r="L39" i="8"/>
  <c r="K39" i="8"/>
  <c r="J39" i="8"/>
  <c r="I39" i="8"/>
  <c r="H39" i="8"/>
  <c r="G39" i="8"/>
  <c r="F39" i="8"/>
  <c r="D39" i="8"/>
  <c r="B39" i="8"/>
  <c r="A39" i="8"/>
  <c r="AB38" i="8"/>
  <c r="Z38" i="8"/>
  <c r="X38" i="8"/>
  <c r="V38" i="8"/>
  <c r="T38" i="8"/>
  <c r="R38" i="8"/>
  <c r="P38" i="8"/>
  <c r="N38" i="8"/>
  <c r="AD38" i="8" s="1"/>
  <c r="L38" i="8"/>
  <c r="K38" i="8"/>
  <c r="J38" i="8"/>
  <c r="I38" i="8"/>
  <c r="AE38" i="8" s="1"/>
  <c r="AF38" i="8" s="1"/>
  <c r="AG38" i="8" s="1"/>
  <c r="H38" i="8"/>
  <c r="G38" i="8"/>
  <c r="F38" i="8"/>
  <c r="E38" i="8"/>
  <c r="D38" i="8"/>
  <c r="B38" i="8"/>
  <c r="A38" i="8"/>
  <c r="AB37" i="8"/>
  <c r="Z37" i="8"/>
  <c r="X37" i="8"/>
  <c r="V37" i="8"/>
  <c r="T37" i="8"/>
  <c r="R37" i="8"/>
  <c r="P37" i="8"/>
  <c r="N37" i="8"/>
  <c r="L37" i="8"/>
  <c r="K37" i="8"/>
  <c r="J37" i="8"/>
  <c r="I37" i="8"/>
  <c r="AE37" i="8" s="1"/>
  <c r="H37" i="8"/>
  <c r="G37" i="8"/>
  <c r="F37" i="8"/>
  <c r="D37" i="8"/>
  <c r="B37" i="8"/>
  <c r="A37" i="8"/>
  <c r="AB36" i="8"/>
  <c r="Z36" i="8"/>
  <c r="X36" i="8"/>
  <c r="V36" i="8"/>
  <c r="T36" i="8"/>
  <c r="R36" i="8"/>
  <c r="P36" i="8"/>
  <c r="N36" i="8"/>
  <c r="L36" i="8"/>
  <c r="K36" i="8"/>
  <c r="J36" i="8"/>
  <c r="I36" i="8"/>
  <c r="H36" i="8"/>
  <c r="G36" i="8"/>
  <c r="AE36" i="8" s="1"/>
  <c r="F36" i="8"/>
  <c r="D36" i="8"/>
  <c r="B36" i="8"/>
  <c r="A36" i="8"/>
  <c r="AE35" i="8"/>
  <c r="AB35" i="8"/>
  <c r="Z35" i="8"/>
  <c r="X35" i="8"/>
  <c r="V35" i="8"/>
  <c r="T35" i="8"/>
  <c r="R35" i="8"/>
  <c r="P35" i="8"/>
  <c r="N35" i="8"/>
  <c r="L35" i="8"/>
  <c r="K35" i="8"/>
  <c r="J35" i="8"/>
  <c r="I35" i="8"/>
  <c r="H35" i="8"/>
  <c r="G35" i="8"/>
  <c r="F35" i="8"/>
  <c r="D35" i="8"/>
  <c r="B35" i="8"/>
  <c r="A35" i="8"/>
  <c r="AB34" i="8"/>
  <c r="Z34" i="8"/>
  <c r="X34" i="8"/>
  <c r="V34" i="8"/>
  <c r="T34" i="8"/>
  <c r="R34" i="8"/>
  <c r="P34" i="8"/>
  <c r="N34" i="8"/>
  <c r="AD34" i="8" s="1"/>
  <c r="L34" i="8"/>
  <c r="K34" i="8"/>
  <c r="J34" i="8"/>
  <c r="I34" i="8"/>
  <c r="AE34" i="8" s="1"/>
  <c r="AF34" i="8" s="1"/>
  <c r="AG34" i="8" s="1"/>
  <c r="H34" i="8"/>
  <c r="G34" i="8"/>
  <c r="F34" i="8"/>
  <c r="E34" i="8"/>
  <c r="D34" i="8"/>
  <c r="B34" i="8"/>
  <c r="A34" i="8"/>
  <c r="AB33" i="8"/>
  <c r="Z33" i="8"/>
  <c r="X33" i="8"/>
  <c r="V33" i="8"/>
  <c r="T33" i="8"/>
  <c r="R33" i="8"/>
  <c r="P33" i="8"/>
  <c r="N33" i="8"/>
  <c r="L33" i="8"/>
  <c r="K33" i="8"/>
  <c r="J33" i="8"/>
  <c r="I33" i="8"/>
  <c r="AE33" i="8" s="1"/>
  <c r="H33" i="8"/>
  <c r="G33" i="8"/>
  <c r="F33" i="8"/>
  <c r="D33" i="8"/>
  <c r="B33" i="8"/>
  <c r="A33" i="8"/>
  <c r="AB32" i="8"/>
  <c r="Z32" i="8"/>
  <c r="X32" i="8"/>
  <c r="V32" i="8"/>
  <c r="T32" i="8"/>
  <c r="R32" i="8"/>
  <c r="P32" i="8"/>
  <c r="N32" i="8"/>
  <c r="L32" i="8"/>
  <c r="K32" i="8"/>
  <c r="J32" i="8"/>
  <c r="I32" i="8"/>
  <c r="H32" i="8"/>
  <c r="AD32" i="8" s="1"/>
  <c r="G32" i="8"/>
  <c r="AE32" i="8" s="1"/>
  <c r="F32" i="8"/>
  <c r="D32" i="8"/>
  <c r="B32" i="8"/>
  <c r="A32" i="8"/>
  <c r="AE31" i="8"/>
  <c r="AB31" i="8"/>
  <c r="Z31" i="8"/>
  <c r="X31" i="8"/>
  <c r="V31" i="8"/>
  <c r="T31" i="8"/>
  <c r="R31" i="8"/>
  <c r="P31" i="8"/>
  <c r="N31" i="8"/>
  <c r="L31" i="8"/>
  <c r="K31" i="8"/>
  <c r="J31" i="8"/>
  <c r="I31" i="8"/>
  <c r="H31" i="8"/>
  <c r="G31" i="8"/>
  <c r="F31" i="8"/>
  <c r="D31" i="8"/>
  <c r="B31" i="8"/>
  <c r="A31" i="8"/>
  <c r="AB30" i="8"/>
  <c r="Z30" i="8"/>
  <c r="X30" i="8"/>
  <c r="V30" i="8"/>
  <c r="T30" i="8"/>
  <c r="R30" i="8"/>
  <c r="P30" i="8"/>
  <c r="N30" i="8"/>
  <c r="AD30" i="8" s="1"/>
  <c r="L30" i="8"/>
  <c r="K30" i="8"/>
  <c r="J30" i="8"/>
  <c r="I30" i="8"/>
  <c r="AE30" i="8" s="1"/>
  <c r="H30" i="8"/>
  <c r="G30" i="8"/>
  <c r="F30" i="8"/>
  <c r="E30" i="8"/>
  <c r="D30" i="8"/>
  <c r="B30" i="8"/>
  <c r="A30" i="8"/>
  <c r="AB29" i="8"/>
  <c r="Z29" i="8"/>
  <c r="X29" i="8"/>
  <c r="V29" i="8"/>
  <c r="T29" i="8"/>
  <c r="R29" i="8"/>
  <c r="P29" i="8"/>
  <c r="N29" i="8"/>
  <c r="L29" i="8"/>
  <c r="K29" i="8"/>
  <c r="J29" i="8"/>
  <c r="I29" i="8"/>
  <c r="AE29" i="8" s="1"/>
  <c r="H29" i="8"/>
  <c r="G29" i="8"/>
  <c r="F29" i="8"/>
  <c r="D29" i="8"/>
  <c r="B29" i="8"/>
  <c r="A29" i="8"/>
  <c r="B28" i="8"/>
  <c r="A28" i="8"/>
  <c r="AB27" i="8"/>
  <c r="Z27" i="8"/>
  <c r="X27" i="8"/>
  <c r="V27" i="8"/>
  <c r="T27" i="8"/>
  <c r="R27" i="8"/>
  <c r="P27" i="8"/>
  <c r="N27" i="8"/>
  <c r="AD27" i="8" s="1"/>
  <c r="L27" i="8"/>
  <c r="K27" i="8"/>
  <c r="J27" i="8"/>
  <c r="I27" i="8"/>
  <c r="AE27" i="8" s="1"/>
  <c r="AF27" i="8" s="1"/>
  <c r="AG27" i="8" s="1"/>
  <c r="H27" i="8"/>
  <c r="G27" i="8"/>
  <c r="F27" i="8"/>
  <c r="E27" i="8"/>
  <c r="D27" i="8"/>
  <c r="B27" i="8"/>
  <c r="A27" i="8"/>
  <c r="AB26" i="8"/>
  <c r="Z26" i="8"/>
  <c r="X26" i="8"/>
  <c r="V26" i="8"/>
  <c r="T26" i="8"/>
  <c r="R26" i="8"/>
  <c r="P26" i="8"/>
  <c r="N26" i="8"/>
  <c r="L26" i="8"/>
  <c r="K26" i="8"/>
  <c r="J26" i="8"/>
  <c r="I26" i="8"/>
  <c r="AE26" i="8" s="1"/>
  <c r="H26" i="8"/>
  <c r="G26" i="8"/>
  <c r="F26" i="8"/>
  <c r="D26" i="8"/>
  <c r="B26" i="8"/>
  <c r="A26" i="8"/>
  <c r="AB25" i="8"/>
  <c r="Z25" i="8"/>
  <c r="X25" i="8"/>
  <c r="V25" i="8"/>
  <c r="T25" i="8"/>
  <c r="R25" i="8"/>
  <c r="P25" i="8"/>
  <c r="N25" i="8"/>
  <c r="L25" i="8"/>
  <c r="K25" i="8"/>
  <c r="J25" i="8"/>
  <c r="I25" i="8"/>
  <c r="H25" i="8"/>
  <c r="G25" i="8"/>
  <c r="AE25" i="8" s="1"/>
  <c r="F25" i="8"/>
  <c r="D25" i="8"/>
  <c r="B25" i="8"/>
  <c r="A25" i="8"/>
  <c r="AE24" i="8"/>
  <c r="AB24" i="8"/>
  <c r="Z24" i="8"/>
  <c r="X24" i="8"/>
  <c r="V24" i="8"/>
  <c r="T24" i="8"/>
  <c r="R24" i="8"/>
  <c r="P24" i="8"/>
  <c r="N24" i="8"/>
  <c r="L24" i="8"/>
  <c r="K24" i="8"/>
  <c r="J24" i="8"/>
  <c r="I24" i="8"/>
  <c r="H24" i="8"/>
  <c r="G24" i="8"/>
  <c r="F24" i="8"/>
  <c r="D24" i="8"/>
  <c r="B24" i="8"/>
  <c r="A24" i="8"/>
  <c r="AB23" i="8"/>
  <c r="Z23" i="8"/>
  <c r="X23" i="8"/>
  <c r="V23" i="8"/>
  <c r="T23" i="8"/>
  <c r="R23" i="8"/>
  <c r="P23" i="8"/>
  <c r="N23" i="8"/>
  <c r="AD23" i="8" s="1"/>
  <c r="L23" i="8"/>
  <c r="K23" i="8"/>
  <c r="J23" i="8"/>
  <c r="I23" i="8"/>
  <c r="AE23" i="8" s="1"/>
  <c r="AF23" i="8" s="1"/>
  <c r="AG23" i="8" s="1"/>
  <c r="H23" i="8"/>
  <c r="G23" i="8"/>
  <c r="F23" i="8"/>
  <c r="E23" i="8"/>
  <c r="D23" i="8"/>
  <c r="B23" i="8"/>
  <c r="A23" i="8"/>
  <c r="AB22" i="8"/>
  <c r="Z22" i="8"/>
  <c r="X22" i="8"/>
  <c r="V22" i="8"/>
  <c r="T22" i="8"/>
  <c r="R22" i="8"/>
  <c r="P22" i="8"/>
  <c r="N22" i="8"/>
  <c r="L22" i="8"/>
  <c r="K22" i="8"/>
  <c r="J22" i="8"/>
  <c r="I22" i="8"/>
  <c r="AE22" i="8" s="1"/>
  <c r="H22" i="8"/>
  <c r="AD22" i="8" s="1"/>
  <c r="G22" i="8"/>
  <c r="F22" i="8"/>
  <c r="D22" i="8"/>
  <c r="B22" i="8"/>
  <c r="A22" i="8"/>
  <c r="AB21" i="8"/>
  <c r="Z21" i="8"/>
  <c r="X21" i="8"/>
  <c r="V21" i="8"/>
  <c r="T21" i="8"/>
  <c r="R21" i="8"/>
  <c r="P21" i="8"/>
  <c r="N21" i="8"/>
  <c r="L21" i="8"/>
  <c r="K21" i="8"/>
  <c r="J21" i="8"/>
  <c r="I21" i="8"/>
  <c r="H21" i="8"/>
  <c r="G21" i="8"/>
  <c r="F21" i="8"/>
  <c r="D21" i="8"/>
  <c r="B21" i="8"/>
  <c r="A21" i="8"/>
  <c r="AE20" i="8"/>
  <c r="AB20" i="8"/>
  <c r="Z20" i="8"/>
  <c r="X20" i="8"/>
  <c r="V20" i="8"/>
  <c r="T20" i="8"/>
  <c r="R20" i="8"/>
  <c r="P20" i="8"/>
  <c r="N20" i="8"/>
  <c r="L20" i="8"/>
  <c r="K20" i="8"/>
  <c r="J20" i="8"/>
  <c r="I20" i="8"/>
  <c r="H20" i="8"/>
  <c r="G20" i="8"/>
  <c r="F20" i="8"/>
  <c r="D20" i="8"/>
  <c r="B20" i="8"/>
  <c r="A20" i="8"/>
  <c r="AB19" i="8"/>
  <c r="Z19" i="8"/>
  <c r="X19" i="8"/>
  <c r="V19" i="8"/>
  <c r="T19" i="8"/>
  <c r="R19" i="8"/>
  <c r="P19" i="8"/>
  <c r="N19" i="8"/>
  <c r="AD19" i="8" s="1"/>
  <c r="L19" i="8"/>
  <c r="K19" i="8"/>
  <c r="J19" i="8"/>
  <c r="I19" i="8"/>
  <c r="AE19" i="8" s="1"/>
  <c r="AF19" i="8" s="1"/>
  <c r="AG19" i="8" s="1"/>
  <c r="H19" i="8"/>
  <c r="G19" i="8"/>
  <c r="F19" i="8"/>
  <c r="E19" i="8"/>
  <c r="D19" i="8"/>
  <c r="B19" i="8"/>
  <c r="A19" i="8"/>
  <c r="AB18" i="8"/>
  <c r="Z18" i="8"/>
  <c r="X18" i="8"/>
  <c r="V18" i="8"/>
  <c r="T18" i="8"/>
  <c r="R18" i="8"/>
  <c r="P18" i="8"/>
  <c r="N18" i="8"/>
  <c r="L18" i="8"/>
  <c r="K18" i="8"/>
  <c r="J18" i="8"/>
  <c r="I18" i="8"/>
  <c r="AE18" i="8" s="1"/>
  <c r="H18" i="8"/>
  <c r="AD18" i="8" s="1"/>
  <c r="G18" i="8"/>
  <c r="F18" i="8"/>
  <c r="D18" i="8"/>
  <c r="B18" i="8"/>
  <c r="A18" i="8"/>
  <c r="AB17" i="8"/>
  <c r="Z17" i="8"/>
  <c r="X17" i="8"/>
  <c r="V17" i="8"/>
  <c r="T17" i="8"/>
  <c r="R17" i="8"/>
  <c r="P17" i="8"/>
  <c r="N17" i="8"/>
  <c r="L17" i="8"/>
  <c r="K17" i="8"/>
  <c r="J17" i="8"/>
  <c r="I17" i="8"/>
  <c r="H17" i="8"/>
  <c r="G17" i="8"/>
  <c r="AE17" i="8" s="1"/>
  <c r="F17" i="8"/>
  <c r="D17" i="8"/>
  <c r="B17" i="8"/>
  <c r="A17" i="8"/>
  <c r="AB16" i="8"/>
  <c r="Z16" i="8"/>
  <c r="X16" i="8"/>
  <c r="V16" i="8"/>
  <c r="T16" i="8"/>
  <c r="R16" i="8"/>
  <c r="P16" i="8"/>
  <c r="N16" i="8"/>
  <c r="L16" i="8"/>
  <c r="K16" i="8"/>
  <c r="J16" i="8"/>
  <c r="I16" i="8"/>
  <c r="H16" i="8"/>
  <c r="G16" i="8"/>
  <c r="AE16" i="8" s="1"/>
  <c r="F16" i="8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A84" i="7"/>
  <c r="J84" i="7"/>
  <c r="B84" i="7"/>
  <c r="AA83" i="7"/>
  <c r="J83" i="7"/>
  <c r="B83" i="7"/>
  <c r="AA80" i="7"/>
  <c r="J80" i="7"/>
  <c r="B80" i="7"/>
  <c r="AB66" i="7"/>
  <c r="Z66" i="7"/>
  <c r="X66" i="7"/>
  <c r="V66" i="7"/>
  <c r="T66" i="7"/>
  <c r="R66" i="7"/>
  <c r="P66" i="7"/>
  <c r="E66" i="7" s="1"/>
  <c r="N66" i="7"/>
  <c r="M66" i="7"/>
  <c r="L66" i="7"/>
  <c r="K66" i="7"/>
  <c r="J66" i="7"/>
  <c r="I66" i="7"/>
  <c r="H66" i="7"/>
  <c r="G66" i="7"/>
  <c r="AE66" i="7" s="1"/>
  <c r="AF66" i="7" s="1"/>
  <c r="AG66" i="7" s="1"/>
  <c r="F66" i="7"/>
  <c r="AD66" i="7" s="1"/>
  <c r="D66" i="7"/>
  <c r="B66" i="7"/>
  <c r="A66" i="7"/>
  <c r="AB65" i="7"/>
  <c r="Z65" i="7"/>
  <c r="X65" i="7"/>
  <c r="V65" i="7"/>
  <c r="T65" i="7"/>
  <c r="R65" i="7"/>
  <c r="P65" i="7"/>
  <c r="E65" i="7" s="1"/>
  <c r="N65" i="7"/>
  <c r="M65" i="7"/>
  <c r="L65" i="7"/>
  <c r="K65" i="7"/>
  <c r="J65" i="7"/>
  <c r="I65" i="7"/>
  <c r="H65" i="7"/>
  <c r="G65" i="7"/>
  <c r="AE65" i="7" s="1"/>
  <c r="AF65" i="7" s="1"/>
  <c r="AG65" i="7" s="1"/>
  <c r="F65" i="7"/>
  <c r="AD65" i="7" s="1"/>
  <c r="D65" i="7"/>
  <c r="B65" i="7"/>
  <c r="A65" i="7"/>
  <c r="AB64" i="7"/>
  <c r="Z64" i="7"/>
  <c r="X64" i="7"/>
  <c r="V64" i="7"/>
  <c r="T64" i="7"/>
  <c r="R64" i="7"/>
  <c r="P64" i="7"/>
  <c r="E64" i="7" s="1"/>
  <c r="N64" i="7"/>
  <c r="M64" i="7"/>
  <c r="L64" i="7"/>
  <c r="K64" i="7"/>
  <c r="J64" i="7"/>
  <c r="I64" i="7"/>
  <c r="H64" i="7"/>
  <c r="G64" i="7"/>
  <c r="AE64" i="7" s="1"/>
  <c r="AF64" i="7" s="1"/>
  <c r="AG64" i="7" s="1"/>
  <c r="F64" i="7"/>
  <c r="AD64" i="7" s="1"/>
  <c r="D64" i="7"/>
  <c r="B64" i="7"/>
  <c r="A64" i="7"/>
  <c r="AB63" i="7"/>
  <c r="Z63" i="7"/>
  <c r="X63" i="7"/>
  <c r="V63" i="7"/>
  <c r="T63" i="7"/>
  <c r="R63" i="7"/>
  <c r="P63" i="7"/>
  <c r="E63" i="7" s="1"/>
  <c r="N63" i="7"/>
  <c r="M63" i="7"/>
  <c r="L63" i="7"/>
  <c r="K63" i="7"/>
  <c r="J63" i="7"/>
  <c r="I63" i="7"/>
  <c r="H63" i="7"/>
  <c r="G63" i="7"/>
  <c r="AE63" i="7" s="1"/>
  <c r="AF63" i="7" s="1"/>
  <c r="AG63" i="7" s="1"/>
  <c r="F63" i="7"/>
  <c r="AD63" i="7" s="1"/>
  <c r="D63" i="7"/>
  <c r="B63" i="7"/>
  <c r="A63" i="7"/>
  <c r="AB62" i="7"/>
  <c r="Z62" i="7"/>
  <c r="X62" i="7"/>
  <c r="V62" i="7"/>
  <c r="T62" i="7"/>
  <c r="R62" i="7"/>
  <c r="P62" i="7"/>
  <c r="E62" i="7" s="1"/>
  <c r="N62" i="7"/>
  <c r="M62" i="7"/>
  <c r="L62" i="7"/>
  <c r="K62" i="7"/>
  <c r="J62" i="7"/>
  <c r="I62" i="7"/>
  <c r="H62" i="7"/>
  <c r="G62" i="7"/>
  <c r="AE62" i="7" s="1"/>
  <c r="AF62" i="7" s="1"/>
  <c r="AG62" i="7" s="1"/>
  <c r="F62" i="7"/>
  <c r="AD62" i="7" s="1"/>
  <c r="D62" i="7"/>
  <c r="B62" i="7"/>
  <c r="A62" i="7"/>
  <c r="AB61" i="7"/>
  <c r="Z61" i="7"/>
  <c r="X61" i="7"/>
  <c r="V61" i="7"/>
  <c r="T61" i="7"/>
  <c r="R61" i="7"/>
  <c r="P61" i="7"/>
  <c r="E61" i="7" s="1"/>
  <c r="N61" i="7"/>
  <c r="M61" i="7"/>
  <c r="L61" i="7"/>
  <c r="K61" i="7"/>
  <c r="J61" i="7"/>
  <c r="I61" i="7"/>
  <c r="H61" i="7"/>
  <c r="G61" i="7"/>
  <c r="AE61" i="7" s="1"/>
  <c r="AF61" i="7" s="1"/>
  <c r="AG61" i="7" s="1"/>
  <c r="F61" i="7"/>
  <c r="AD61" i="7" s="1"/>
  <c r="D61" i="7"/>
  <c r="B61" i="7"/>
  <c r="A61" i="7"/>
  <c r="AB60" i="7"/>
  <c r="Z60" i="7"/>
  <c r="X60" i="7"/>
  <c r="V60" i="7"/>
  <c r="T60" i="7"/>
  <c r="R60" i="7"/>
  <c r="P60" i="7"/>
  <c r="E60" i="7" s="1"/>
  <c r="N60" i="7"/>
  <c r="M60" i="7"/>
  <c r="L60" i="7"/>
  <c r="K60" i="7"/>
  <c r="J60" i="7"/>
  <c r="I60" i="7"/>
  <c r="H60" i="7"/>
  <c r="G60" i="7"/>
  <c r="AE60" i="7" s="1"/>
  <c r="AF60" i="7" s="1"/>
  <c r="AG60" i="7" s="1"/>
  <c r="F60" i="7"/>
  <c r="AD60" i="7" s="1"/>
  <c r="D60" i="7"/>
  <c r="B60" i="7"/>
  <c r="A60" i="7"/>
  <c r="AB59" i="7"/>
  <c r="Z59" i="7"/>
  <c r="X59" i="7"/>
  <c r="V59" i="7"/>
  <c r="T59" i="7"/>
  <c r="R59" i="7"/>
  <c r="P59" i="7"/>
  <c r="E59" i="7" s="1"/>
  <c r="N59" i="7"/>
  <c r="M59" i="7"/>
  <c r="L59" i="7"/>
  <c r="K59" i="7"/>
  <c r="J59" i="7"/>
  <c r="I59" i="7"/>
  <c r="H59" i="7"/>
  <c r="G59" i="7"/>
  <c r="AE59" i="7" s="1"/>
  <c r="AF59" i="7" s="1"/>
  <c r="AG59" i="7" s="1"/>
  <c r="F59" i="7"/>
  <c r="AD59" i="7" s="1"/>
  <c r="D59" i="7"/>
  <c r="B59" i="7"/>
  <c r="A59" i="7"/>
  <c r="AB58" i="7"/>
  <c r="Z58" i="7"/>
  <c r="X58" i="7"/>
  <c r="V58" i="7"/>
  <c r="T58" i="7"/>
  <c r="R58" i="7"/>
  <c r="P58" i="7"/>
  <c r="E58" i="7" s="1"/>
  <c r="N58" i="7"/>
  <c r="M58" i="7"/>
  <c r="L58" i="7"/>
  <c r="K58" i="7"/>
  <c r="J58" i="7"/>
  <c r="I58" i="7"/>
  <c r="H58" i="7"/>
  <c r="G58" i="7"/>
  <c r="AE58" i="7" s="1"/>
  <c r="AF58" i="7" s="1"/>
  <c r="AG58" i="7" s="1"/>
  <c r="F58" i="7"/>
  <c r="AD58" i="7" s="1"/>
  <c r="D58" i="7"/>
  <c r="B58" i="7"/>
  <c r="A58" i="7"/>
  <c r="AB57" i="7"/>
  <c r="Z57" i="7"/>
  <c r="X57" i="7"/>
  <c r="V57" i="7"/>
  <c r="T57" i="7"/>
  <c r="R57" i="7"/>
  <c r="P57" i="7"/>
  <c r="E57" i="7" s="1"/>
  <c r="N57" i="7"/>
  <c r="M57" i="7"/>
  <c r="L57" i="7"/>
  <c r="K57" i="7"/>
  <c r="J57" i="7"/>
  <c r="I57" i="7"/>
  <c r="H57" i="7"/>
  <c r="G57" i="7"/>
  <c r="AE57" i="7" s="1"/>
  <c r="AF57" i="7" s="1"/>
  <c r="AG57" i="7" s="1"/>
  <c r="F57" i="7"/>
  <c r="AD57" i="7" s="1"/>
  <c r="D57" i="7"/>
  <c r="B57" i="7"/>
  <c r="A57" i="7"/>
  <c r="AB56" i="7"/>
  <c r="Z56" i="7"/>
  <c r="X56" i="7"/>
  <c r="V56" i="7"/>
  <c r="T56" i="7"/>
  <c r="R56" i="7"/>
  <c r="P56" i="7"/>
  <c r="E56" i="7" s="1"/>
  <c r="N56" i="7"/>
  <c r="M56" i="7"/>
  <c r="L56" i="7"/>
  <c r="K56" i="7"/>
  <c r="J56" i="7"/>
  <c r="I56" i="7"/>
  <c r="H56" i="7"/>
  <c r="G56" i="7"/>
  <c r="AE56" i="7" s="1"/>
  <c r="AF56" i="7" s="1"/>
  <c r="AG56" i="7" s="1"/>
  <c r="F56" i="7"/>
  <c r="AD56" i="7" s="1"/>
  <c r="D56" i="7"/>
  <c r="B56" i="7"/>
  <c r="A56" i="7"/>
  <c r="AB55" i="7"/>
  <c r="Z55" i="7"/>
  <c r="X55" i="7"/>
  <c r="V55" i="7"/>
  <c r="T55" i="7"/>
  <c r="R55" i="7"/>
  <c r="P55" i="7"/>
  <c r="E55" i="7" s="1"/>
  <c r="N55" i="7"/>
  <c r="M55" i="7"/>
  <c r="L55" i="7"/>
  <c r="K55" i="7"/>
  <c r="J55" i="7"/>
  <c r="I55" i="7"/>
  <c r="H55" i="7"/>
  <c r="G55" i="7"/>
  <c r="AE55" i="7" s="1"/>
  <c r="AF55" i="7" s="1"/>
  <c r="AG55" i="7" s="1"/>
  <c r="F55" i="7"/>
  <c r="AD55" i="7" s="1"/>
  <c r="D55" i="7"/>
  <c r="B55" i="7"/>
  <c r="A55" i="7"/>
  <c r="B54" i="7"/>
  <c r="A54" i="7"/>
  <c r="AB53" i="7"/>
  <c r="Z53" i="7"/>
  <c r="X53" i="7"/>
  <c r="V53" i="7"/>
  <c r="T53" i="7"/>
  <c r="R53" i="7"/>
  <c r="P53" i="7"/>
  <c r="N53" i="7"/>
  <c r="M53" i="7"/>
  <c r="L53" i="7"/>
  <c r="K53" i="7"/>
  <c r="J53" i="7"/>
  <c r="I53" i="7"/>
  <c r="H53" i="7"/>
  <c r="G53" i="7"/>
  <c r="AE53" i="7" s="1"/>
  <c r="AF53" i="7" s="1"/>
  <c r="AG53" i="7" s="1"/>
  <c r="F53" i="7"/>
  <c r="AD53" i="7" s="1"/>
  <c r="E53" i="7"/>
  <c r="D53" i="7"/>
  <c r="B53" i="7"/>
  <c r="A53" i="7"/>
  <c r="AB52" i="7"/>
  <c r="Z52" i="7"/>
  <c r="X52" i="7"/>
  <c r="V52" i="7"/>
  <c r="T52" i="7"/>
  <c r="R52" i="7"/>
  <c r="P52" i="7"/>
  <c r="N52" i="7"/>
  <c r="M52" i="7"/>
  <c r="L52" i="7"/>
  <c r="K52" i="7"/>
  <c r="J52" i="7"/>
  <c r="I52" i="7"/>
  <c r="H52" i="7"/>
  <c r="G52" i="7"/>
  <c r="AE52" i="7" s="1"/>
  <c r="AF52" i="7" s="1"/>
  <c r="AG52" i="7" s="1"/>
  <c r="F52" i="7"/>
  <c r="AD52" i="7" s="1"/>
  <c r="E52" i="7"/>
  <c r="D52" i="7"/>
  <c r="B52" i="7"/>
  <c r="A52" i="7"/>
  <c r="AB51" i="7"/>
  <c r="Z51" i="7"/>
  <c r="X51" i="7"/>
  <c r="V51" i="7"/>
  <c r="T51" i="7"/>
  <c r="R51" i="7"/>
  <c r="P51" i="7"/>
  <c r="N51" i="7"/>
  <c r="M51" i="7"/>
  <c r="L51" i="7"/>
  <c r="K51" i="7"/>
  <c r="J51" i="7"/>
  <c r="I51" i="7"/>
  <c r="H51" i="7"/>
  <c r="G51" i="7"/>
  <c r="AE51" i="7" s="1"/>
  <c r="AF51" i="7" s="1"/>
  <c r="AG51" i="7" s="1"/>
  <c r="F51" i="7"/>
  <c r="AD51" i="7" s="1"/>
  <c r="E51" i="7"/>
  <c r="D51" i="7"/>
  <c r="B51" i="7"/>
  <c r="A51" i="7"/>
  <c r="AB50" i="7"/>
  <c r="Z50" i="7"/>
  <c r="X50" i="7"/>
  <c r="V50" i="7"/>
  <c r="T50" i="7"/>
  <c r="R50" i="7"/>
  <c r="P50" i="7"/>
  <c r="N50" i="7"/>
  <c r="M50" i="7"/>
  <c r="L50" i="7"/>
  <c r="K50" i="7"/>
  <c r="J50" i="7"/>
  <c r="I50" i="7"/>
  <c r="H50" i="7"/>
  <c r="G50" i="7"/>
  <c r="AE50" i="7" s="1"/>
  <c r="AF50" i="7" s="1"/>
  <c r="AG50" i="7" s="1"/>
  <c r="F50" i="7"/>
  <c r="AD50" i="7" s="1"/>
  <c r="E50" i="7"/>
  <c r="D50" i="7"/>
  <c r="B50" i="7"/>
  <c r="A50" i="7"/>
  <c r="AB49" i="7"/>
  <c r="Z49" i="7"/>
  <c r="X49" i="7"/>
  <c r="V49" i="7"/>
  <c r="T49" i="7"/>
  <c r="R49" i="7"/>
  <c r="P49" i="7"/>
  <c r="N49" i="7"/>
  <c r="M49" i="7"/>
  <c r="L49" i="7"/>
  <c r="K49" i="7"/>
  <c r="J49" i="7"/>
  <c r="I49" i="7"/>
  <c r="H49" i="7"/>
  <c r="G49" i="7"/>
  <c r="AE49" i="7" s="1"/>
  <c r="AF49" i="7" s="1"/>
  <c r="AG49" i="7" s="1"/>
  <c r="F49" i="7"/>
  <c r="AD49" i="7" s="1"/>
  <c r="E49" i="7"/>
  <c r="D49" i="7"/>
  <c r="B49" i="7"/>
  <c r="A49" i="7"/>
  <c r="AB48" i="7"/>
  <c r="Z48" i="7"/>
  <c r="X48" i="7"/>
  <c r="V48" i="7"/>
  <c r="T48" i="7"/>
  <c r="R48" i="7"/>
  <c r="P48" i="7"/>
  <c r="N48" i="7"/>
  <c r="M48" i="7"/>
  <c r="L48" i="7"/>
  <c r="K48" i="7"/>
  <c r="J48" i="7"/>
  <c r="I48" i="7"/>
  <c r="H48" i="7"/>
  <c r="G48" i="7"/>
  <c r="AE48" i="7" s="1"/>
  <c r="AF48" i="7" s="1"/>
  <c r="AG48" i="7" s="1"/>
  <c r="F48" i="7"/>
  <c r="AD48" i="7" s="1"/>
  <c r="E48" i="7"/>
  <c r="D48" i="7"/>
  <c r="B48" i="7"/>
  <c r="A48" i="7"/>
  <c r="AB47" i="7"/>
  <c r="Z47" i="7"/>
  <c r="X47" i="7"/>
  <c r="V47" i="7"/>
  <c r="T47" i="7"/>
  <c r="R47" i="7"/>
  <c r="P47" i="7"/>
  <c r="N47" i="7"/>
  <c r="M47" i="7"/>
  <c r="L47" i="7"/>
  <c r="K47" i="7"/>
  <c r="J47" i="7"/>
  <c r="I47" i="7"/>
  <c r="H47" i="7"/>
  <c r="G47" i="7"/>
  <c r="AE47" i="7" s="1"/>
  <c r="AF47" i="7" s="1"/>
  <c r="AG47" i="7" s="1"/>
  <c r="F47" i="7"/>
  <c r="AD47" i="7" s="1"/>
  <c r="E47" i="7"/>
  <c r="D47" i="7"/>
  <c r="B47" i="7"/>
  <c r="A47" i="7"/>
  <c r="AB46" i="7"/>
  <c r="Z46" i="7"/>
  <c r="X46" i="7"/>
  <c r="V46" i="7"/>
  <c r="T46" i="7"/>
  <c r="R46" i="7"/>
  <c r="P46" i="7"/>
  <c r="N46" i="7"/>
  <c r="M46" i="7"/>
  <c r="L46" i="7"/>
  <c r="K46" i="7"/>
  <c r="J46" i="7"/>
  <c r="I46" i="7"/>
  <c r="H46" i="7"/>
  <c r="G46" i="7"/>
  <c r="AE46" i="7" s="1"/>
  <c r="AF46" i="7" s="1"/>
  <c r="AG46" i="7" s="1"/>
  <c r="F46" i="7"/>
  <c r="AD46" i="7" s="1"/>
  <c r="E46" i="7"/>
  <c r="D46" i="7"/>
  <c r="B46" i="7"/>
  <c r="A46" i="7"/>
  <c r="AB45" i="7"/>
  <c r="Z45" i="7"/>
  <c r="X45" i="7"/>
  <c r="V45" i="7"/>
  <c r="T45" i="7"/>
  <c r="R45" i="7"/>
  <c r="P45" i="7"/>
  <c r="N45" i="7"/>
  <c r="M45" i="7"/>
  <c r="L45" i="7"/>
  <c r="K45" i="7"/>
  <c r="J45" i="7"/>
  <c r="I45" i="7"/>
  <c r="H45" i="7"/>
  <c r="G45" i="7"/>
  <c r="AE45" i="7" s="1"/>
  <c r="AF45" i="7" s="1"/>
  <c r="AG45" i="7" s="1"/>
  <c r="F45" i="7"/>
  <c r="AD45" i="7" s="1"/>
  <c r="E45" i="7"/>
  <c r="D45" i="7"/>
  <c r="B45" i="7"/>
  <c r="A45" i="7"/>
  <c r="AB44" i="7"/>
  <c r="Z44" i="7"/>
  <c r="X44" i="7"/>
  <c r="V44" i="7"/>
  <c r="T44" i="7"/>
  <c r="R44" i="7"/>
  <c r="P44" i="7"/>
  <c r="N44" i="7"/>
  <c r="M44" i="7"/>
  <c r="L44" i="7"/>
  <c r="K44" i="7"/>
  <c r="J44" i="7"/>
  <c r="I44" i="7"/>
  <c r="H44" i="7"/>
  <c r="G44" i="7"/>
  <c r="AE44" i="7" s="1"/>
  <c r="AF44" i="7" s="1"/>
  <c r="AG44" i="7" s="1"/>
  <c r="F44" i="7"/>
  <c r="AD44" i="7" s="1"/>
  <c r="E44" i="7"/>
  <c r="D44" i="7"/>
  <c r="B44" i="7"/>
  <c r="A44" i="7"/>
  <c r="AB43" i="7"/>
  <c r="Z43" i="7"/>
  <c r="X43" i="7"/>
  <c r="V43" i="7"/>
  <c r="T43" i="7"/>
  <c r="R43" i="7"/>
  <c r="P43" i="7"/>
  <c r="N43" i="7"/>
  <c r="M43" i="7"/>
  <c r="L43" i="7"/>
  <c r="K43" i="7"/>
  <c r="J43" i="7"/>
  <c r="I43" i="7"/>
  <c r="H43" i="7"/>
  <c r="G43" i="7"/>
  <c r="AE43" i="7" s="1"/>
  <c r="AF43" i="7" s="1"/>
  <c r="AG43" i="7" s="1"/>
  <c r="F43" i="7"/>
  <c r="AD43" i="7" s="1"/>
  <c r="E43" i="7"/>
  <c r="D43" i="7"/>
  <c r="B43" i="7"/>
  <c r="A43" i="7"/>
  <c r="AB42" i="7"/>
  <c r="Z42" i="7"/>
  <c r="X42" i="7"/>
  <c r="V42" i="7"/>
  <c r="T42" i="7"/>
  <c r="R42" i="7"/>
  <c r="P42" i="7"/>
  <c r="N42" i="7"/>
  <c r="M42" i="7"/>
  <c r="L42" i="7"/>
  <c r="K42" i="7"/>
  <c r="J42" i="7"/>
  <c r="I42" i="7"/>
  <c r="H42" i="7"/>
  <c r="G42" i="7"/>
  <c r="AE42" i="7" s="1"/>
  <c r="AF42" i="7" s="1"/>
  <c r="AG42" i="7" s="1"/>
  <c r="F42" i="7"/>
  <c r="AD42" i="7" s="1"/>
  <c r="E42" i="7"/>
  <c r="D42" i="7"/>
  <c r="B42" i="7"/>
  <c r="A42" i="7"/>
  <c r="B41" i="7"/>
  <c r="A41" i="7"/>
  <c r="AB40" i="7"/>
  <c r="Z40" i="7"/>
  <c r="X40" i="7"/>
  <c r="V40" i="7"/>
  <c r="T40" i="7"/>
  <c r="R40" i="7"/>
  <c r="P40" i="7"/>
  <c r="E40" i="7" s="1"/>
  <c r="N40" i="7"/>
  <c r="M40" i="7"/>
  <c r="L40" i="7"/>
  <c r="K40" i="7"/>
  <c r="J40" i="7"/>
  <c r="I40" i="7"/>
  <c r="H40" i="7"/>
  <c r="G40" i="7"/>
  <c r="AE40" i="7" s="1"/>
  <c r="AF40" i="7" s="1"/>
  <c r="AG40" i="7" s="1"/>
  <c r="F40" i="7"/>
  <c r="AD40" i="7" s="1"/>
  <c r="D40" i="7"/>
  <c r="B40" i="7"/>
  <c r="A40" i="7"/>
  <c r="AB39" i="7"/>
  <c r="Z39" i="7"/>
  <c r="X39" i="7"/>
  <c r="V39" i="7"/>
  <c r="T39" i="7"/>
  <c r="R39" i="7"/>
  <c r="P39" i="7"/>
  <c r="E39" i="7" s="1"/>
  <c r="N39" i="7"/>
  <c r="M39" i="7"/>
  <c r="L39" i="7"/>
  <c r="K39" i="7"/>
  <c r="J39" i="7"/>
  <c r="I39" i="7"/>
  <c r="H39" i="7"/>
  <c r="G39" i="7"/>
  <c r="AE39" i="7" s="1"/>
  <c r="AF39" i="7" s="1"/>
  <c r="AG39" i="7" s="1"/>
  <c r="F39" i="7"/>
  <c r="AD39" i="7" s="1"/>
  <c r="D39" i="7"/>
  <c r="B39" i="7"/>
  <c r="A39" i="7"/>
  <c r="AB38" i="7"/>
  <c r="Z38" i="7"/>
  <c r="X38" i="7"/>
  <c r="V38" i="7"/>
  <c r="T38" i="7"/>
  <c r="R38" i="7"/>
  <c r="P38" i="7"/>
  <c r="E38" i="7" s="1"/>
  <c r="N38" i="7"/>
  <c r="M38" i="7"/>
  <c r="L38" i="7"/>
  <c r="K38" i="7"/>
  <c r="J38" i="7"/>
  <c r="I38" i="7"/>
  <c r="H38" i="7"/>
  <c r="G38" i="7"/>
  <c r="AE38" i="7" s="1"/>
  <c r="AF38" i="7" s="1"/>
  <c r="AG38" i="7" s="1"/>
  <c r="F38" i="7"/>
  <c r="AD38" i="7" s="1"/>
  <c r="D38" i="7"/>
  <c r="B38" i="7"/>
  <c r="A38" i="7"/>
  <c r="AB37" i="7"/>
  <c r="Z37" i="7"/>
  <c r="X37" i="7"/>
  <c r="V37" i="7"/>
  <c r="T37" i="7"/>
  <c r="R37" i="7"/>
  <c r="P37" i="7"/>
  <c r="E37" i="7" s="1"/>
  <c r="N37" i="7"/>
  <c r="M37" i="7"/>
  <c r="L37" i="7"/>
  <c r="K37" i="7"/>
  <c r="J37" i="7"/>
  <c r="I37" i="7"/>
  <c r="H37" i="7"/>
  <c r="G37" i="7"/>
  <c r="AE37" i="7" s="1"/>
  <c r="AF37" i="7" s="1"/>
  <c r="AG37" i="7" s="1"/>
  <c r="F37" i="7"/>
  <c r="AD37" i="7" s="1"/>
  <c r="D37" i="7"/>
  <c r="B37" i="7"/>
  <c r="A37" i="7"/>
  <c r="AB36" i="7"/>
  <c r="Z36" i="7"/>
  <c r="X36" i="7"/>
  <c r="V36" i="7"/>
  <c r="T36" i="7"/>
  <c r="R36" i="7"/>
  <c r="P36" i="7"/>
  <c r="E36" i="7" s="1"/>
  <c r="N36" i="7"/>
  <c r="M36" i="7"/>
  <c r="L36" i="7"/>
  <c r="K36" i="7"/>
  <c r="J36" i="7"/>
  <c r="I36" i="7"/>
  <c r="H36" i="7"/>
  <c r="G36" i="7"/>
  <c r="AE36" i="7" s="1"/>
  <c r="AF36" i="7" s="1"/>
  <c r="AG36" i="7" s="1"/>
  <c r="F36" i="7"/>
  <c r="AD36" i="7" s="1"/>
  <c r="D36" i="7"/>
  <c r="B36" i="7"/>
  <c r="A36" i="7"/>
  <c r="AB35" i="7"/>
  <c r="Z35" i="7"/>
  <c r="X35" i="7"/>
  <c r="V35" i="7"/>
  <c r="T35" i="7"/>
  <c r="R35" i="7"/>
  <c r="P35" i="7"/>
  <c r="E35" i="7" s="1"/>
  <c r="N35" i="7"/>
  <c r="M35" i="7"/>
  <c r="L35" i="7"/>
  <c r="K35" i="7"/>
  <c r="J35" i="7"/>
  <c r="I35" i="7"/>
  <c r="H35" i="7"/>
  <c r="G35" i="7"/>
  <c r="AE35" i="7" s="1"/>
  <c r="AF35" i="7" s="1"/>
  <c r="AG35" i="7" s="1"/>
  <c r="F35" i="7"/>
  <c r="AD35" i="7" s="1"/>
  <c r="D35" i="7"/>
  <c r="B35" i="7"/>
  <c r="A35" i="7"/>
  <c r="AB34" i="7"/>
  <c r="Z34" i="7"/>
  <c r="X34" i="7"/>
  <c r="V34" i="7"/>
  <c r="T34" i="7"/>
  <c r="R34" i="7"/>
  <c r="P34" i="7"/>
  <c r="E34" i="7" s="1"/>
  <c r="N34" i="7"/>
  <c r="M34" i="7"/>
  <c r="L34" i="7"/>
  <c r="K34" i="7"/>
  <c r="J34" i="7"/>
  <c r="I34" i="7"/>
  <c r="H34" i="7"/>
  <c r="G34" i="7"/>
  <c r="AE34" i="7" s="1"/>
  <c r="AF34" i="7" s="1"/>
  <c r="AG34" i="7" s="1"/>
  <c r="F34" i="7"/>
  <c r="AD34" i="7" s="1"/>
  <c r="D34" i="7"/>
  <c r="B34" i="7"/>
  <c r="A34" i="7"/>
  <c r="AB33" i="7"/>
  <c r="Z33" i="7"/>
  <c r="X33" i="7"/>
  <c r="V33" i="7"/>
  <c r="T33" i="7"/>
  <c r="R33" i="7"/>
  <c r="P33" i="7"/>
  <c r="E33" i="7" s="1"/>
  <c r="N33" i="7"/>
  <c r="M33" i="7"/>
  <c r="L33" i="7"/>
  <c r="K33" i="7"/>
  <c r="J33" i="7"/>
  <c r="I33" i="7"/>
  <c r="H33" i="7"/>
  <c r="G33" i="7"/>
  <c r="AE33" i="7" s="1"/>
  <c r="AF33" i="7" s="1"/>
  <c r="AG33" i="7" s="1"/>
  <c r="F33" i="7"/>
  <c r="AD33" i="7" s="1"/>
  <c r="D33" i="7"/>
  <c r="B33" i="7"/>
  <c r="A33" i="7"/>
  <c r="AB32" i="7"/>
  <c r="Z32" i="7"/>
  <c r="X32" i="7"/>
  <c r="V32" i="7"/>
  <c r="T32" i="7"/>
  <c r="R32" i="7"/>
  <c r="P32" i="7"/>
  <c r="E32" i="7" s="1"/>
  <c r="N32" i="7"/>
  <c r="M32" i="7"/>
  <c r="L32" i="7"/>
  <c r="K32" i="7"/>
  <c r="J32" i="7"/>
  <c r="I32" i="7"/>
  <c r="H32" i="7"/>
  <c r="G32" i="7"/>
  <c r="AE32" i="7" s="1"/>
  <c r="AF32" i="7" s="1"/>
  <c r="AG32" i="7" s="1"/>
  <c r="F32" i="7"/>
  <c r="AD32" i="7" s="1"/>
  <c r="D32" i="7"/>
  <c r="B32" i="7"/>
  <c r="A32" i="7"/>
  <c r="AB31" i="7"/>
  <c r="Z31" i="7"/>
  <c r="X31" i="7"/>
  <c r="V31" i="7"/>
  <c r="T31" i="7"/>
  <c r="R31" i="7"/>
  <c r="P31" i="7"/>
  <c r="E31" i="7" s="1"/>
  <c r="N31" i="7"/>
  <c r="M31" i="7"/>
  <c r="L31" i="7"/>
  <c r="K31" i="7"/>
  <c r="J31" i="7"/>
  <c r="I31" i="7"/>
  <c r="H31" i="7"/>
  <c r="G31" i="7"/>
  <c r="AE31" i="7" s="1"/>
  <c r="AF31" i="7" s="1"/>
  <c r="AG31" i="7" s="1"/>
  <c r="F31" i="7"/>
  <c r="AD31" i="7" s="1"/>
  <c r="D31" i="7"/>
  <c r="B31" i="7"/>
  <c r="A31" i="7"/>
  <c r="AE30" i="7"/>
  <c r="AB30" i="7"/>
  <c r="Z30" i="7"/>
  <c r="X30" i="7"/>
  <c r="V30" i="7"/>
  <c r="T30" i="7"/>
  <c r="R30" i="7"/>
  <c r="P30" i="7"/>
  <c r="M30" i="7"/>
  <c r="L30" i="7"/>
  <c r="K30" i="7"/>
  <c r="J30" i="7"/>
  <c r="I30" i="7"/>
  <c r="H30" i="7"/>
  <c r="G30" i="7"/>
  <c r="F30" i="7"/>
  <c r="AD30" i="7" s="1"/>
  <c r="D30" i="7"/>
  <c r="B30" i="7"/>
  <c r="A30" i="7"/>
  <c r="AB29" i="7"/>
  <c r="Z29" i="7"/>
  <c r="X29" i="7"/>
  <c r="V29" i="7"/>
  <c r="T29" i="7"/>
  <c r="R29" i="7"/>
  <c r="P29" i="7"/>
  <c r="N29" i="7"/>
  <c r="M29" i="7"/>
  <c r="L29" i="7"/>
  <c r="K29" i="7"/>
  <c r="J29" i="7"/>
  <c r="I29" i="7"/>
  <c r="H29" i="7"/>
  <c r="G29" i="7"/>
  <c r="AE29" i="7" s="1"/>
  <c r="AF29" i="7" s="1"/>
  <c r="AG29" i="7" s="1"/>
  <c r="F29" i="7"/>
  <c r="AD29" i="7" s="1"/>
  <c r="E29" i="7"/>
  <c r="D29" i="7"/>
  <c r="B29" i="7"/>
  <c r="A29" i="7"/>
  <c r="B28" i="7"/>
  <c r="A28" i="7"/>
  <c r="AB27" i="7"/>
  <c r="Z27" i="7"/>
  <c r="X27" i="7"/>
  <c r="V27" i="7"/>
  <c r="T27" i="7"/>
  <c r="R27" i="7"/>
  <c r="P27" i="7"/>
  <c r="N27" i="7"/>
  <c r="M27" i="7"/>
  <c r="L27" i="7"/>
  <c r="K27" i="7"/>
  <c r="J27" i="7"/>
  <c r="I27" i="7"/>
  <c r="H27" i="7"/>
  <c r="G27" i="7"/>
  <c r="AE27" i="7" s="1"/>
  <c r="F27" i="7"/>
  <c r="AD27" i="7" s="1"/>
  <c r="D27" i="7"/>
  <c r="B27" i="7"/>
  <c r="A27" i="7"/>
  <c r="AB26" i="7"/>
  <c r="Z26" i="7"/>
  <c r="X26" i="7"/>
  <c r="V26" i="7"/>
  <c r="T26" i="7"/>
  <c r="R26" i="7"/>
  <c r="P26" i="7"/>
  <c r="N26" i="7"/>
  <c r="M26" i="7"/>
  <c r="L26" i="7"/>
  <c r="K26" i="7"/>
  <c r="J26" i="7"/>
  <c r="I26" i="7"/>
  <c r="H26" i="7"/>
  <c r="G26" i="7"/>
  <c r="AE26" i="7" s="1"/>
  <c r="F26" i="7"/>
  <c r="AD26" i="7" s="1"/>
  <c r="D26" i="7"/>
  <c r="B26" i="7"/>
  <c r="A26" i="7"/>
  <c r="AB25" i="7"/>
  <c r="Z25" i="7"/>
  <c r="X25" i="7"/>
  <c r="V25" i="7"/>
  <c r="T25" i="7"/>
  <c r="R25" i="7"/>
  <c r="P25" i="7"/>
  <c r="N25" i="7"/>
  <c r="M25" i="7"/>
  <c r="L25" i="7"/>
  <c r="K25" i="7"/>
  <c r="J25" i="7"/>
  <c r="I25" i="7"/>
  <c r="H25" i="7"/>
  <c r="G25" i="7"/>
  <c r="AE25" i="7" s="1"/>
  <c r="F25" i="7"/>
  <c r="AD25" i="7" s="1"/>
  <c r="D25" i="7"/>
  <c r="B25" i="7"/>
  <c r="A25" i="7"/>
  <c r="AB24" i="7"/>
  <c r="Z24" i="7"/>
  <c r="X24" i="7"/>
  <c r="V24" i="7"/>
  <c r="T24" i="7"/>
  <c r="R24" i="7"/>
  <c r="P24" i="7"/>
  <c r="N24" i="7"/>
  <c r="M24" i="7"/>
  <c r="L24" i="7"/>
  <c r="K24" i="7"/>
  <c r="J24" i="7"/>
  <c r="I24" i="7"/>
  <c r="H24" i="7"/>
  <c r="G24" i="7"/>
  <c r="AE24" i="7" s="1"/>
  <c r="F24" i="7"/>
  <c r="AD24" i="7" s="1"/>
  <c r="D24" i="7"/>
  <c r="B24" i="7"/>
  <c r="A24" i="7"/>
  <c r="AB23" i="7"/>
  <c r="Z23" i="7"/>
  <c r="X23" i="7"/>
  <c r="V23" i="7"/>
  <c r="T23" i="7"/>
  <c r="R23" i="7"/>
  <c r="P23" i="7"/>
  <c r="N23" i="7"/>
  <c r="M23" i="7"/>
  <c r="L23" i="7"/>
  <c r="K23" i="7"/>
  <c r="J23" i="7"/>
  <c r="I23" i="7"/>
  <c r="H23" i="7"/>
  <c r="G23" i="7"/>
  <c r="AE23" i="7" s="1"/>
  <c r="F23" i="7"/>
  <c r="AD23" i="7" s="1"/>
  <c r="D23" i="7"/>
  <c r="B23" i="7"/>
  <c r="A23" i="7"/>
  <c r="AB22" i="7"/>
  <c r="Z22" i="7"/>
  <c r="X22" i="7"/>
  <c r="V22" i="7"/>
  <c r="T22" i="7"/>
  <c r="R22" i="7"/>
  <c r="P22" i="7"/>
  <c r="N22" i="7"/>
  <c r="M22" i="7"/>
  <c r="L22" i="7"/>
  <c r="K22" i="7"/>
  <c r="J22" i="7"/>
  <c r="I22" i="7"/>
  <c r="H22" i="7"/>
  <c r="G22" i="7"/>
  <c r="AE22" i="7" s="1"/>
  <c r="F22" i="7"/>
  <c r="AD22" i="7" s="1"/>
  <c r="D22" i="7"/>
  <c r="B22" i="7"/>
  <c r="A22" i="7"/>
  <c r="AB21" i="7"/>
  <c r="Z21" i="7"/>
  <c r="X21" i="7"/>
  <c r="V21" i="7"/>
  <c r="T21" i="7"/>
  <c r="R21" i="7"/>
  <c r="P21" i="7"/>
  <c r="N21" i="7"/>
  <c r="M21" i="7"/>
  <c r="L21" i="7"/>
  <c r="K21" i="7"/>
  <c r="J21" i="7"/>
  <c r="I21" i="7"/>
  <c r="H21" i="7"/>
  <c r="G21" i="7"/>
  <c r="AE21" i="7" s="1"/>
  <c r="F21" i="7"/>
  <c r="AD21" i="7" s="1"/>
  <c r="D21" i="7"/>
  <c r="B21" i="7"/>
  <c r="A21" i="7"/>
  <c r="AB20" i="7"/>
  <c r="Z20" i="7"/>
  <c r="X20" i="7"/>
  <c r="V20" i="7"/>
  <c r="T20" i="7"/>
  <c r="R20" i="7"/>
  <c r="P20" i="7"/>
  <c r="N20" i="7"/>
  <c r="M20" i="7"/>
  <c r="L20" i="7"/>
  <c r="K20" i="7"/>
  <c r="J20" i="7"/>
  <c r="I20" i="7"/>
  <c r="H20" i="7"/>
  <c r="G20" i="7"/>
  <c r="AE20" i="7" s="1"/>
  <c r="F20" i="7"/>
  <c r="AD20" i="7" s="1"/>
  <c r="D20" i="7"/>
  <c r="B20" i="7"/>
  <c r="A20" i="7"/>
  <c r="AB19" i="7"/>
  <c r="Z19" i="7"/>
  <c r="X19" i="7"/>
  <c r="V19" i="7"/>
  <c r="T19" i="7"/>
  <c r="R19" i="7"/>
  <c r="P19" i="7"/>
  <c r="N19" i="7"/>
  <c r="M19" i="7"/>
  <c r="L19" i="7"/>
  <c r="K19" i="7"/>
  <c r="J19" i="7"/>
  <c r="I19" i="7"/>
  <c r="H19" i="7"/>
  <c r="G19" i="7"/>
  <c r="AE19" i="7" s="1"/>
  <c r="F19" i="7"/>
  <c r="AD19" i="7" s="1"/>
  <c r="D19" i="7"/>
  <c r="B19" i="7"/>
  <c r="A19" i="7"/>
  <c r="AB18" i="7"/>
  <c r="Z18" i="7"/>
  <c r="X18" i="7"/>
  <c r="V18" i="7"/>
  <c r="T18" i="7"/>
  <c r="R18" i="7"/>
  <c r="P18" i="7"/>
  <c r="N18" i="7"/>
  <c r="M18" i="7"/>
  <c r="L18" i="7"/>
  <c r="K18" i="7"/>
  <c r="J18" i="7"/>
  <c r="I18" i="7"/>
  <c r="H18" i="7"/>
  <c r="G18" i="7"/>
  <c r="AE18" i="7" s="1"/>
  <c r="F18" i="7"/>
  <c r="AD18" i="7" s="1"/>
  <c r="D18" i="7"/>
  <c r="B18" i="7"/>
  <c r="A18" i="7"/>
  <c r="AB17" i="7"/>
  <c r="Z17" i="7"/>
  <c r="X17" i="7"/>
  <c r="V17" i="7"/>
  <c r="T17" i="7"/>
  <c r="R17" i="7"/>
  <c r="P17" i="7"/>
  <c r="N17" i="7"/>
  <c r="M17" i="7"/>
  <c r="L17" i="7"/>
  <c r="K17" i="7"/>
  <c r="J17" i="7"/>
  <c r="I17" i="7"/>
  <c r="H17" i="7"/>
  <c r="G17" i="7"/>
  <c r="AE17" i="7" s="1"/>
  <c r="F17" i="7"/>
  <c r="AD17" i="7" s="1"/>
  <c r="D17" i="7"/>
  <c r="B17" i="7"/>
  <c r="A17" i="7"/>
  <c r="AB16" i="7"/>
  <c r="Z16" i="7"/>
  <c r="X16" i="7"/>
  <c r="V16" i="7"/>
  <c r="T16" i="7"/>
  <c r="R16" i="7"/>
  <c r="P16" i="7"/>
  <c r="N16" i="7"/>
  <c r="M16" i="7"/>
  <c r="L16" i="7"/>
  <c r="K16" i="7"/>
  <c r="J16" i="7"/>
  <c r="I16" i="7"/>
  <c r="H16" i="7"/>
  <c r="G16" i="7"/>
  <c r="AE16" i="7" s="1"/>
  <c r="F16" i="7"/>
  <c r="AD16" i="7" s="1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A84" i="6"/>
  <c r="J84" i="6"/>
  <c r="B84" i="6"/>
  <c r="AA83" i="6"/>
  <c r="J83" i="6"/>
  <c r="B83" i="6"/>
  <c r="AA80" i="6"/>
  <c r="J80" i="6"/>
  <c r="B80" i="6"/>
  <c r="AB66" i="6"/>
  <c r="Z66" i="6"/>
  <c r="X66" i="6"/>
  <c r="V66" i="6"/>
  <c r="T66" i="6"/>
  <c r="R66" i="6"/>
  <c r="P66" i="6"/>
  <c r="E66" i="6" s="1"/>
  <c r="N66" i="6"/>
  <c r="M66" i="6"/>
  <c r="L66" i="6"/>
  <c r="K66" i="6"/>
  <c r="J66" i="6"/>
  <c r="I66" i="6"/>
  <c r="H66" i="6"/>
  <c r="G66" i="6"/>
  <c r="AE66" i="6" s="1"/>
  <c r="AF66" i="6" s="1"/>
  <c r="AG66" i="6" s="1"/>
  <c r="F66" i="6"/>
  <c r="AD66" i="6" s="1"/>
  <c r="D66" i="6"/>
  <c r="B66" i="6"/>
  <c r="A66" i="6"/>
  <c r="AB65" i="6"/>
  <c r="Z65" i="6"/>
  <c r="X65" i="6"/>
  <c r="V65" i="6"/>
  <c r="T65" i="6"/>
  <c r="R65" i="6"/>
  <c r="P65" i="6"/>
  <c r="N65" i="6"/>
  <c r="M65" i="6"/>
  <c r="L65" i="6"/>
  <c r="K65" i="6"/>
  <c r="J65" i="6"/>
  <c r="I65" i="6"/>
  <c r="H65" i="6"/>
  <c r="G65" i="6"/>
  <c r="AE65" i="6" s="1"/>
  <c r="AF65" i="6" s="1"/>
  <c r="AG65" i="6" s="1"/>
  <c r="F65" i="6"/>
  <c r="AD65" i="6" s="1"/>
  <c r="E65" i="6"/>
  <c r="D65" i="6"/>
  <c r="B65" i="6"/>
  <c r="A65" i="6"/>
  <c r="AB64" i="6"/>
  <c r="Z64" i="6"/>
  <c r="X64" i="6"/>
  <c r="V64" i="6"/>
  <c r="T64" i="6"/>
  <c r="R64" i="6"/>
  <c r="P64" i="6"/>
  <c r="N64" i="6"/>
  <c r="M64" i="6"/>
  <c r="L64" i="6"/>
  <c r="K64" i="6"/>
  <c r="J64" i="6"/>
  <c r="I64" i="6"/>
  <c r="H64" i="6"/>
  <c r="G64" i="6"/>
  <c r="AE64" i="6" s="1"/>
  <c r="AF64" i="6" s="1"/>
  <c r="AG64" i="6" s="1"/>
  <c r="F64" i="6"/>
  <c r="E64" i="6"/>
  <c r="D64" i="6"/>
  <c r="B64" i="6"/>
  <c r="A64" i="6"/>
  <c r="AB63" i="6"/>
  <c r="Z63" i="6"/>
  <c r="X63" i="6"/>
  <c r="V63" i="6"/>
  <c r="T63" i="6"/>
  <c r="R63" i="6"/>
  <c r="P63" i="6"/>
  <c r="N63" i="6"/>
  <c r="M63" i="6"/>
  <c r="L63" i="6"/>
  <c r="K63" i="6"/>
  <c r="J63" i="6"/>
  <c r="I63" i="6"/>
  <c r="H63" i="6"/>
  <c r="G63" i="6"/>
  <c r="F63" i="6"/>
  <c r="E63" i="6"/>
  <c r="D63" i="6"/>
  <c r="B63" i="6"/>
  <c r="A63" i="6"/>
  <c r="AB62" i="6"/>
  <c r="Z62" i="6"/>
  <c r="X62" i="6"/>
  <c r="V62" i="6"/>
  <c r="T62" i="6"/>
  <c r="R62" i="6"/>
  <c r="P62" i="6"/>
  <c r="N62" i="6"/>
  <c r="M62" i="6"/>
  <c r="L62" i="6"/>
  <c r="K62" i="6"/>
  <c r="J62" i="6"/>
  <c r="I62" i="6"/>
  <c r="H62" i="6"/>
  <c r="G62" i="6"/>
  <c r="F62" i="6"/>
  <c r="E62" i="6"/>
  <c r="D62" i="6"/>
  <c r="B62" i="6"/>
  <c r="A62" i="6"/>
  <c r="AG61" i="6"/>
  <c r="AB61" i="6"/>
  <c r="Z61" i="6"/>
  <c r="X61" i="6"/>
  <c r="V61" i="6"/>
  <c r="T61" i="6"/>
  <c r="R61" i="6"/>
  <c r="P61" i="6"/>
  <c r="N61" i="6"/>
  <c r="M61" i="6"/>
  <c r="L61" i="6"/>
  <c r="K61" i="6"/>
  <c r="J61" i="6"/>
  <c r="I61" i="6"/>
  <c r="H61" i="6"/>
  <c r="G61" i="6"/>
  <c r="AE61" i="6" s="1"/>
  <c r="AF61" i="6" s="1"/>
  <c r="F61" i="6"/>
  <c r="AD61" i="6" s="1"/>
  <c r="E61" i="6"/>
  <c r="D61" i="6"/>
  <c r="B61" i="6"/>
  <c r="A61" i="6"/>
  <c r="AB60" i="6"/>
  <c r="Z60" i="6"/>
  <c r="X60" i="6"/>
  <c r="V60" i="6"/>
  <c r="T60" i="6"/>
  <c r="R60" i="6"/>
  <c r="P60" i="6"/>
  <c r="N60" i="6"/>
  <c r="M60" i="6"/>
  <c r="L60" i="6"/>
  <c r="K60" i="6"/>
  <c r="J60" i="6"/>
  <c r="I60" i="6"/>
  <c r="H60" i="6"/>
  <c r="G60" i="6"/>
  <c r="AE60" i="6" s="1"/>
  <c r="AF60" i="6" s="1"/>
  <c r="AG60" i="6" s="1"/>
  <c r="F60" i="6"/>
  <c r="E60" i="6"/>
  <c r="D60" i="6"/>
  <c r="B60" i="6"/>
  <c r="A60" i="6"/>
  <c r="AB59" i="6"/>
  <c r="Z59" i="6"/>
  <c r="X59" i="6"/>
  <c r="V59" i="6"/>
  <c r="T59" i="6"/>
  <c r="R59" i="6"/>
  <c r="P59" i="6"/>
  <c r="N59" i="6"/>
  <c r="M59" i="6"/>
  <c r="L59" i="6"/>
  <c r="K59" i="6"/>
  <c r="J59" i="6"/>
  <c r="I59" i="6"/>
  <c r="H59" i="6"/>
  <c r="G59" i="6"/>
  <c r="F59" i="6"/>
  <c r="E59" i="6"/>
  <c r="D59" i="6"/>
  <c r="B59" i="6"/>
  <c r="A59" i="6"/>
  <c r="AB58" i="6"/>
  <c r="Z58" i="6"/>
  <c r="X58" i="6"/>
  <c r="V58" i="6"/>
  <c r="T58" i="6"/>
  <c r="R58" i="6"/>
  <c r="P58" i="6"/>
  <c r="N58" i="6"/>
  <c r="M58" i="6"/>
  <c r="L58" i="6"/>
  <c r="K58" i="6"/>
  <c r="J58" i="6"/>
  <c r="I58" i="6"/>
  <c r="H58" i="6"/>
  <c r="G58" i="6"/>
  <c r="F58" i="6"/>
  <c r="E58" i="6"/>
  <c r="D58" i="6"/>
  <c r="B58" i="6"/>
  <c r="A58" i="6"/>
  <c r="AG57" i="6"/>
  <c r="AB57" i="6"/>
  <c r="Z57" i="6"/>
  <c r="X57" i="6"/>
  <c r="V57" i="6"/>
  <c r="T57" i="6"/>
  <c r="R57" i="6"/>
  <c r="P57" i="6"/>
  <c r="N57" i="6"/>
  <c r="M57" i="6"/>
  <c r="L57" i="6"/>
  <c r="K57" i="6"/>
  <c r="J57" i="6"/>
  <c r="I57" i="6"/>
  <c r="H57" i="6"/>
  <c r="G57" i="6"/>
  <c r="AE57" i="6" s="1"/>
  <c r="AF57" i="6" s="1"/>
  <c r="F57" i="6"/>
  <c r="AD57" i="6" s="1"/>
  <c r="E57" i="6"/>
  <c r="D57" i="6"/>
  <c r="B57" i="6"/>
  <c r="A57" i="6"/>
  <c r="AB56" i="6"/>
  <c r="Z56" i="6"/>
  <c r="X56" i="6"/>
  <c r="V56" i="6"/>
  <c r="T56" i="6"/>
  <c r="R56" i="6"/>
  <c r="P56" i="6"/>
  <c r="N56" i="6"/>
  <c r="M56" i="6"/>
  <c r="L56" i="6"/>
  <c r="K56" i="6"/>
  <c r="J56" i="6"/>
  <c r="I56" i="6"/>
  <c r="H56" i="6"/>
  <c r="G56" i="6"/>
  <c r="AE56" i="6" s="1"/>
  <c r="AF56" i="6" s="1"/>
  <c r="AG56" i="6" s="1"/>
  <c r="F56" i="6"/>
  <c r="E56" i="6"/>
  <c r="D56" i="6"/>
  <c r="B56" i="6"/>
  <c r="A56" i="6"/>
  <c r="AB55" i="6"/>
  <c r="Z55" i="6"/>
  <c r="X55" i="6"/>
  <c r="V55" i="6"/>
  <c r="T55" i="6"/>
  <c r="R55" i="6"/>
  <c r="P55" i="6"/>
  <c r="N55" i="6"/>
  <c r="M55" i="6"/>
  <c r="L55" i="6"/>
  <c r="K55" i="6"/>
  <c r="J55" i="6"/>
  <c r="I55" i="6"/>
  <c r="H55" i="6"/>
  <c r="G55" i="6"/>
  <c r="F55" i="6"/>
  <c r="E55" i="6"/>
  <c r="D55" i="6"/>
  <c r="B55" i="6"/>
  <c r="A55" i="6"/>
  <c r="B54" i="6"/>
  <c r="A54" i="6"/>
  <c r="AB53" i="6"/>
  <c r="Z53" i="6"/>
  <c r="X53" i="6"/>
  <c r="V53" i="6"/>
  <c r="T53" i="6"/>
  <c r="R53" i="6"/>
  <c r="P53" i="6"/>
  <c r="E53" i="6" s="1"/>
  <c r="N53" i="6"/>
  <c r="M53" i="6"/>
  <c r="L53" i="6"/>
  <c r="K53" i="6"/>
  <c r="J53" i="6"/>
  <c r="I53" i="6"/>
  <c r="H53" i="6"/>
  <c r="G53" i="6"/>
  <c r="AE53" i="6" s="1"/>
  <c r="AF53" i="6" s="1"/>
  <c r="AG53" i="6" s="1"/>
  <c r="F53" i="6"/>
  <c r="D53" i="6"/>
  <c r="B53" i="6"/>
  <c r="A53" i="6"/>
  <c r="AB52" i="6"/>
  <c r="Z52" i="6"/>
  <c r="X52" i="6"/>
  <c r="V52" i="6"/>
  <c r="T52" i="6"/>
  <c r="R52" i="6"/>
  <c r="P52" i="6"/>
  <c r="E52" i="6" s="1"/>
  <c r="N52" i="6"/>
  <c r="M52" i="6"/>
  <c r="L52" i="6"/>
  <c r="K52" i="6"/>
  <c r="J52" i="6"/>
  <c r="I52" i="6"/>
  <c r="H52" i="6"/>
  <c r="G52" i="6"/>
  <c r="AE52" i="6" s="1"/>
  <c r="AF52" i="6" s="1"/>
  <c r="AG52" i="6" s="1"/>
  <c r="F52" i="6"/>
  <c r="D52" i="6"/>
  <c r="B52" i="6"/>
  <c r="A52" i="6"/>
  <c r="AB51" i="6"/>
  <c r="Z51" i="6"/>
  <c r="X51" i="6"/>
  <c r="V51" i="6"/>
  <c r="T51" i="6"/>
  <c r="R51" i="6"/>
  <c r="P51" i="6"/>
  <c r="E51" i="6" s="1"/>
  <c r="N51" i="6"/>
  <c r="M51" i="6"/>
  <c r="L51" i="6"/>
  <c r="K51" i="6"/>
  <c r="J51" i="6"/>
  <c r="I51" i="6"/>
  <c r="H51" i="6"/>
  <c r="G51" i="6"/>
  <c r="AE51" i="6" s="1"/>
  <c r="AF51" i="6" s="1"/>
  <c r="AG51" i="6" s="1"/>
  <c r="F51" i="6"/>
  <c r="D51" i="6"/>
  <c r="B51" i="6"/>
  <c r="A51" i="6"/>
  <c r="AB50" i="6"/>
  <c r="Z50" i="6"/>
  <c r="X50" i="6"/>
  <c r="V50" i="6"/>
  <c r="T50" i="6"/>
  <c r="R50" i="6"/>
  <c r="P50" i="6"/>
  <c r="E50" i="6" s="1"/>
  <c r="N50" i="6"/>
  <c r="M50" i="6"/>
  <c r="L50" i="6"/>
  <c r="K50" i="6"/>
  <c r="J50" i="6"/>
  <c r="I50" i="6"/>
  <c r="H50" i="6"/>
  <c r="G50" i="6"/>
  <c r="AE50" i="6" s="1"/>
  <c r="AF50" i="6" s="1"/>
  <c r="AG50" i="6" s="1"/>
  <c r="F50" i="6"/>
  <c r="D50" i="6"/>
  <c r="B50" i="6"/>
  <c r="A50" i="6"/>
  <c r="AB49" i="6"/>
  <c r="Z49" i="6"/>
  <c r="X49" i="6"/>
  <c r="V49" i="6"/>
  <c r="T49" i="6"/>
  <c r="R49" i="6"/>
  <c r="P49" i="6"/>
  <c r="E49" i="6" s="1"/>
  <c r="N49" i="6"/>
  <c r="M49" i="6"/>
  <c r="L49" i="6"/>
  <c r="K49" i="6"/>
  <c r="J49" i="6"/>
  <c r="I49" i="6"/>
  <c r="H49" i="6"/>
  <c r="G49" i="6"/>
  <c r="AE49" i="6" s="1"/>
  <c r="AF49" i="6" s="1"/>
  <c r="AG49" i="6" s="1"/>
  <c r="F49" i="6"/>
  <c r="D49" i="6"/>
  <c r="B49" i="6"/>
  <c r="A49" i="6"/>
  <c r="AB48" i="6"/>
  <c r="Z48" i="6"/>
  <c r="X48" i="6"/>
  <c r="V48" i="6"/>
  <c r="T48" i="6"/>
  <c r="R48" i="6"/>
  <c r="P48" i="6"/>
  <c r="E48" i="6" s="1"/>
  <c r="N48" i="6"/>
  <c r="M48" i="6"/>
  <c r="L48" i="6"/>
  <c r="K48" i="6"/>
  <c r="J48" i="6"/>
  <c r="I48" i="6"/>
  <c r="H48" i="6"/>
  <c r="G48" i="6"/>
  <c r="AE48" i="6" s="1"/>
  <c r="AF48" i="6" s="1"/>
  <c r="AG48" i="6" s="1"/>
  <c r="F48" i="6"/>
  <c r="D48" i="6"/>
  <c r="B48" i="6"/>
  <c r="A48" i="6"/>
  <c r="AB47" i="6"/>
  <c r="Z47" i="6"/>
  <c r="X47" i="6"/>
  <c r="V47" i="6"/>
  <c r="T47" i="6"/>
  <c r="R47" i="6"/>
  <c r="P47" i="6"/>
  <c r="E47" i="6" s="1"/>
  <c r="N47" i="6"/>
  <c r="M47" i="6"/>
  <c r="L47" i="6"/>
  <c r="K47" i="6"/>
  <c r="J47" i="6"/>
  <c r="I47" i="6"/>
  <c r="H47" i="6"/>
  <c r="G47" i="6"/>
  <c r="AE47" i="6" s="1"/>
  <c r="AF47" i="6" s="1"/>
  <c r="AG47" i="6" s="1"/>
  <c r="F47" i="6"/>
  <c r="D47" i="6"/>
  <c r="B47" i="6"/>
  <c r="A47" i="6"/>
  <c r="AB46" i="6"/>
  <c r="Z46" i="6"/>
  <c r="X46" i="6"/>
  <c r="V46" i="6"/>
  <c r="T46" i="6"/>
  <c r="R46" i="6"/>
  <c r="P46" i="6"/>
  <c r="E46" i="6" s="1"/>
  <c r="N46" i="6"/>
  <c r="M46" i="6"/>
  <c r="L46" i="6"/>
  <c r="K46" i="6"/>
  <c r="J46" i="6"/>
  <c r="I46" i="6"/>
  <c r="H46" i="6"/>
  <c r="G46" i="6"/>
  <c r="AE46" i="6" s="1"/>
  <c r="AF46" i="6" s="1"/>
  <c r="AG46" i="6" s="1"/>
  <c r="F46" i="6"/>
  <c r="D46" i="6"/>
  <c r="B46" i="6"/>
  <c r="A46" i="6"/>
  <c r="AB45" i="6"/>
  <c r="Z45" i="6"/>
  <c r="X45" i="6"/>
  <c r="V45" i="6"/>
  <c r="T45" i="6"/>
  <c r="R45" i="6"/>
  <c r="P45" i="6"/>
  <c r="E45" i="6" s="1"/>
  <c r="N45" i="6"/>
  <c r="M45" i="6"/>
  <c r="L45" i="6"/>
  <c r="K45" i="6"/>
  <c r="J45" i="6"/>
  <c r="I45" i="6"/>
  <c r="H45" i="6"/>
  <c r="G45" i="6"/>
  <c r="AE45" i="6" s="1"/>
  <c r="AF45" i="6" s="1"/>
  <c r="AG45" i="6" s="1"/>
  <c r="F45" i="6"/>
  <c r="D45" i="6"/>
  <c r="B45" i="6"/>
  <c r="A45" i="6"/>
  <c r="AB44" i="6"/>
  <c r="Z44" i="6"/>
  <c r="X44" i="6"/>
  <c r="V44" i="6"/>
  <c r="T44" i="6"/>
  <c r="R44" i="6"/>
  <c r="P44" i="6"/>
  <c r="E44" i="6" s="1"/>
  <c r="N44" i="6"/>
  <c r="M44" i="6"/>
  <c r="L44" i="6"/>
  <c r="K44" i="6"/>
  <c r="J44" i="6"/>
  <c r="I44" i="6"/>
  <c r="H44" i="6"/>
  <c r="G44" i="6"/>
  <c r="AE44" i="6" s="1"/>
  <c r="AF44" i="6" s="1"/>
  <c r="AG44" i="6" s="1"/>
  <c r="F44" i="6"/>
  <c r="D44" i="6"/>
  <c r="B44" i="6"/>
  <c r="A44" i="6"/>
  <c r="AB43" i="6"/>
  <c r="Z43" i="6"/>
  <c r="X43" i="6"/>
  <c r="V43" i="6"/>
  <c r="T43" i="6"/>
  <c r="R43" i="6"/>
  <c r="P43" i="6"/>
  <c r="E43" i="6" s="1"/>
  <c r="N43" i="6"/>
  <c r="M43" i="6"/>
  <c r="L43" i="6"/>
  <c r="K43" i="6"/>
  <c r="J43" i="6"/>
  <c r="I43" i="6"/>
  <c r="H43" i="6"/>
  <c r="G43" i="6"/>
  <c r="AE43" i="6" s="1"/>
  <c r="AF43" i="6" s="1"/>
  <c r="AG43" i="6" s="1"/>
  <c r="F43" i="6"/>
  <c r="D43" i="6"/>
  <c r="B43" i="6"/>
  <c r="A43" i="6"/>
  <c r="AB42" i="6"/>
  <c r="Z42" i="6"/>
  <c r="X42" i="6"/>
  <c r="V42" i="6"/>
  <c r="T42" i="6"/>
  <c r="R42" i="6"/>
  <c r="P42" i="6"/>
  <c r="E42" i="6" s="1"/>
  <c r="N42" i="6"/>
  <c r="M42" i="6"/>
  <c r="L42" i="6"/>
  <c r="K42" i="6"/>
  <c r="J42" i="6"/>
  <c r="I42" i="6"/>
  <c r="H42" i="6"/>
  <c r="G42" i="6"/>
  <c r="AE42" i="6" s="1"/>
  <c r="AF42" i="6" s="1"/>
  <c r="AG42" i="6" s="1"/>
  <c r="F42" i="6"/>
  <c r="D42" i="6"/>
  <c r="B42" i="6"/>
  <c r="A42" i="6"/>
  <c r="B41" i="6"/>
  <c r="A41" i="6"/>
  <c r="AB40" i="6"/>
  <c r="Z40" i="6"/>
  <c r="X40" i="6"/>
  <c r="V40" i="6"/>
  <c r="T40" i="6"/>
  <c r="R40" i="6"/>
  <c r="P40" i="6"/>
  <c r="N40" i="6"/>
  <c r="M40" i="6"/>
  <c r="L40" i="6"/>
  <c r="K40" i="6"/>
  <c r="J40" i="6"/>
  <c r="I40" i="6"/>
  <c r="H40" i="6"/>
  <c r="G40" i="6"/>
  <c r="F40" i="6"/>
  <c r="E40" i="6"/>
  <c r="D40" i="6"/>
  <c r="B40" i="6"/>
  <c r="A40" i="6"/>
  <c r="AG39" i="6"/>
  <c r="AB39" i="6"/>
  <c r="Z39" i="6"/>
  <c r="X39" i="6"/>
  <c r="V39" i="6"/>
  <c r="T39" i="6"/>
  <c r="R39" i="6"/>
  <c r="P39" i="6"/>
  <c r="N39" i="6"/>
  <c r="M39" i="6"/>
  <c r="L39" i="6"/>
  <c r="K39" i="6"/>
  <c r="J39" i="6"/>
  <c r="I39" i="6"/>
  <c r="H39" i="6"/>
  <c r="G39" i="6"/>
  <c r="AE39" i="6" s="1"/>
  <c r="AF39" i="6" s="1"/>
  <c r="F39" i="6"/>
  <c r="AD39" i="6" s="1"/>
  <c r="E39" i="6"/>
  <c r="D39" i="6"/>
  <c r="B39" i="6"/>
  <c r="A39" i="6"/>
  <c r="AB38" i="6"/>
  <c r="Z38" i="6"/>
  <c r="X38" i="6"/>
  <c r="V38" i="6"/>
  <c r="T38" i="6"/>
  <c r="R38" i="6"/>
  <c r="P38" i="6"/>
  <c r="N38" i="6"/>
  <c r="M38" i="6"/>
  <c r="L38" i="6"/>
  <c r="K38" i="6"/>
  <c r="J38" i="6"/>
  <c r="I38" i="6"/>
  <c r="H38" i="6"/>
  <c r="G38" i="6"/>
  <c r="AE38" i="6" s="1"/>
  <c r="AF38" i="6" s="1"/>
  <c r="AG38" i="6" s="1"/>
  <c r="F38" i="6"/>
  <c r="E38" i="6"/>
  <c r="D38" i="6"/>
  <c r="B38" i="6"/>
  <c r="A38" i="6"/>
  <c r="AB37" i="6"/>
  <c r="Z37" i="6"/>
  <c r="X37" i="6"/>
  <c r="V37" i="6"/>
  <c r="T37" i="6"/>
  <c r="R37" i="6"/>
  <c r="P37" i="6"/>
  <c r="N37" i="6"/>
  <c r="M37" i="6"/>
  <c r="L37" i="6"/>
  <c r="K37" i="6"/>
  <c r="J37" i="6"/>
  <c r="I37" i="6"/>
  <c r="H37" i="6"/>
  <c r="G37" i="6"/>
  <c r="F37" i="6"/>
  <c r="E37" i="6"/>
  <c r="D37" i="6"/>
  <c r="B37" i="6"/>
  <c r="A37" i="6"/>
  <c r="AB36" i="6"/>
  <c r="Z36" i="6"/>
  <c r="X36" i="6"/>
  <c r="V36" i="6"/>
  <c r="T36" i="6"/>
  <c r="R36" i="6"/>
  <c r="P36" i="6"/>
  <c r="N36" i="6"/>
  <c r="M36" i="6"/>
  <c r="L36" i="6"/>
  <c r="K36" i="6"/>
  <c r="J36" i="6"/>
  <c r="I36" i="6"/>
  <c r="H36" i="6"/>
  <c r="G36" i="6"/>
  <c r="F36" i="6"/>
  <c r="E36" i="6"/>
  <c r="D36" i="6"/>
  <c r="B36" i="6"/>
  <c r="A36" i="6"/>
  <c r="AG35" i="6"/>
  <c r="AB35" i="6"/>
  <c r="Z35" i="6"/>
  <c r="X35" i="6"/>
  <c r="V35" i="6"/>
  <c r="T35" i="6"/>
  <c r="R35" i="6"/>
  <c r="P35" i="6"/>
  <c r="N35" i="6"/>
  <c r="M35" i="6"/>
  <c r="L35" i="6"/>
  <c r="K35" i="6"/>
  <c r="J35" i="6"/>
  <c r="I35" i="6"/>
  <c r="H35" i="6"/>
  <c r="G35" i="6"/>
  <c r="AE35" i="6" s="1"/>
  <c r="AF35" i="6" s="1"/>
  <c r="F35" i="6"/>
  <c r="AD35" i="6" s="1"/>
  <c r="E35" i="6"/>
  <c r="D35" i="6"/>
  <c r="B35" i="6"/>
  <c r="A35" i="6"/>
  <c r="AB34" i="6"/>
  <c r="Z34" i="6"/>
  <c r="X34" i="6"/>
  <c r="V34" i="6"/>
  <c r="T34" i="6"/>
  <c r="R34" i="6"/>
  <c r="P34" i="6"/>
  <c r="N34" i="6"/>
  <c r="M34" i="6"/>
  <c r="L34" i="6"/>
  <c r="K34" i="6"/>
  <c r="J34" i="6"/>
  <c r="I34" i="6"/>
  <c r="H34" i="6"/>
  <c r="G34" i="6"/>
  <c r="AE34" i="6" s="1"/>
  <c r="AF34" i="6" s="1"/>
  <c r="AG34" i="6" s="1"/>
  <c r="F34" i="6"/>
  <c r="E34" i="6"/>
  <c r="D34" i="6"/>
  <c r="B34" i="6"/>
  <c r="A34" i="6"/>
  <c r="AB33" i="6"/>
  <c r="Z33" i="6"/>
  <c r="X33" i="6"/>
  <c r="V33" i="6"/>
  <c r="T33" i="6"/>
  <c r="R33" i="6"/>
  <c r="P33" i="6"/>
  <c r="N33" i="6"/>
  <c r="M33" i="6"/>
  <c r="L33" i="6"/>
  <c r="K33" i="6"/>
  <c r="J33" i="6"/>
  <c r="I33" i="6"/>
  <c r="H33" i="6"/>
  <c r="G33" i="6"/>
  <c r="F33" i="6"/>
  <c r="E33" i="6"/>
  <c r="D33" i="6"/>
  <c r="B33" i="6"/>
  <c r="A33" i="6"/>
  <c r="AB32" i="6"/>
  <c r="Z32" i="6"/>
  <c r="X32" i="6"/>
  <c r="V32" i="6"/>
  <c r="T32" i="6"/>
  <c r="R32" i="6"/>
  <c r="P32" i="6"/>
  <c r="N32" i="6"/>
  <c r="M32" i="6"/>
  <c r="L32" i="6"/>
  <c r="K32" i="6"/>
  <c r="J32" i="6"/>
  <c r="I32" i="6"/>
  <c r="H32" i="6"/>
  <c r="G32" i="6"/>
  <c r="F32" i="6"/>
  <c r="E32" i="6"/>
  <c r="D32" i="6"/>
  <c r="B32" i="6"/>
  <c r="A32" i="6"/>
  <c r="AG31" i="6"/>
  <c r="AB31" i="6"/>
  <c r="Z31" i="6"/>
  <c r="X31" i="6"/>
  <c r="V31" i="6"/>
  <c r="T31" i="6"/>
  <c r="R31" i="6"/>
  <c r="P31" i="6"/>
  <c r="N31" i="6"/>
  <c r="M31" i="6"/>
  <c r="L31" i="6"/>
  <c r="K31" i="6"/>
  <c r="J31" i="6"/>
  <c r="I31" i="6"/>
  <c r="H31" i="6"/>
  <c r="G31" i="6"/>
  <c r="AE31" i="6" s="1"/>
  <c r="AF31" i="6" s="1"/>
  <c r="F31" i="6"/>
  <c r="AD31" i="6" s="1"/>
  <c r="E31" i="6"/>
  <c r="D31" i="6"/>
  <c r="B31" i="6"/>
  <c r="A31" i="6"/>
  <c r="AB30" i="6"/>
  <c r="Z30" i="6"/>
  <c r="X30" i="6"/>
  <c r="V30" i="6"/>
  <c r="T30" i="6"/>
  <c r="R30" i="6"/>
  <c r="P30" i="6"/>
  <c r="N30" i="6"/>
  <c r="M30" i="6"/>
  <c r="L30" i="6"/>
  <c r="K30" i="6"/>
  <c r="J30" i="6"/>
  <c r="I30" i="6"/>
  <c r="H30" i="6"/>
  <c r="G30" i="6"/>
  <c r="AE30" i="6" s="1"/>
  <c r="AF30" i="6" s="1"/>
  <c r="AG30" i="6" s="1"/>
  <c r="F30" i="6"/>
  <c r="E30" i="6"/>
  <c r="D30" i="6"/>
  <c r="B30" i="6"/>
  <c r="A30" i="6"/>
  <c r="AB29" i="6"/>
  <c r="Z29" i="6"/>
  <c r="X29" i="6"/>
  <c r="V29" i="6"/>
  <c r="T29" i="6"/>
  <c r="R29" i="6"/>
  <c r="P29" i="6"/>
  <c r="N29" i="6"/>
  <c r="M29" i="6"/>
  <c r="L29" i="6"/>
  <c r="K29" i="6"/>
  <c r="J29" i="6"/>
  <c r="I29" i="6"/>
  <c r="H29" i="6"/>
  <c r="G29" i="6"/>
  <c r="F29" i="6"/>
  <c r="E29" i="6"/>
  <c r="D29" i="6"/>
  <c r="B29" i="6"/>
  <c r="A29" i="6"/>
  <c r="B28" i="6"/>
  <c r="A28" i="6"/>
  <c r="AB27" i="6"/>
  <c r="Z27" i="6"/>
  <c r="X27" i="6"/>
  <c r="V27" i="6"/>
  <c r="T27" i="6"/>
  <c r="R27" i="6"/>
  <c r="P27" i="6"/>
  <c r="E27" i="6" s="1"/>
  <c r="N27" i="6"/>
  <c r="M27" i="6"/>
  <c r="L27" i="6"/>
  <c r="K27" i="6"/>
  <c r="J27" i="6"/>
  <c r="I27" i="6"/>
  <c r="H27" i="6"/>
  <c r="G27" i="6"/>
  <c r="AE27" i="6" s="1"/>
  <c r="AF27" i="6" s="1"/>
  <c r="AG27" i="6" s="1"/>
  <c r="F27" i="6"/>
  <c r="D27" i="6"/>
  <c r="B27" i="6"/>
  <c r="A27" i="6"/>
  <c r="AB26" i="6"/>
  <c r="Z26" i="6"/>
  <c r="X26" i="6"/>
  <c r="V26" i="6"/>
  <c r="T26" i="6"/>
  <c r="R26" i="6"/>
  <c r="P26" i="6"/>
  <c r="E26" i="6" s="1"/>
  <c r="N26" i="6"/>
  <c r="M26" i="6"/>
  <c r="L26" i="6"/>
  <c r="K26" i="6"/>
  <c r="J26" i="6"/>
  <c r="I26" i="6"/>
  <c r="H26" i="6"/>
  <c r="G26" i="6"/>
  <c r="AE26" i="6" s="1"/>
  <c r="AF26" i="6" s="1"/>
  <c r="AG26" i="6" s="1"/>
  <c r="F26" i="6"/>
  <c r="D26" i="6"/>
  <c r="B26" i="6"/>
  <c r="A26" i="6"/>
  <c r="AB25" i="6"/>
  <c r="Z25" i="6"/>
  <c r="X25" i="6"/>
  <c r="V25" i="6"/>
  <c r="T25" i="6"/>
  <c r="R25" i="6"/>
  <c r="P25" i="6"/>
  <c r="E25" i="6" s="1"/>
  <c r="N25" i="6"/>
  <c r="M25" i="6"/>
  <c r="L25" i="6"/>
  <c r="K25" i="6"/>
  <c r="J25" i="6"/>
  <c r="I25" i="6"/>
  <c r="H25" i="6"/>
  <c r="G25" i="6"/>
  <c r="AE25" i="6" s="1"/>
  <c r="AF25" i="6" s="1"/>
  <c r="AG25" i="6" s="1"/>
  <c r="F25" i="6"/>
  <c r="D25" i="6"/>
  <c r="B25" i="6"/>
  <c r="A25" i="6"/>
  <c r="AB24" i="6"/>
  <c r="Z24" i="6"/>
  <c r="X24" i="6"/>
  <c r="V24" i="6"/>
  <c r="T24" i="6"/>
  <c r="R24" i="6"/>
  <c r="P24" i="6"/>
  <c r="E24" i="6" s="1"/>
  <c r="N24" i="6"/>
  <c r="M24" i="6"/>
  <c r="L24" i="6"/>
  <c r="K24" i="6"/>
  <c r="J24" i="6"/>
  <c r="I24" i="6"/>
  <c r="H24" i="6"/>
  <c r="G24" i="6"/>
  <c r="AE24" i="6" s="1"/>
  <c r="AF24" i="6" s="1"/>
  <c r="AG24" i="6" s="1"/>
  <c r="F24" i="6"/>
  <c r="D24" i="6"/>
  <c r="B24" i="6"/>
  <c r="A24" i="6"/>
  <c r="AB23" i="6"/>
  <c r="Z23" i="6"/>
  <c r="X23" i="6"/>
  <c r="V23" i="6"/>
  <c r="T23" i="6"/>
  <c r="R23" i="6"/>
  <c r="P23" i="6"/>
  <c r="E23" i="6" s="1"/>
  <c r="N23" i="6"/>
  <c r="M23" i="6"/>
  <c r="L23" i="6"/>
  <c r="K23" i="6"/>
  <c r="J23" i="6"/>
  <c r="I23" i="6"/>
  <c r="H23" i="6"/>
  <c r="G23" i="6"/>
  <c r="AE23" i="6" s="1"/>
  <c r="AF23" i="6" s="1"/>
  <c r="AG23" i="6" s="1"/>
  <c r="F23" i="6"/>
  <c r="D23" i="6"/>
  <c r="B23" i="6"/>
  <c r="A23" i="6"/>
  <c r="AB22" i="6"/>
  <c r="Z22" i="6"/>
  <c r="X22" i="6"/>
  <c r="V22" i="6"/>
  <c r="T22" i="6"/>
  <c r="R22" i="6"/>
  <c r="P22" i="6"/>
  <c r="E22" i="6" s="1"/>
  <c r="N22" i="6"/>
  <c r="M22" i="6"/>
  <c r="L22" i="6"/>
  <c r="K22" i="6"/>
  <c r="J22" i="6"/>
  <c r="I22" i="6"/>
  <c r="H22" i="6"/>
  <c r="G22" i="6"/>
  <c r="AE22" i="6" s="1"/>
  <c r="AF22" i="6" s="1"/>
  <c r="AG22" i="6" s="1"/>
  <c r="F22" i="6"/>
  <c r="D22" i="6"/>
  <c r="B22" i="6"/>
  <c r="A22" i="6"/>
  <c r="AB21" i="6"/>
  <c r="Z21" i="6"/>
  <c r="X21" i="6"/>
  <c r="V21" i="6"/>
  <c r="T21" i="6"/>
  <c r="R21" i="6"/>
  <c r="P21" i="6"/>
  <c r="E21" i="6" s="1"/>
  <c r="N21" i="6"/>
  <c r="M21" i="6"/>
  <c r="L21" i="6"/>
  <c r="K21" i="6"/>
  <c r="J21" i="6"/>
  <c r="I21" i="6"/>
  <c r="H21" i="6"/>
  <c r="G21" i="6"/>
  <c r="AE21" i="6" s="1"/>
  <c r="AF21" i="6" s="1"/>
  <c r="AG21" i="6" s="1"/>
  <c r="F21" i="6"/>
  <c r="D21" i="6"/>
  <c r="B21" i="6"/>
  <c r="A21" i="6"/>
  <c r="AB20" i="6"/>
  <c r="Z20" i="6"/>
  <c r="X20" i="6"/>
  <c r="V20" i="6"/>
  <c r="T20" i="6"/>
  <c r="R20" i="6"/>
  <c r="P20" i="6"/>
  <c r="E20" i="6" s="1"/>
  <c r="N20" i="6"/>
  <c r="M20" i="6"/>
  <c r="L20" i="6"/>
  <c r="K20" i="6"/>
  <c r="J20" i="6"/>
  <c r="I20" i="6"/>
  <c r="H20" i="6"/>
  <c r="G20" i="6"/>
  <c r="AE20" i="6" s="1"/>
  <c r="AF20" i="6" s="1"/>
  <c r="AG20" i="6" s="1"/>
  <c r="F20" i="6"/>
  <c r="D20" i="6"/>
  <c r="B20" i="6"/>
  <c r="A20" i="6"/>
  <c r="AB19" i="6"/>
  <c r="Z19" i="6"/>
  <c r="X19" i="6"/>
  <c r="V19" i="6"/>
  <c r="T19" i="6"/>
  <c r="R19" i="6"/>
  <c r="P19" i="6"/>
  <c r="N19" i="6"/>
  <c r="M19" i="6"/>
  <c r="L19" i="6"/>
  <c r="K19" i="6"/>
  <c r="J19" i="6"/>
  <c r="I19" i="6"/>
  <c r="AE19" i="6" s="1"/>
  <c r="AF19" i="6" s="1"/>
  <c r="AG19" i="6" s="1"/>
  <c r="H19" i="6"/>
  <c r="G19" i="6"/>
  <c r="F19" i="6"/>
  <c r="E19" i="6"/>
  <c r="D19" i="6"/>
  <c r="B19" i="6"/>
  <c r="A19" i="6"/>
  <c r="AB18" i="6"/>
  <c r="Z18" i="6"/>
  <c r="X18" i="6"/>
  <c r="V18" i="6"/>
  <c r="T18" i="6"/>
  <c r="R18" i="6"/>
  <c r="P18" i="6"/>
  <c r="E18" i="6" s="1"/>
  <c r="N18" i="6"/>
  <c r="M18" i="6"/>
  <c r="L18" i="6"/>
  <c r="K18" i="6"/>
  <c r="J18" i="6"/>
  <c r="I18" i="6"/>
  <c r="H18" i="6"/>
  <c r="G18" i="6"/>
  <c r="AE18" i="6" s="1"/>
  <c r="AF18" i="6" s="1"/>
  <c r="AG18" i="6" s="1"/>
  <c r="F18" i="6"/>
  <c r="D18" i="6"/>
  <c r="B18" i="6"/>
  <c r="A18" i="6"/>
  <c r="AB17" i="6"/>
  <c r="Z17" i="6"/>
  <c r="X17" i="6"/>
  <c r="V17" i="6"/>
  <c r="T17" i="6"/>
  <c r="R17" i="6"/>
  <c r="P17" i="6"/>
  <c r="N17" i="6"/>
  <c r="M17" i="6"/>
  <c r="L17" i="6"/>
  <c r="K17" i="6"/>
  <c r="J17" i="6"/>
  <c r="I17" i="6"/>
  <c r="AE17" i="6" s="1"/>
  <c r="AF17" i="6" s="1"/>
  <c r="AG17" i="6" s="1"/>
  <c r="H17" i="6"/>
  <c r="G17" i="6"/>
  <c r="F17" i="6"/>
  <c r="E17" i="6"/>
  <c r="D17" i="6"/>
  <c r="B17" i="6"/>
  <c r="A17" i="6"/>
  <c r="AB16" i="6"/>
  <c r="Z16" i="6"/>
  <c r="X16" i="6"/>
  <c r="V16" i="6"/>
  <c r="T16" i="6"/>
  <c r="R16" i="6"/>
  <c r="P16" i="6"/>
  <c r="E16" i="6" s="1"/>
  <c r="N16" i="6"/>
  <c r="M16" i="6"/>
  <c r="L16" i="6"/>
  <c r="K16" i="6"/>
  <c r="J16" i="6"/>
  <c r="I16" i="6"/>
  <c r="H16" i="6"/>
  <c r="G16" i="6"/>
  <c r="AE16" i="6" s="1"/>
  <c r="AF16" i="6" s="1"/>
  <c r="AG16" i="6" s="1"/>
  <c r="F16" i="6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A84" i="5"/>
  <c r="J84" i="5"/>
  <c r="B84" i="5"/>
  <c r="AA83" i="5"/>
  <c r="J83" i="5"/>
  <c r="B83" i="5"/>
  <c r="AA80" i="5"/>
  <c r="J80" i="5"/>
  <c r="B80" i="5"/>
  <c r="AE66" i="5"/>
  <c r="AB66" i="5"/>
  <c r="Z66" i="5"/>
  <c r="X66" i="5"/>
  <c r="V66" i="5"/>
  <c r="T66" i="5"/>
  <c r="R66" i="5"/>
  <c r="P66" i="5"/>
  <c r="N66" i="5"/>
  <c r="M66" i="5"/>
  <c r="L66" i="5"/>
  <c r="K66" i="5"/>
  <c r="J66" i="5"/>
  <c r="I66" i="5"/>
  <c r="H66" i="5"/>
  <c r="E66" i="5" s="1"/>
  <c r="G66" i="5"/>
  <c r="F66" i="5"/>
  <c r="AD66" i="5" s="1"/>
  <c r="D66" i="5"/>
  <c r="B66" i="5"/>
  <c r="A66" i="5"/>
  <c r="AE65" i="5"/>
  <c r="AB65" i="5"/>
  <c r="Z65" i="5"/>
  <c r="X65" i="5"/>
  <c r="V65" i="5"/>
  <c r="T65" i="5"/>
  <c r="R65" i="5"/>
  <c r="P65" i="5"/>
  <c r="N65" i="5"/>
  <c r="M65" i="5"/>
  <c r="L65" i="5"/>
  <c r="K65" i="5"/>
  <c r="J65" i="5"/>
  <c r="I65" i="5"/>
  <c r="H65" i="5"/>
  <c r="E65" i="5" s="1"/>
  <c r="G65" i="5"/>
  <c r="F65" i="5"/>
  <c r="AD65" i="5" s="1"/>
  <c r="D65" i="5"/>
  <c r="B65" i="5"/>
  <c r="A65" i="5"/>
  <c r="AE64" i="5"/>
  <c r="AB64" i="5"/>
  <c r="Z64" i="5"/>
  <c r="X64" i="5"/>
  <c r="V64" i="5"/>
  <c r="T64" i="5"/>
  <c r="R64" i="5"/>
  <c r="P64" i="5"/>
  <c r="N64" i="5"/>
  <c r="M64" i="5"/>
  <c r="L64" i="5"/>
  <c r="K64" i="5"/>
  <c r="J64" i="5"/>
  <c r="I64" i="5"/>
  <c r="H64" i="5"/>
  <c r="E64" i="5" s="1"/>
  <c r="G64" i="5"/>
  <c r="F64" i="5"/>
  <c r="AD64" i="5" s="1"/>
  <c r="D64" i="5"/>
  <c r="B64" i="5"/>
  <c r="A64" i="5"/>
  <c r="AE63" i="5"/>
  <c r="AB63" i="5"/>
  <c r="Z63" i="5"/>
  <c r="X63" i="5"/>
  <c r="V63" i="5"/>
  <c r="T63" i="5"/>
  <c r="R63" i="5"/>
  <c r="P63" i="5"/>
  <c r="N63" i="5"/>
  <c r="M63" i="5"/>
  <c r="L63" i="5"/>
  <c r="K63" i="5"/>
  <c r="J63" i="5"/>
  <c r="I63" i="5"/>
  <c r="H63" i="5"/>
  <c r="E63" i="5" s="1"/>
  <c r="G63" i="5"/>
  <c r="F63" i="5"/>
  <c r="AD63" i="5" s="1"/>
  <c r="D63" i="5"/>
  <c r="B63" i="5"/>
  <c r="A63" i="5"/>
  <c r="AE62" i="5"/>
  <c r="AB62" i="5"/>
  <c r="Z62" i="5"/>
  <c r="X62" i="5"/>
  <c r="V62" i="5"/>
  <c r="T62" i="5"/>
  <c r="R62" i="5"/>
  <c r="P62" i="5"/>
  <c r="N62" i="5"/>
  <c r="M62" i="5"/>
  <c r="L62" i="5"/>
  <c r="K62" i="5"/>
  <c r="J62" i="5"/>
  <c r="I62" i="5"/>
  <c r="H62" i="5"/>
  <c r="E62" i="5" s="1"/>
  <c r="G62" i="5"/>
  <c r="F62" i="5"/>
  <c r="AD62" i="5" s="1"/>
  <c r="D62" i="5"/>
  <c r="B62" i="5"/>
  <c r="A62" i="5"/>
  <c r="AE61" i="5"/>
  <c r="AB61" i="5"/>
  <c r="Z61" i="5"/>
  <c r="X61" i="5"/>
  <c r="V61" i="5"/>
  <c r="T61" i="5"/>
  <c r="R61" i="5"/>
  <c r="P61" i="5"/>
  <c r="N61" i="5"/>
  <c r="M61" i="5"/>
  <c r="L61" i="5"/>
  <c r="K61" i="5"/>
  <c r="J61" i="5"/>
  <c r="I61" i="5"/>
  <c r="H61" i="5"/>
  <c r="E61" i="5" s="1"/>
  <c r="G61" i="5"/>
  <c r="F61" i="5"/>
  <c r="AD61" i="5" s="1"/>
  <c r="D61" i="5"/>
  <c r="B61" i="5"/>
  <c r="A61" i="5"/>
  <c r="AE60" i="5"/>
  <c r="AB60" i="5"/>
  <c r="Z60" i="5"/>
  <c r="X60" i="5"/>
  <c r="V60" i="5"/>
  <c r="T60" i="5"/>
  <c r="R60" i="5"/>
  <c r="P60" i="5"/>
  <c r="N60" i="5"/>
  <c r="M60" i="5"/>
  <c r="L60" i="5"/>
  <c r="K60" i="5"/>
  <c r="J60" i="5"/>
  <c r="I60" i="5"/>
  <c r="H60" i="5"/>
  <c r="G60" i="5"/>
  <c r="F60" i="5"/>
  <c r="AD60" i="5" s="1"/>
  <c r="D60" i="5"/>
  <c r="B60" i="5"/>
  <c r="A60" i="5"/>
  <c r="AE59" i="5"/>
  <c r="AB59" i="5"/>
  <c r="Z59" i="5"/>
  <c r="X59" i="5"/>
  <c r="V59" i="5"/>
  <c r="T59" i="5"/>
  <c r="R59" i="5"/>
  <c r="P59" i="5"/>
  <c r="N59" i="5"/>
  <c r="M59" i="5"/>
  <c r="L59" i="5"/>
  <c r="K59" i="5"/>
  <c r="J59" i="5"/>
  <c r="I59" i="5"/>
  <c r="H59" i="5"/>
  <c r="G59" i="5"/>
  <c r="F59" i="5"/>
  <c r="AD59" i="5" s="1"/>
  <c r="D59" i="5"/>
  <c r="B59" i="5"/>
  <c r="A59" i="5"/>
  <c r="AE58" i="5"/>
  <c r="AB58" i="5"/>
  <c r="Z58" i="5"/>
  <c r="X58" i="5"/>
  <c r="V58" i="5"/>
  <c r="T58" i="5"/>
  <c r="R58" i="5"/>
  <c r="P58" i="5"/>
  <c r="N58" i="5"/>
  <c r="M58" i="5"/>
  <c r="L58" i="5"/>
  <c r="K58" i="5"/>
  <c r="J58" i="5"/>
  <c r="I58" i="5"/>
  <c r="H58" i="5"/>
  <c r="G58" i="5"/>
  <c r="F58" i="5"/>
  <c r="AD58" i="5" s="1"/>
  <c r="D58" i="5"/>
  <c r="B58" i="5"/>
  <c r="A58" i="5"/>
  <c r="AE57" i="5"/>
  <c r="AB57" i="5"/>
  <c r="Z57" i="5"/>
  <c r="X57" i="5"/>
  <c r="V57" i="5"/>
  <c r="T57" i="5"/>
  <c r="R57" i="5"/>
  <c r="P57" i="5"/>
  <c r="N57" i="5"/>
  <c r="M57" i="5"/>
  <c r="L57" i="5"/>
  <c r="K57" i="5"/>
  <c r="J57" i="5"/>
  <c r="I57" i="5"/>
  <c r="H57" i="5"/>
  <c r="G57" i="5"/>
  <c r="F57" i="5"/>
  <c r="AD57" i="5" s="1"/>
  <c r="D57" i="5"/>
  <c r="B57" i="5"/>
  <c r="A57" i="5"/>
  <c r="AE56" i="5"/>
  <c r="AB56" i="5"/>
  <c r="Z56" i="5"/>
  <c r="X56" i="5"/>
  <c r="V56" i="5"/>
  <c r="T56" i="5"/>
  <c r="R56" i="5"/>
  <c r="P56" i="5"/>
  <c r="N56" i="5"/>
  <c r="M56" i="5"/>
  <c r="L56" i="5"/>
  <c r="K56" i="5"/>
  <c r="J56" i="5"/>
  <c r="I56" i="5"/>
  <c r="H56" i="5"/>
  <c r="G56" i="5"/>
  <c r="F56" i="5"/>
  <c r="AD56" i="5" s="1"/>
  <c r="D56" i="5"/>
  <c r="B56" i="5"/>
  <c r="A56" i="5"/>
  <c r="AE55" i="5"/>
  <c r="AB55" i="5"/>
  <c r="Z55" i="5"/>
  <c r="X55" i="5"/>
  <c r="V55" i="5"/>
  <c r="T55" i="5"/>
  <c r="R55" i="5"/>
  <c r="P55" i="5"/>
  <c r="N55" i="5"/>
  <c r="M55" i="5"/>
  <c r="L55" i="5"/>
  <c r="K55" i="5"/>
  <c r="J55" i="5"/>
  <c r="I55" i="5"/>
  <c r="H55" i="5"/>
  <c r="G55" i="5"/>
  <c r="F55" i="5"/>
  <c r="AD55" i="5" s="1"/>
  <c r="D55" i="5"/>
  <c r="B55" i="5"/>
  <c r="A55" i="5"/>
  <c r="B54" i="5"/>
  <c r="A54" i="5"/>
  <c r="AG53" i="5"/>
  <c r="AB53" i="5"/>
  <c r="Z53" i="5"/>
  <c r="X53" i="5"/>
  <c r="V53" i="5"/>
  <c r="T53" i="5"/>
  <c r="R53" i="5"/>
  <c r="P53" i="5"/>
  <c r="N53" i="5"/>
  <c r="M53" i="5"/>
  <c r="L53" i="5"/>
  <c r="K53" i="5"/>
  <c r="J53" i="5"/>
  <c r="I53" i="5"/>
  <c r="H53" i="5"/>
  <c r="G53" i="5"/>
  <c r="AE53" i="5" s="1"/>
  <c r="AF53" i="5" s="1"/>
  <c r="F53" i="5"/>
  <c r="AD53" i="5" s="1"/>
  <c r="E53" i="5"/>
  <c r="D53" i="5"/>
  <c r="B53" i="5"/>
  <c r="A53" i="5"/>
  <c r="AB52" i="5"/>
  <c r="Z52" i="5"/>
  <c r="X52" i="5"/>
  <c r="V52" i="5"/>
  <c r="T52" i="5"/>
  <c r="E52" i="5" s="1"/>
  <c r="R52" i="5"/>
  <c r="P52" i="5"/>
  <c r="N52" i="5"/>
  <c r="M52" i="5"/>
  <c r="L52" i="5"/>
  <c r="K52" i="5"/>
  <c r="J52" i="5"/>
  <c r="I52" i="5"/>
  <c r="H52" i="5"/>
  <c r="G52" i="5"/>
  <c r="AE52" i="5" s="1"/>
  <c r="F52" i="5"/>
  <c r="D52" i="5"/>
  <c r="B52" i="5"/>
  <c r="A52" i="5"/>
  <c r="AB51" i="5"/>
  <c r="Z51" i="5"/>
  <c r="X51" i="5"/>
  <c r="V51" i="5"/>
  <c r="T51" i="5"/>
  <c r="R51" i="5"/>
  <c r="P51" i="5"/>
  <c r="N51" i="5"/>
  <c r="M51" i="5"/>
  <c r="L51" i="5"/>
  <c r="K51" i="5"/>
  <c r="J51" i="5"/>
  <c r="I51" i="5"/>
  <c r="H51" i="5"/>
  <c r="G51" i="5"/>
  <c r="F51" i="5"/>
  <c r="E51" i="5"/>
  <c r="D51" i="5"/>
  <c r="B51" i="5"/>
  <c r="A51" i="5"/>
  <c r="AB50" i="5"/>
  <c r="Z50" i="5"/>
  <c r="X50" i="5"/>
  <c r="V50" i="5"/>
  <c r="T50" i="5"/>
  <c r="R50" i="5"/>
  <c r="P50" i="5"/>
  <c r="N50" i="5"/>
  <c r="M50" i="5"/>
  <c r="L50" i="5"/>
  <c r="K50" i="5"/>
  <c r="J50" i="5"/>
  <c r="I50" i="5"/>
  <c r="H50" i="5"/>
  <c r="G50" i="5"/>
  <c r="F50" i="5"/>
  <c r="E50" i="5"/>
  <c r="D50" i="5"/>
  <c r="B50" i="5"/>
  <c r="A50" i="5"/>
  <c r="AG49" i="5"/>
  <c r="AB49" i="5"/>
  <c r="Z49" i="5"/>
  <c r="X49" i="5"/>
  <c r="V49" i="5"/>
  <c r="T49" i="5"/>
  <c r="R49" i="5"/>
  <c r="P49" i="5"/>
  <c r="N49" i="5"/>
  <c r="M49" i="5"/>
  <c r="L49" i="5"/>
  <c r="K49" i="5"/>
  <c r="J49" i="5"/>
  <c r="I49" i="5"/>
  <c r="H49" i="5"/>
  <c r="G49" i="5"/>
  <c r="AE49" i="5" s="1"/>
  <c r="AF49" i="5" s="1"/>
  <c r="F49" i="5"/>
  <c r="AD49" i="5" s="1"/>
  <c r="E49" i="5"/>
  <c r="D49" i="5"/>
  <c r="B49" i="5"/>
  <c r="A49" i="5"/>
  <c r="AB48" i="5"/>
  <c r="Z48" i="5"/>
  <c r="X48" i="5"/>
  <c r="V48" i="5"/>
  <c r="T48" i="5"/>
  <c r="R48" i="5"/>
  <c r="P48" i="5"/>
  <c r="N48" i="5"/>
  <c r="M48" i="5"/>
  <c r="L48" i="5"/>
  <c r="K48" i="5"/>
  <c r="J48" i="5"/>
  <c r="I48" i="5"/>
  <c r="H48" i="5"/>
  <c r="G48" i="5"/>
  <c r="AE48" i="5" s="1"/>
  <c r="AF48" i="5" s="1"/>
  <c r="AG48" i="5" s="1"/>
  <c r="F48" i="5"/>
  <c r="E48" i="5"/>
  <c r="D48" i="5"/>
  <c r="B48" i="5"/>
  <c r="A48" i="5"/>
  <c r="AB47" i="5"/>
  <c r="Z47" i="5"/>
  <c r="X47" i="5"/>
  <c r="V47" i="5"/>
  <c r="T47" i="5"/>
  <c r="R47" i="5"/>
  <c r="P47" i="5"/>
  <c r="N47" i="5"/>
  <c r="M47" i="5"/>
  <c r="L47" i="5"/>
  <c r="K47" i="5"/>
  <c r="J47" i="5"/>
  <c r="I47" i="5"/>
  <c r="H47" i="5"/>
  <c r="G47" i="5"/>
  <c r="F47" i="5"/>
  <c r="E47" i="5"/>
  <c r="D47" i="5"/>
  <c r="B47" i="5"/>
  <c r="A47" i="5"/>
  <c r="AB46" i="5"/>
  <c r="Z46" i="5"/>
  <c r="X46" i="5"/>
  <c r="V46" i="5"/>
  <c r="T46" i="5"/>
  <c r="R46" i="5"/>
  <c r="P46" i="5"/>
  <c r="N46" i="5"/>
  <c r="M46" i="5"/>
  <c r="L46" i="5"/>
  <c r="K46" i="5"/>
  <c r="J46" i="5"/>
  <c r="I46" i="5"/>
  <c r="H46" i="5"/>
  <c r="G46" i="5"/>
  <c r="F46" i="5"/>
  <c r="E46" i="5"/>
  <c r="D46" i="5"/>
  <c r="B46" i="5"/>
  <c r="A46" i="5"/>
  <c r="AG45" i="5"/>
  <c r="AB45" i="5"/>
  <c r="Z45" i="5"/>
  <c r="X45" i="5"/>
  <c r="V45" i="5"/>
  <c r="T45" i="5"/>
  <c r="R45" i="5"/>
  <c r="P45" i="5"/>
  <c r="N45" i="5"/>
  <c r="M45" i="5"/>
  <c r="L45" i="5"/>
  <c r="K45" i="5"/>
  <c r="J45" i="5"/>
  <c r="I45" i="5"/>
  <c r="H45" i="5"/>
  <c r="G45" i="5"/>
  <c r="AE45" i="5" s="1"/>
  <c r="AF45" i="5" s="1"/>
  <c r="F45" i="5"/>
  <c r="AD45" i="5" s="1"/>
  <c r="E45" i="5"/>
  <c r="D45" i="5"/>
  <c r="B45" i="5"/>
  <c r="A45" i="5"/>
  <c r="AB44" i="5"/>
  <c r="Z44" i="5"/>
  <c r="X44" i="5"/>
  <c r="V44" i="5"/>
  <c r="T44" i="5"/>
  <c r="R44" i="5"/>
  <c r="P44" i="5"/>
  <c r="N44" i="5"/>
  <c r="M44" i="5"/>
  <c r="L44" i="5"/>
  <c r="K44" i="5"/>
  <c r="J44" i="5"/>
  <c r="I44" i="5"/>
  <c r="H44" i="5"/>
  <c r="G44" i="5"/>
  <c r="AE44" i="5" s="1"/>
  <c r="AF44" i="5" s="1"/>
  <c r="AG44" i="5" s="1"/>
  <c r="F44" i="5"/>
  <c r="E44" i="5"/>
  <c r="D44" i="5"/>
  <c r="B44" i="5"/>
  <c r="A44" i="5"/>
  <c r="AB43" i="5"/>
  <c r="Z43" i="5"/>
  <c r="X43" i="5"/>
  <c r="V43" i="5"/>
  <c r="T43" i="5"/>
  <c r="R43" i="5"/>
  <c r="P43" i="5"/>
  <c r="N43" i="5"/>
  <c r="M43" i="5"/>
  <c r="L43" i="5"/>
  <c r="K43" i="5"/>
  <c r="J43" i="5"/>
  <c r="I43" i="5"/>
  <c r="H43" i="5"/>
  <c r="G43" i="5"/>
  <c r="F43" i="5"/>
  <c r="E43" i="5"/>
  <c r="D43" i="5"/>
  <c r="B43" i="5"/>
  <c r="A43" i="5"/>
  <c r="AB42" i="5"/>
  <c r="Z42" i="5"/>
  <c r="X42" i="5"/>
  <c r="V42" i="5"/>
  <c r="T42" i="5"/>
  <c r="R42" i="5"/>
  <c r="P42" i="5"/>
  <c r="N42" i="5"/>
  <c r="M42" i="5"/>
  <c r="L42" i="5"/>
  <c r="K42" i="5"/>
  <c r="J42" i="5"/>
  <c r="I42" i="5"/>
  <c r="H42" i="5"/>
  <c r="G42" i="5"/>
  <c r="F42" i="5"/>
  <c r="E42" i="5"/>
  <c r="D42" i="5"/>
  <c r="B42" i="5"/>
  <c r="A42" i="5"/>
  <c r="B41" i="5"/>
  <c r="A41" i="5"/>
  <c r="AE40" i="5"/>
  <c r="AB40" i="5"/>
  <c r="Z40" i="5"/>
  <c r="X40" i="5"/>
  <c r="V40" i="5"/>
  <c r="T40" i="5"/>
  <c r="R40" i="5"/>
  <c r="P40" i="5"/>
  <c r="N40" i="5"/>
  <c r="M40" i="5"/>
  <c r="L40" i="5"/>
  <c r="K40" i="5"/>
  <c r="J40" i="5"/>
  <c r="I40" i="5"/>
  <c r="H40" i="5"/>
  <c r="E40" i="5" s="1"/>
  <c r="G40" i="5"/>
  <c r="F40" i="5"/>
  <c r="AD40" i="5" s="1"/>
  <c r="D40" i="5"/>
  <c r="B40" i="5"/>
  <c r="A40" i="5"/>
  <c r="AE39" i="5"/>
  <c r="AB39" i="5"/>
  <c r="Z39" i="5"/>
  <c r="X39" i="5"/>
  <c r="V39" i="5"/>
  <c r="T39" i="5"/>
  <c r="R39" i="5"/>
  <c r="P39" i="5"/>
  <c r="N39" i="5"/>
  <c r="M39" i="5"/>
  <c r="L39" i="5"/>
  <c r="K39" i="5"/>
  <c r="J39" i="5"/>
  <c r="I39" i="5"/>
  <c r="H39" i="5"/>
  <c r="E39" i="5" s="1"/>
  <c r="G39" i="5"/>
  <c r="F39" i="5"/>
  <c r="AD39" i="5" s="1"/>
  <c r="D39" i="5"/>
  <c r="B39" i="5"/>
  <c r="A39" i="5"/>
  <c r="AE38" i="5"/>
  <c r="AB38" i="5"/>
  <c r="Z38" i="5"/>
  <c r="X38" i="5"/>
  <c r="V38" i="5"/>
  <c r="T38" i="5"/>
  <c r="R38" i="5"/>
  <c r="P38" i="5"/>
  <c r="N38" i="5"/>
  <c r="M38" i="5"/>
  <c r="L38" i="5"/>
  <c r="K38" i="5"/>
  <c r="J38" i="5"/>
  <c r="I38" i="5"/>
  <c r="H38" i="5"/>
  <c r="E38" i="5" s="1"/>
  <c r="G38" i="5"/>
  <c r="F38" i="5"/>
  <c r="AD38" i="5" s="1"/>
  <c r="D38" i="5"/>
  <c r="B38" i="5"/>
  <c r="A38" i="5"/>
  <c r="AE37" i="5"/>
  <c r="AB37" i="5"/>
  <c r="Z37" i="5"/>
  <c r="X37" i="5"/>
  <c r="V37" i="5"/>
  <c r="T37" i="5"/>
  <c r="R37" i="5"/>
  <c r="P37" i="5"/>
  <c r="N37" i="5"/>
  <c r="M37" i="5"/>
  <c r="L37" i="5"/>
  <c r="K37" i="5"/>
  <c r="J37" i="5"/>
  <c r="I37" i="5"/>
  <c r="H37" i="5"/>
  <c r="E37" i="5" s="1"/>
  <c r="G37" i="5"/>
  <c r="F37" i="5"/>
  <c r="AD37" i="5" s="1"/>
  <c r="D37" i="5"/>
  <c r="B37" i="5"/>
  <c r="A37" i="5"/>
  <c r="AE36" i="5"/>
  <c r="AB36" i="5"/>
  <c r="Z36" i="5"/>
  <c r="X36" i="5"/>
  <c r="V36" i="5"/>
  <c r="T36" i="5"/>
  <c r="R36" i="5"/>
  <c r="P36" i="5"/>
  <c r="N36" i="5"/>
  <c r="M36" i="5"/>
  <c r="L36" i="5"/>
  <c r="K36" i="5"/>
  <c r="J36" i="5"/>
  <c r="I36" i="5"/>
  <c r="H36" i="5"/>
  <c r="G36" i="5"/>
  <c r="F36" i="5"/>
  <c r="D36" i="5"/>
  <c r="B36" i="5"/>
  <c r="A36" i="5"/>
  <c r="AE35" i="5"/>
  <c r="AB35" i="5"/>
  <c r="Z35" i="5"/>
  <c r="X35" i="5"/>
  <c r="V35" i="5"/>
  <c r="T35" i="5"/>
  <c r="R35" i="5"/>
  <c r="P35" i="5"/>
  <c r="N35" i="5"/>
  <c r="M35" i="5"/>
  <c r="L35" i="5"/>
  <c r="K35" i="5"/>
  <c r="J35" i="5"/>
  <c r="I35" i="5"/>
  <c r="H35" i="5"/>
  <c r="G35" i="5"/>
  <c r="F35" i="5"/>
  <c r="AD35" i="5" s="1"/>
  <c r="D35" i="5"/>
  <c r="B35" i="5"/>
  <c r="A35" i="5"/>
  <c r="AE34" i="5"/>
  <c r="AB34" i="5"/>
  <c r="Z34" i="5"/>
  <c r="X34" i="5"/>
  <c r="V34" i="5"/>
  <c r="T34" i="5"/>
  <c r="R34" i="5"/>
  <c r="P34" i="5"/>
  <c r="N34" i="5"/>
  <c r="M34" i="5"/>
  <c r="L34" i="5"/>
  <c r="K34" i="5"/>
  <c r="J34" i="5"/>
  <c r="I34" i="5"/>
  <c r="H34" i="5"/>
  <c r="G34" i="5"/>
  <c r="F34" i="5"/>
  <c r="AD34" i="5" s="1"/>
  <c r="D34" i="5"/>
  <c r="B34" i="5"/>
  <c r="A34" i="5"/>
  <c r="AB33" i="5"/>
  <c r="Z33" i="5"/>
  <c r="X33" i="5"/>
  <c r="V33" i="5"/>
  <c r="T33" i="5"/>
  <c r="R33" i="5"/>
  <c r="P33" i="5"/>
  <c r="N33" i="5"/>
  <c r="M33" i="5"/>
  <c r="L33" i="5"/>
  <c r="K33" i="5"/>
  <c r="J33" i="5"/>
  <c r="I33" i="5"/>
  <c r="H33" i="5"/>
  <c r="G33" i="5"/>
  <c r="AE33" i="5" s="1"/>
  <c r="F33" i="5"/>
  <c r="D33" i="5"/>
  <c r="B33" i="5"/>
  <c r="A33" i="5"/>
  <c r="AE32" i="5"/>
  <c r="AB32" i="5"/>
  <c r="Z32" i="5"/>
  <c r="X32" i="5"/>
  <c r="V32" i="5"/>
  <c r="T32" i="5"/>
  <c r="R32" i="5"/>
  <c r="P32" i="5"/>
  <c r="N32" i="5"/>
  <c r="M32" i="5"/>
  <c r="L32" i="5"/>
  <c r="K32" i="5"/>
  <c r="J32" i="5"/>
  <c r="I32" i="5"/>
  <c r="H32" i="5"/>
  <c r="G32" i="5"/>
  <c r="F32" i="5"/>
  <c r="D32" i="5"/>
  <c r="B32" i="5"/>
  <c r="A32" i="5"/>
  <c r="AE31" i="5"/>
  <c r="AB31" i="5"/>
  <c r="Z31" i="5"/>
  <c r="X31" i="5"/>
  <c r="V31" i="5"/>
  <c r="T31" i="5"/>
  <c r="R31" i="5"/>
  <c r="P31" i="5"/>
  <c r="N31" i="5"/>
  <c r="M31" i="5"/>
  <c r="L31" i="5"/>
  <c r="K31" i="5"/>
  <c r="J31" i="5"/>
  <c r="I31" i="5"/>
  <c r="H31" i="5"/>
  <c r="G31" i="5"/>
  <c r="F31" i="5"/>
  <c r="AD31" i="5" s="1"/>
  <c r="D31" i="5"/>
  <c r="B31" i="5"/>
  <c r="A31" i="5"/>
  <c r="AE30" i="5"/>
  <c r="AB30" i="5"/>
  <c r="Z30" i="5"/>
  <c r="X30" i="5"/>
  <c r="V30" i="5"/>
  <c r="T30" i="5"/>
  <c r="R30" i="5"/>
  <c r="P30" i="5"/>
  <c r="N30" i="5"/>
  <c r="M30" i="5"/>
  <c r="L30" i="5"/>
  <c r="K30" i="5"/>
  <c r="J30" i="5"/>
  <c r="I30" i="5"/>
  <c r="H30" i="5"/>
  <c r="G30" i="5"/>
  <c r="F30" i="5"/>
  <c r="AD30" i="5" s="1"/>
  <c r="D30" i="5"/>
  <c r="B30" i="5"/>
  <c r="A30" i="5"/>
  <c r="AB29" i="5"/>
  <c r="Z29" i="5"/>
  <c r="X29" i="5"/>
  <c r="V29" i="5"/>
  <c r="T29" i="5"/>
  <c r="R29" i="5"/>
  <c r="P29" i="5"/>
  <c r="N29" i="5"/>
  <c r="M29" i="5"/>
  <c r="L29" i="5"/>
  <c r="K29" i="5"/>
  <c r="J29" i="5"/>
  <c r="I29" i="5"/>
  <c r="H29" i="5"/>
  <c r="G29" i="5"/>
  <c r="AE29" i="5" s="1"/>
  <c r="F29" i="5"/>
  <c r="D29" i="5"/>
  <c r="B29" i="5"/>
  <c r="A29" i="5"/>
  <c r="B28" i="5"/>
  <c r="A28" i="5"/>
  <c r="AB27" i="5"/>
  <c r="Z27" i="5"/>
  <c r="X27" i="5"/>
  <c r="V27" i="5"/>
  <c r="T27" i="5"/>
  <c r="R27" i="5"/>
  <c r="P27" i="5"/>
  <c r="N27" i="5"/>
  <c r="M27" i="5"/>
  <c r="L27" i="5"/>
  <c r="K27" i="5"/>
  <c r="J27" i="5"/>
  <c r="I27" i="5"/>
  <c r="H27" i="5"/>
  <c r="G27" i="5"/>
  <c r="AE27" i="5" s="1"/>
  <c r="F27" i="5"/>
  <c r="E27" i="5" s="1"/>
  <c r="D27" i="5"/>
  <c r="B27" i="5"/>
  <c r="A27" i="5"/>
  <c r="AB26" i="5"/>
  <c r="Z26" i="5"/>
  <c r="X26" i="5"/>
  <c r="V26" i="5"/>
  <c r="T26" i="5"/>
  <c r="R26" i="5"/>
  <c r="P26" i="5"/>
  <c r="N26" i="5"/>
  <c r="M26" i="5"/>
  <c r="L26" i="5"/>
  <c r="K26" i="5"/>
  <c r="J26" i="5"/>
  <c r="I26" i="5"/>
  <c r="H26" i="5"/>
  <c r="G26" i="5"/>
  <c r="F26" i="5"/>
  <c r="AD26" i="5" s="1"/>
  <c r="E26" i="5"/>
  <c r="D26" i="5"/>
  <c r="B26" i="5"/>
  <c r="A26" i="5"/>
  <c r="AB25" i="5"/>
  <c r="Z25" i="5"/>
  <c r="X25" i="5"/>
  <c r="V25" i="5"/>
  <c r="T25" i="5"/>
  <c r="R25" i="5"/>
  <c r="P25" i="5"/>
  <c r="N25" i="5"/>
  <c r="M25" i="5"/>
  <c r="L25" i="5"/>
  <c r="K25" i="5"/>
  <c r="J25" i="5"/>
  <c r="I25" i="5"/>
  <c r="H25" i="5"/>
  <c r="G25" i="5"/>
  <c r="AE25" i="5" s="1"/>
  <c r="F25" i="5"/>
  <c r="E25" i="5" s="1"/>
  <c r="D25" i="5"/>
  <c r="B25" i="5"/>
  <c r="A25" i="5"/>
  <c r="AB24" i="5"/>
  <c r="Z24" i="5"/>
  <c r="X24" i="5"/>
  <c r="V24" i="5"/>
  <c r="T24" i="5"/>
  <c r="R24" i="5"/>
  <c r="P24" i="5"/>
  <c r="N24" i="5"/>
  <c r="M24" i="5"/>
  <c r="L24" i="5"/>
  <c r="K24" i="5"/>
  <c r="J24" i="5"/>
  <c r="I24" i="5"/>
  <c r="H24" i="5"/>
  <c r="G24" i="5"/>
  <c r="F24" i="5"/>
  <c r="AD24" i="5" s="1"/>
  <c r="E24" i="5"/>
  <c r="D24" i="5"/>
  <c r="B24" i="5"/>
  <c r="A24" i="5"/>
  <c r="AB23" i="5"/>
  <c r="Z23" i="5"/>
  <c r="X23" i="5"/>
  <c r="V23" i="5"/>
  <c r="T23" i="5"/>
  <c r="R23" i="5"/>
  <c r="P23" i="5"/>
  <c r="N23" i="5"/>
  <c r="M23" i="5"/>
  <c r="L23" i="5"/>
  <c r="K23" i="5"/>
  <c r="J23" i="5"/>
  <c r="I23" i="5"/>
  <c r="H23" i="5"/>
  <c r="G23" i="5"/>
  <c r="AE23" i="5" s="1"/>
  <c r="F23" i="5"/>
  <c r="E23" i="5" s="1"/>
  <c r="D23" i="5"/>
  <c r="B23" i="5"/>
  <c r="A23" i="5"/>
  <c r="AB22" i="5"/>
  <c r="Z22" i="5"/>
  <c r="X22" i="5"/>
  <c r="V22" i="5"/>
  <c r="T22" i="5"/>
  <c r="R22" i="5"/>
  <c r="P22" i="5"/>
  <c r="N22" i="5"/>
  <c r="M22" i="5"/>
  <c r="L22" i="5"/>
  <c r="K22" i="5"/>
  <c r="J22" i="5"/>
  <c r="I22" i="5"/>
  <c r="H22" i="5"/>
  <c r="G22" i="5"/>
  <c r="F22" i="5"/>
  <c r="AD22" i="5" s="1"/>
  <c r="E22" i="5"/>
  <c r="D22" i="5"/>
  <c r="B22" i="5"/>
  <c r="A22" i="5"/>
  <c r="AB21" i="5"/>
  <c r="Z21" i="5"/>
  <c r="X21" i="5"/>
  <c r="V21" i="5"/>
  <c r="T21" i="5"/>
  <c r="R21" i="5"/>
  <c r="P21" i="5"/>
  <c r="N21" i="5"/>
  <c r="M21" i="5"/>
  <c r="L21" i="5"/>
  <c r="K21" i="5"/>
  <c r="J21" i="5"/>
  <c r="I21" i="5"/>
  <c r="H21" i="5"/>
  <c r="G21" i="5"/>
  <c r="AE21" i="5" s="1"/>
  <c r="F21" i="5"/>
  <c r="E21" i="5" s="1"/>
  <c r="D21" i="5"/>
  <c r="B21" i="5"/>
  <c r="A21" i="5"/>
  <c r="AB20" i="5"/>
  <c r="Z20" i="5"/>
  <c r="X20" i="5"/>
  <c r="V20" i="5"/>
  <c r="T20" i="5"/>
  <c r="R20" i="5"/>
  <c r="P20" i="5"/>
  <c r="N20" i="5"/>
  <c r="M20" i="5"/>
  <c r="L20" i="5"/>
  <c r="K20" i="5"/>
  <c r="J20" i="5"/>
  <c r="I20" i="5"/>
  <c r="H20" i="5"/>
  <c r="G20" i="5"/>
  <c r="F20" i="5"/>
  <c r="AD20" i="5" s="1"/>
  <c r="E20" i="5"/>
  <c r="D20" i="5"/>
  <c r="B20" i="5"/>
  <c r="A20" i="5"/>
  <c r="AB19" i="5"/>
  <c r="Z19" i="5"/>
  <c r="X19" i="5"/>
  <c r="V19" i="5"/>
  <c r="T19" i="5"/>
  <c r="R19" i="5"/>
  <c r="P19" i="5"/>
  <c r="N19" i="5"/>
  <c r="M19" i="5"/>
  <c r="L19" i="5"/>
  <c r="K19" i="5"/>
  <c r="J19" i="5"/>
  <c r="I19" i="5"/>
  <c r="H19" i="5"/>
  <c r="G19" i="5"/>
  <c r="AE19" i="5" s="1"/>
  <c r="F19" i="5"/>
  <c r="E19" i="5" s="1"/>
  <c r="D19" i="5"/>
  <c r="B19" i="5"/>
  <c r="A19" i="5"/>
  <c r="AB18" i="5"/>
  <c r="Z18" i="5"/>
  <c r="X18" i="5"/>
  <c r="V18" i="5"/>
  <c r="T18" i="5"/>
  <c r="R18" i="5"/>
  <c r="P18" i="5"/>
  <c r="N18" i="5"/>
  <c r="M18" i="5"/>
  <c r="L18" i="5"/>
  <c r="K18" i="5"/>
  <c r="J18" i="5"/>
  <c r="I18" i="5"/>
  <c r="H18" i="5"/>
  <c r="G18" i="5"/>
  <c r="F18" i="5"/>
  <c r="AD18" i="5" s="1"/>
  <c r="E18" i="5"/>
  <c r="D18" i="5"/>
  <c r="B18" i="5"/>
  <c r="A18" i="5"/>
  <c r="AB17" i="5"/>
  <c r="Z17" i="5"/>
  <c r="X17" i="5"/>
  <c r="V17" i="5"/>
  <c r="T17" i="5"/>
  <c r="R17" i="5"/>
  <c r="P17" i="5"/>
  <c r="N17" i="5"/>
  <c r="M17" i="5"/>
  <c r="L17" i="5"/>
  <c r="K17" i="5"/>
  <c r="J17" i="5"/>
  <c r="I17" i="5"/>
  <c r="H17" i="5"/>
  <c r="G17" i="5"/>
  <c r="AE17" i="5" s="1"/>
  <c r="F17" i="5"/>
  <c r="E17" i="5" s="1"/>
  <c r="D17" i="5"/>
  <c r="B17" i="5"/>
  <c r="A17" i="5"/>
  <c r="AB16" i="5"/>
  <c r="Z16" i="5"/>
  <c r="X16" i="5"/>
  <c r="V16" i="5"/>
  <c r="T16" i="5"/>
  <c r="R16" i="5"/>
  <c r="P16" i="5"/>
  <c r="N16" i="5"/>
  <c r="M16" i="5"/>
  <c r="L16" i="5"/>
  <c r="K16" i="5"/>
  <c r="J16" i="5"/>
  <c r="I16" i="5"/>
  <c r="H16" i="5"/>
  <c r="G16" i="5"/>
  <c r="F16" i="5"/>
  <c r="AD16" i="5" s="1"/>
  <c r="E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A84" i="4"/>
  <c r="J84" i="4"/>
  <c r="B84" i="4"/>
  <c r="AA83" i="4"/>
  <c r="J83" i="4"/>
  <c r="B83" i="4"/>
  <c r="AA80" i="4"/>
  <c r="J80" i="4"/>
  <c r="B80" i="4"/>
  <c r="AB66" i="4"/>
  <c r="Z66" i="4"/>
  <c r="X66" i="4"/>
  <c r="V66" i="4"/>
  <c r="T66" i="4"/>
  <c r="R66" i="4"/>
  <c r="P66" i="4"/>
  <c r="E66" i="4" s="1"/>
  <c r="N66" i="4"/>
  <c r="M66" i="4"/>
  <c r="L66" i="4"/>
  <c r="K66" i="4"/>
  <c r="J66" i="4"/>
  <c r="I66" i="4"/>
  <c r="H66" i="4"/>
  <c r="G66" i="4"/>
  <c r="AE66" i="4" s="1"/>
  <c r="AF66" i="4" s="1"/>
  <c r="AG66" i="4" s="1"/>
  <c r="F66" i="4"/>
  <c r="AD66" i="4" s="1"/>
  <c r="D66" i="4"/>
  <c r="B66" i="4"/>
  <c r="A66" i="4"/>
  <c r="AB65" i="4"/>
  <c r="Z65" i="4"/>
  <c r="X65" i="4"/>
  <c r="V65" i="4"/>
  <c r="T65" i="4"/>
  <c r="R65" i="4"/>
  <c r="P65" i="4"/>
  <c r="E65" i="4" s="1"/>
  <c r="N65" i="4"/>
  <c r="M65" i="4"/>
  <c r="L65" i="4"/>
  <c r="K65" i="4"/>
  <c r="J65" i="4"/>
  <c r="I65" i="4"/>
  <c r="H65" i="4"/>
  <c r="G65" i="4"/>
  <c r="AE65" i="4" s="1"/>
  <c r="AF65" i="4" s="1"/>
  <c r="AG65" i="4" s="1"/>
  <c r="F65" i="4"/>
  <c r="AD65" i="4" s="1"/>
  <c r="D65" i="4"/>
  <c r="B65" i="4"/>
  <c r="A65" i="4"/>
  <c r="AB64" i="4"/>
  <c r="Z64" i="4"/>
  <c r="X64" i="4"/>
  <c r="V64" i="4"/>
  <c r="T64" i="4"/>
  <c r="R64" i="4"/>
  <c r="P64" i="4"/>
  <c r="E64" i="4" s="1"/>
  <c r="N64" i="4"/>
  <c r="M64" i="4"/>
  <c r="L64" i="4"/>
  <c r="K64" i="4"/>
  <c r="J64" i="4"/>
  <c r="I64" i="4"/>
  <c r="H64" i="4"/>
  <c r="G64" i="4"/>
  <c r="AE64" i="4" s="1"/>
  <c r="AF64" i="4" s="1"/>
  <c r="AG64" i="4" s="1"/>
  <c r="F64" i="4"/>
  <c r="AD64" i="4" s="1"/>
  <c r="D64" i="4"/>
  <c r="B64" i="4"/>
  <c r="A64" i="4"/>
  <c r="AB63" i="4"/>
  <c r="Z63" i="4"/>
  <c r="X63" i="4"/>
  <c r="V63" i="4"/>
  <c r="T63" i="4"/>
  <c r="R63" i="4"/>
  <c r="P63" i="4"/>
  <c r="E63" i="4" s="1"/>
  <c r="N63" i="4"/>
  <c r="M63" i="4"/>
  <c r="L63" i="4"/>
  <c r="K63" i="4"/>
  <c r="J63" i="4"/>
  <c r="I63" i="4"/>
  <c r="H63" i="4"/>
  <c r="G63" i="4"/>
  <c r="AE63" i="4" s="1"/>
  <c r="AF63" i="4" s="1"/>
  <c r="AG63" i="4" s="1"/>
  <c r="F63" i="4"/>
  <c r="AD63" i="4" s="1"/>
  <c r="D63" i="4"/>
  <c r="B63" i="4"/>
  <c r="A63" i="4"/>
  <c r="AB62" i="4"/>
  <c r="Z62" i="4"/>
  <c r="X62" i="4"/>
  <c r="V62" i="4"/>
  <c r="T62" i="4"/>
  <c r="R62" i="4"/>
  <c r="P62" i="4"/>
  <c r="E62" i="4" s="1"/>
  <c r="N62" i="4"/>
  <c r="M62" i="4"/>
  <c r="L62" i="4"/>
  <c r="K62" i="4"/>
  <c r="J62" i="4"/>
  <c r="I62" i="4"/>
  <c r="H62" i="4"/>
  <c r="G62" i="4"/>
  <c r="AE62" i="4" s="1"/>
  <c r="AF62" i="4" s="1"/>
  <c r="AG62" i="4" s="1"/>
  <c r="F62" i="4"/>
  <c r="AD62" i="4" s="1"/>
  <c r="D62" i="4"/>
  <c r="B62" i="4"/>
  <c r="A62" i="4"/>
  <c r="AB61" i="4"/>
  <c r="Z61" i="4"/>
  <c r="X61" i="4"/>
  <c r="V61" i="4"/>
  <c r="T61" i="4"/>
  <c r="R61" i="4"/>
  <c r="P61" i="4"/>
  <c r="E61" i="4" s="1"/>
  <c r="N61" i="4"/>
  <c r="M61" i="4"/>
  <c r="L61" i="4"/>
  <c r="K61" i="4"/>
  <c r="J61" i="4"/>
  <c r="I61" i="4"/>
  <c r="H61" i="4"/>
  <c r="G61" i="4"/>
  <c r="AE61" i="4" s="1"/>
  <c r="AF61" i="4" s="1"/>
  <c r="AG61" i="4" s="1"/>
  <c r="F61" i="4"/>
  <c r="AD61" i="4" s="1"/>
  <c r="D61" i="4"/>
  <c r="B61" i="4"/>
  <c r="A61" i="4"/>
  <c r="AB60" i="4"/>
  <c r="Z60" i="4"/>
  <c r="X60" i="4"/>
  <c r="V60" i="4"/>
  <c r="T60" i="4"/>
  <c r="R60" i="4"/>
  <c r="P60" i="4"/>
  <c r="E60" i="4" s="1"/>
  <c r="N60" i="4"/>
  <c r="M60" i="4"/>
  <c r="L60" i="4"/>
  <c r="K60" i="4"/>
  <c r="J60" i="4"/>
  <c r="I60" i="4"/>
  <c r="H60" i="4"/>
  <c r="G60" i="4"/>
  <c r="AE60" i="4" s="1"/>
  <c r="AF60" i="4" s="1"/>
  <c r="AG60" i="4" s="1"/>
  <c r="F60" i="4"/>
  <c r="AD60" i="4" s="1"/>
  <c r="D60" i="4"/>
  <c r="B60" i="4"/>
  <c r="A60" i="4"/>
  <c r="AB59" i="4"/>
  <c r="Z59" i="4"/>
  <c r="X59" i="4"/>
  <c r="V59" i="4"/>
  <c r="T59" i="4"/>
  <c r="R59" i="4"/>
  <c r="P59" i="4"/>
  <c r="E59" i="4" s="1"/>
  <c r="N59" i="4"/>
  <c r="M59" i="4"/>
  <c r="L59" i="4"/>
  <c r="K59" i="4"/>
  <c r="J59" i="4"/>
  <c r="I59" i="4"/>
  <c r="H59" i="4"/>
  <c r="G59" i="4"/>
  <c r="AE59" i="4" s="1"/>
  <c r="AF59" i="4" s="1"/>
  <c r="AG59" i="4" s="1"/>
  <c r="F59" i="4"/>
  <c r="AD59" i="4" s="1"/>
  <c r="D59" i="4"/>
  <c r="B59" i="4"/>
  <c r="A59" i="4"/>
  <c r="AB58" i="4"/>
  <c r="Z58" i="4"/>
  <c r="X58" i="4"/>
  <c r="V58" i="4"/>
  <c r="T58" i="4"/>
  <c r="R58" i="4"/>
  <c r="P58" i="4"/>
  <c r="E58" i="4" s="1"/>
  <c r="N58" i="4"/>
  <c r="M58" i="4"/>
  <c r="L58" i="4"/>
  <c r="K58" i="4"/>
  <c r="J58" i="4"/>
  <c r="I58" i="4"/>
  <c r="H58" i="4"/>
  <c r="G58" i="4"/>
  <c r="AE58" i="4" s="1"/>
  <c r="AF58" i="4" s="1"/>
  <c r="AG58" i="4" s="1"/>
  <c r="F58" i="4"/>
  <c r="AD58" i="4" s="1"/>
  <c r="D58" i="4"/>
  <c r="B58" i="4"/>
  <c r="A58" i="4"/>
  <c r="AB57" i="4"/>
  <c r="Z57" i="4"/>
  <c r="X57" i="4"/>
  <c r="V57" i="4"/>
  <c r="T57" i="4"/>
  <c r="R57" i="4"/>
  <c r="P57" i="4"/>
  <c r="E57" i="4" s="1"/>
  <c r="N57" i="4"/>
  <c r="M57" i="4"/>
  <c r="L57" i="4"/>
  <c r="K57" i="4"/>
  <c r="J57" i="4"/>
  <c r="I57" i="4"/>
  <c r="H57" i="4"/>
  <c r="G57" i="4"/>
  <c r="AE57" i="4" s="1"/>
  <c r="AF57" i="4" s="1"/>
  <c r="AG57" i="4" s="1"/>
  <c r="F57" i="4"/>
  <c r="AD57" i="4" s="1"/>
  <c r="D57" i="4"/>
  <c r="B57" i="4"/>
  <c r="A57" i="4"/>
  <c r="AB56" i="4"/>
  <c r="Z56" i="4"/>
  <c r="X56" i="4"/>
  <c r="V56" i="4"/>
  <c r="T56" i="4"/>
  <c r="R56" i="4"/>
  <c r="P56" i="4"/>
  <c r="E56" i="4" s="1"/>
  <c r="N56" i="4"/>
  <c r="M56" i="4"/>
  <c r="L56" i="4"/>
  <c r="K56" i="4"/>
  <c r="J56" i="4"/>
  <c r="I56" i="4"/>
  <c r="H56" i="4"/>
  <c r="G56" i="4"/>
  <c r="AE56" i="4" s="1"/>
  <c r="AF56" i="4" s="1"/>
  <c r="AG56" i="4" s="1"/>
  <c r="F56" i="4"/>
  <c r="AD56" i="4" s="1"/>
  <c r="D56" i="4"/>
  <c r="B56" i="4"/>
  <c r="A56" i="4"/>
  <c r="AB55" i="4"/>
  <c r="Z55" i="4"/>
  <c r="X55" i="4"/>
  <c r="V55" i="4"/>
  <c r="T55" i="4"/>
  <c r="R55" i="4"/>
  <c r="P55" i="4"/>
  <c r="E55" i="4" s="1"/>
  <c r="N55" i="4"/>
  <c r="M55" i="4"/>
  <c r="L55" i="4"/>
  <c r="K55" i="4"/>
  <c r="J55" i="4"/>
  <c r="I55" i="4"/>
  <c r="H55" i="4"/>
  <c r="G55" i="4"/>
  <c r="AE55" i="4" s="1"/>
  <c r="AF55" i="4" s="1"/>
  <c r="AG55" i="4" s="1"/>
  <c r="F55" i="4"/>
  <c r="AD55" i="4" s="1"/>
  <c r="D55" i="4"/>
  <c r="B55" i="4"/>
  <c r="A55" i="4"/>
  <c r="B54" i="4"/>
  <c r="A54" i="4"/>
  <c r="AB53" i="4"/>
  <c r="Z53" i="4"/>
  <c r="X53" i="4"/>
  <c r="V53" i="4"/>
  <c r="T53" i="4"/>
  <c r="R53" i="4"/>
  <c r="P53" i="4"/>
  <c r="N53" i="4"/>
  <c r="M53" i="4"/>
  <c r="L53" i="4"/>
  <c r="K53" i="4"/>
  <c r="J53" i="4"/>
  <c r="I53" i="4"/>
  <c r="H53" i="4"/>
  <c r="G53" i="4"/>
  <c r="AE53" i="4" s="1"/>
  <c r="AF53" i="4" s="1"/>
  <c r="AG53" i="4" s="1"/>
  <c r="F53" i="4"/>
  <c r="AD53" i="4" s="1"/>
  <c r="E53" i="4"/>
  <c r="D53" i="4"/>
  <c r="B53" i="4"/>
  <c r="A53" i="4"/>
  <c r="AB52" i="4"/>
  <c r="Z52" i="4"/>
  <c r="X52" i="4"/>
  <c r="V52" i="4"/>
  <c r="T52" i="4"/>
  <c r="R52" i="4"/>
  <c r="P52" i="4"/>
  <c r="N52" i="4"/>
  <c r="M52" i="4"/>
  <c r="L52" i="4"/>
  <c r="K52" i="4"/>
  <c r="J52" i="4"/>
  <c r="I52" i="4"/>
  <c r="H52" i="4"/>
  <c r="G52" i="4"/>
  <c r="AE52" i="4" s="1"/>
  <c r="AF52" i="4" s="1"/>
  <c r="AG52" i="4" s="1"/>
  <c r="F52" i="4"/>
  <c r="AD52" i="4" s="1"/>
  <c r="E52" i="4"/>
  <c r="D52" i="4"/>
  <c r="B52" i="4"/>
  <c r="A52" i="4"/>
  <c r="AB51" i="4"/>
  <c r="Z51" i="4"/>
  <c r="X51" i="4"/>
  <c r="V51" i="4"/>
  <c r="T51" i="4"/>
  <c r="R51" i="4"/>
  <c r="P51" i="4"/>
  <c r="N51" i="4"/>
  <c r="M51" i="4"/>
  <c r="L51" i="4"/>
  <c r="K51" i="4"/>
  <c r="J51" i="4"/>
  <c r="I51" i="4"/>
  <c r="H51" i="4"/>
  <c r="G51" i="4"/>
  <c r="AE51" i="4" s="1"/>
  <c r="AF51" i="4" s="1"/>
  <c r="AG51" i="4" s="1"/>
  <c r="F51" i="4"/>
  <c r="AD51" i="4" s="1"/>
  <c r="E51" i="4"/>
  <c r="D51" i="4"/>
  <c r="B51" i="4"/>
  <c r="A51" i="4"/>
  <c r="AB50" i="4"/>
  <c r="Z50" i="4"/>
  <c r="X50" i="4"/>
  <c r="V50" i="4"/>
  <c r="T50" i="4"/>
  <c r="R50" i="4"/>
  <c r="P50" i="4"/>
  <c r="N50" i="4"/>
  <c r="M50" i="4"/>
  <c r="L50" i="4"/>
  <c r="K50" i="4"/>
  <c r="J50" i="4"/>
  <c r="I50" i="4"/>
  <c r="H50" i="4"/>
  <c r="G50" i="4"/>
  <c r="AE50" i="4" s="1"/>
  <c r="AF50" i="4" s="1"/>
  <c r="AG50" i="4" s="1"/>
  <c r="F50" i="4"/>
  <c r="AD50" i="4" s="1"/>
  <c r="E50" i="4"/>
  <c r="D50" i="4"/>
  <c r="B50" i="4"/>
  <c r="A50" i="4"/>
  <c r="AB49" i="4"/>
  <c r="Z49" i="4"/>
  <c r="X49" i="4"/>
  <c r="V49" i="4"/>
  <c r="T49" i="4"/>
  <c r="R49" i="4"/>
  <c r="P49" i="4"/>
  <c r="N49" i="4"/>
  <c r="M49" i="4"/>
  <c r="L49" i="4"/>
  <c r="K49" i="4"/>
  <c r="J49" i="4"/>
  <c r="I49" i="4"/>
  <c r="H49" i="4"/>
  <c r="G49" i="4"/>
  <c r="AE49" i="4" s="1"/>
  <c r="AF49" i="4" s="1"/>
  <c r="AG49" i="4" s="1"/>
  <c r="F49" i="4"/>
  <c r="AD49" i="4" s="1"/>
  <c r="E49" i="4"/>
  <c r="D49" i="4"/>
  <c r="B49" i="4"/>
  <c r="A49" i="4"/>
  <c r="AB48" i="4"/>
  <c r="Z48" i="4"/>
  <c r="X48" i="4"/>
  <c r="V48" i="4"/>
  <c r="T48" i="4"/>
  <c r="R48" i="4"/>
  <c r="P48" i="4"/>
  <c r="N48" i="4"/>
  <c r="M48" i="4"/>
  <c r="L48" i="4"/>
  <c r="K48" i="4"/>
  <c r="J48" i="4"/>
  <c r="I48" i="4"/>
  <c r="H48" i="4"/>
  <c r="G48" i="4"/>
  <c r="AE48" i="4" s="1"/>
  <c r="AF48" i="4" s="1"/>
  <c r="AG48" i="4" s="1"/>
  <c r="F48" i="4"/>
  <c r="AD48" i="4" s="1"/>
  <c r="E48" i="4"/>
  <c r="D48" i="4"/>
  <c r="B48" i="4"/>
  <c r="A48" i="4"/>
  <c r="AB47" i="4"/>
  <c r="Z47" i="4"/>
  <c r="X47" i="4"/>
  <c r="V47" i="4"/>
  <c r="T47" i="4"/>
  <c r="R47" i="4"/>
  <c r="P47" i="4"/>
  <c r="N47" i="4"/>
  <c r="M47" i="4"/>
  <c r="L47" i="4"/>
  <c r="K47" i="4"/>
  <c r="J47" i="4"/>
  <c r="I47" i="4"/>
  <c r="H47" i="4"/>
  <c r="G47" i="4"/>
  <c r="AE47" i="4" s="1"/>
  <c r="AF47" i="4" s="1"/>
  <c r="AG47" i="4" s="1"/>
  <c r="F47" i="4"/>
  <c r="AD47" i="4" s="1"/>
  <c r="E47" i="4"/>
  <c r="D47" i="4"/>
  <c r="B47" i="4"/>
  <c r="A47" i="4"/>
  <c r="AB46" i="4"/>
  <c r="Z46" i="4"/>
  <c r="X46" i="4"/>
  <c r="V46" i="4"/>
  <c r="T46" i="4"/>
  <c r="R46" i="4"/>
  <c r="P46" i="4"/>
  <c r="N46" i="4"/>
  <c r="M46" i="4"/>
  <c r="L46" i="4"/>
  <c r="K46" i="4"/>
  <c r="J46" i="4"/>
  <c r="I46" i="4"/>
  <c r="H46" i="4"/>
  <c r="G46" i="4"/>
  <c r="AE46" i="4" s="1"/>
  <c r="AF46" i="4" s="1"/>
  <c r="AG46" i="4" s="1"/>
  <c r="F46" i="4"/>
  <c r="AD46" i="4" s="1"/>
  <c r="E46" i="4"/>
  <c r="D46" i="4"/>
  <c r="B46" i="4"/>
  <c r="A46" i="4"/>
  <c r="AB45" i="4"/>
  <c r="Z45" i="4"/>
  <c r="X45" i="4"/>
  <c r="V45" i="4"/>
  <c r="T45" i="4"/>
  <c r="R45" i="4"/>
  <c r="P45" i="4"/>
  <c r="N45" i="4"/>
  <c r="M45" i="4"/>
  <c r="L45" i="4"/>
  <c r="K45" i="4"/>
  <c r="J45" i="4"/>
  <c r="I45" i="4"/>
  <c r="H45" i="4"/>
  <c r="G45" i="4"/>
  <c r="AE45" i="4" s="1"/>
  <c r="AF45" i="4" s="1"/>
  <c r="AG45" i="4" s="1"/>
  <c r="F45" i="4"/>
  <c r="AD45" i="4" s="1"/>
  <c r="E45" i="4"/>
  <c r="D45" i="4"/>
  <c r="B45" i="4"/>
  <c r="A45" i="4"/>
  <c r="AB44" i="4"/>
  <c r="Z44" i="4"/>
  <c r="X44" i="4"/>
  <c r="V44" i="4"/>
  <c r="T44" i="4"/>
  <c r="R44" i="4"/>
  <c r="P44" i="4"/>
  <c r="N44" i="4"/>
  <c r="M44" i="4"/>
  <c r="L44" i="4"/>
  <c r="K44" i="4"/>
  <c r="J44" i="4"/>
  <c r="I44" i="4"/>
  <c r="H44" i="4"/>
  <c r="G44" i="4"/>
  <c r="AE44" i="4" s="1"/>
  <c r="AF44" i="4" s="1"/>
  <c r="AG44" i="4" s="1"/>
  <c r="F44" i="4"/>
  <c r="AD44" i="4" s="1"/>
  <c r="E44" i="4"/>
  <c r="D44" i="4"/>
  <c r="B44" i="4"/>
  <c r="A44" i="4"/>
  <c r="AB43" i="4"/>
  <c r="Z43" i="4"/>
  <c r="X43" i="4"/>
  <c r="V43" i="4"/>
  <c r="T43" i="4"/>
  <c r="R43" i="4"/>
  <c r="P43" i="4"/>
  <c r="N43" i="4"/>
  <c r="M43" i="4"/>
  <c r="L43" i="4"/>
  <c r="K43" i="4"/>
  <c r="J43" i="4"/>
  <c r="I43" i="4"/>
  <c r="H43" i="4"/>
  <c r="G43" i="4"/>
  <c r="AE43" i="4" s="1"/>
  <c r="AF43" i="4" s="1"/>
  <c r="AG43" i="4" s="1"/>
  <c r="F43" i="4"/>
  <c r="AD43" i="4" s="1"/>
  <c r="E43" i="4"/>
  <c r="D43" i="4"/>
  <c r="B43" i="4"/>
  <c r="A43" i="4"/>
  <c r="AB42" i="4"/>
  <c r="Z42" i="4"/>
  <c r="X42" i="4"/>
  <c r="V42" i="4"/>
  <c r="T42" i="4"/>
  <c r="R42" i="4"/>
  <c r="P42" i="4"/>
  <c r="N42" i="4"/>
  <c r="M42" i="4"/>
  <c r="L42" i="4"/>
  <c r="K42" i="4"/>
  <c r="J42" i="4"/>
  <c r="I42" i="4"/>
  <c r="H42" i="4"/>
  <c r="G42" i="4"/>
  <c r="AE42" i="4" s="1"/>
  <c r="AF42" i="4" s="1"/>
  <c r="AG42" i="4" s="1"/>
  <c r="F42" i="4"/>
  <c r="AD42" i="4" s="1"/>
  <c r="E42" i="4"/>
  <c r="D42" i="4"/>
  <c r="B42" i="4"/>
  <c r="A42" i="4"/>
  <c r="B41" i="4"/>
  <c r="A41" i="4"/>
  <c r="AB40" i="4"/>
  <c r="Z40" i="4"/>
  <c r="X40" i="4"/>
  <c r="V40" i="4"/>
  <c r="T40" i="4"/>
  <c r="R40" i="4"/>
  <c r="P40" i="4"/>
  <c r="E40" i="4" s="1"/>
  <c r="N40" i="4"/>
  <c r="M40" i="4"/>
  <c r="L40" i="4"/>
  <c r="K40" i="4"/>
  <c r="J40" i="4"/>
  <c r="I40" i="4"/>
  <c r="H40" i="4"/>
  <c r="G40" i="4"/>
  <c r="AE40" i="4" s="1"/>
  <c r="AF40" i="4" s="1"/>
  <c r="AG40" i="4" s="1"/>
  <c r="F40" i="4"/>
  <c r="AD40" i="4" s="1"/>
  <c r="D40" i="4"/>
  <c r="B40" i="4"/>
  <c r="A40" i="4"/>
  <c r="AB39" i="4"/>
  <c r="Z39" i="4"/>
  <c r="X39" i="4"/>
  <c r="V39" i="4"/>
  <c r="T39" i="4"/>
  <c r="R39" i="4"/>
  <c r="P39" i="4"/>
  <c r="E39" i="4" s="1"/>
  <c r="N39" i="4"/>
  <c r="M39" i="4"/>
  <c r="L39" i="4"/>
  <c r="K39" i="4"/>
  <c r="J39" i="4"/>
  <c r="I39" i="4"/>
  <c r="H39" i="4"/>
  <c r="G39" i="4"/>
  <c r="AE39" i="4" s="1"/>
  <c r="AF39" i="4" s="1"/>
  <c r="AG39" i="4" s="1"/>
  <c r="F39" i="4"/>
  <c r="AD39" i="4" s="1"/>
  <c r="D39" i="4"/>
  <c r="B39" i="4"/>
  <c r="A39" i="4"/>
  <c r="AB38" i="4"/>
  <c r="Z38" i="4"/>
  <c r="X38" i="4"/>
  <c r="V38" i="4"/>
  <c r="T38" i="4"/>
  <c r="R38" i="4"/>
  <c r="P38" i="4"/>
  <c r="E38" i="4" s="1"/>
  <c r="N38" i="4"/>
  <c r="M38" i="4"/>
  <c r="L38" i="4"/>
  <c r="K38" i="4"/>
  <c r="J38" i="4"/>
  <c r="I38" i="4"/>
  <c r="H38" i="4"/>
  <c r="G38" i="4"/>
  <c r="AE38" i="4" s="1"/>
  <c r="AF38" i="4" s="1"/>
  <c r="AG38" i="4" s="1"/>
  <c r="F38" i="4"/>
  <c r="AD38" i="4" s="1"/>
  <c r="D38" i="4"/>
  <c r="B38" i="4"/>
  <c r="A38" i="4"/>
  <c r="AB37" i="4"/>
  <c r="Z37" i="4"/>
  <c r="X37" i="4"/>
  <c r="V37" i="4"/>
  <c r="T37" i="4"/>
  <c r="R37" i="4"/>
  <c r="P37" i="4"/>
  <c r="E37" i="4" s="1"/>
  <c r="N37" i="4"/>
  <c r="M37" i="4"/>
  <c r="L37" i="4"/>
  <c r="K37" i="4"/>
  <c r="J37" i="4"/>
  <c r="I37" i="4"/>
  <c r="H37" i="4"/>
  <c r="G37" i="4"/>
  <c r="AE37" i="4" s="1"/>
  <c r="AF37" i="4" s="1"/>
  <c r="AG37" i="4" s="1"/>
  <c r="F37" i="4"/>
  <c r="AD37" i="4" s="1"/>
  <c r="D37" i="4"/>
  <c r="B37" i="4"/>
  <c r="A37" i="4"/>
  <c r="AB36" i="4"/>
  <c r="Z36" i="4"/>
  <c r="X36" i="4"/>
  <c r="V36" i="4"/>
  <c r="T36" i="4"/>
  <c r="R36" i="4"/>
  <c r="P36" i="4"/>
  <c r="E36" i="4" s="1"/>
  <c r="N36" i="4"/>
  <c r="M36" i="4"/>
  <c r="L36" i="4"/>
  <c r="K36" i="4"/>
  <c r="J36" i="4"/>
  <c r="I36" i="4"/>
  <c r="H36" i="4"/>
  <c r="G36" i="4"/>
  <c r="AE36" i="4" s="1"/>
  <c r="AF36" i="4" s="1"/>
  <c r="AG36" i="4" s="1"/>
  <c r="F36" i="4"/>
  <c r="AD36" i="4" s="1"/>
  <c r="D36" i="4"/>
  <c r="B36" i="4"/>
  <c r="A36" i="4"/>
  <c r="AB35" i="4"/>
  <c r="Z35" i="4"/>
  <c r="X35" i="4"/>
  <c r="V35" i="4"/>
  <c r="T35" i="4"/>
  <c r="R35" i="4"/>
  <c r="P35" i="4"/>
  <c r="E35" i="4" s="1"/>
  <c r="N35" i="4"/>
  <c r="M35" i="4"/>
  <c r="L35" i="4"/>
  <c r="K35" i="4"/>
  <c r="J35" i="4"/>
  <c r="I35" i="4"/>
  <c r="H35" i="4"/>
  <c r="G35" i="4"/>
  <c r="AE35" i="4" s="1"/>
  <c r="AF35" i="4" s="1"/>
  <c r="AG35" i="4" s="1"/>
  <c r="F35" i="4"/>
  <c r="AD35" i="4" s="1"/>
  <c r="D35" i="4"/>
  <c r="B35" i="4"/>
  <c r="A35" i="4"/>
  <c r="AB34" i="4"/>
  <c r="Z34" i="4"/>
  <c r="X34" i="4"/>
  <c r="V34" i="4"/>
  <c r="T34" i="4"/>
  <c r="R34" i="4"/>
  <c r="P34" i="4"/>
  <c r="E34" i="4" s="1"/>
  <c r="N34" i="4"/>
  <c r="M34" i="4"/>
  <c r="L34" i="4"/>
  <c r="K34" i="4"/>
  <c r="J34" i="4"/>
  <c r="I34" i="4"/>
  <c r="H34" i="4"/>
  <c r="G34" i="4"/>
  <c r="AE34" i="4" s="1"/>
  <c r="AF34" i="4" s="1"/>
  <c r="AG34" i="4" s="1"/>
  <c r="F34" i="4"/>
  <c r="AD34" i="4" s="1"/>
  <c r="D34" i="4"/>
  <c r="B34" i="4"/>
  <c r="A34" i="4"/>
  <c r="AB33" i="4"/>
  <c r="Z33" i="4"/>
  <c r="X33" i="4"/>
  <c r="V33" i="4"/>
  <c r="T33" i="4"/>
  <c r="R33" i="4"/>
  <c r="P33" i="4"/>
  <c r="E33" i="4" s="1"/>
  <c r="N33" i="4"/>
  <c r="M33" i="4"/>
  <c r="L33" i="4"/>
  <c r="K33" i="4"/>
  <c r="J33" i="4"/>
  <c r="I33" i="4"/>
  <c r="H33" i="4"/>
  <c r="G33" i="4"/>
  <c r="AE33" i="4" s="1"/>
  <c r="AF33" i="4" s="1"/>
  <c r="AG33" i="4" s="1"/>
  <c r="F33" i="4"/>
  <c r="AD33" i="4" s="1"/>
  <c r="D33" i="4"/>
  <c r="B33" i="4"/>
  <c r="A33" i="4"/>
  <c r="AB32" i="4"/>
  <c r="Z32" i="4"/>
  <c r="X32" i="4"/>
  <c r="V32" i="4"/>
  <c r="T32" i="4"/>
  <c r="R32" i="4"/>
  <c r="P32" i="4"/>
  <c r="E32" i="4" s="1"/>
  <c r="N32" i="4"/>
  <c r="M32" i="4"/>
  <c r="L32" i="4"/>
  <c r="K32" i="4"/>
  <c r="J32" i="4"/>
  <c r="I32" i="4"/>
  <c r="H32" i="4"/>
  <c r="G32" i="4"/>
  <c r="AE32" i="4" s="1"/>
  <c r="AF32" i="4" s="1"/>
  <c r="AG32" i="4" s="1"/>
  <c r="F32" i="4"/>
  <c r="AD32" i="4" s="1"/>
  <c r="D32" i="4"/>
  <c r="B32" i="4"/>
  <c r="A32" i="4"/>
  <c r="AB31" i="4"/>
  <c r="Z31" i="4"/>
  <c r="X31" i="4"/>
  <c r="V31" i="4"/>
  <c r="T31" i="4"/>
  <c r="R31" i="4"/>
  <c r="P31" i="4"/>
  <c r="E31" i="4" s="1"/>
  <c r="N31" i="4"/>
  <c r="M31" i="4"/>
  <c r="L31" i="4"/>
  <c r="K31" i="4"/>
  <c r="J31" i="4"/>
  <c r="I31" i="4"/>
  <c r="H31" i="4"/>
  <c r="G31" i="4"/>
  <c r="AE31" i="4" s="1"/>
  <c r="AF31" i="4" s="1"/>
  <c r="AG31" i="4" s="1"/>
  <c r="F31" i="4"/>
  <c r="AD31" i="4" s="1"/>
  <c r="D31" i="4"/>
  <c r="B31" i="4"/>
  <c r="A31" i="4"/>
  <c r="AB30" i="4"/>
  <c r="Z30" i="4"/>
  <c r="X30" i="4"/>
  <c r="V30" i="4"/>
  <c r="T30" i="4"/>
  <c r="R30" i="4"/>
  <c r="P30" i="4"/>
  <c r="E30" i="4" s="1"/>
  <c r="N30" i="4"/>
  <c r="M30" i="4"/>
  <c r="L30" i="4"/>
  <c r="K30" i="4"/>
  <c r="J30" i="4"/>
  <c r="I30" i="4"/>
  <c r="H30" i="4"/>
  <c r="G30" i="4"/>
  <c r="AE30" i="4" s="1"/>
  <c r="AF30" i="4" s="1"/>
  <c r="AG30" i="4" s="1"/>
  <c r="F30" i="4"/>
  <c r="AD30" i="4" s="1"/>
  <c r="D30" i="4"/>
  <c r="B30" i="4"/>
  <c r="A30" i="4"/>
  <c r="AB29" i="4"/>
  <c r="Z29" i="4"/>
  <c r="X29" i="4"/>
  <c r="V29" i="4"/>
  <c r="T29" i="4"/>
  <c r="R29" i="4"/>
  <c r="P29" i="4"/>
  <c r="E29" i="4" s="1"/>
  <c r="N29" i="4"/>
  <c r="M29" i="4"/>
  <c r="L29" i="4"/>
  <c r="K29" i="4"/>
  <c r="J29" i="4"/>
  <c r="I29" i="4"/>
  <c r="H29" i="4"/>
  <c r="G29" i="4"/>
  <c r="AE29" i="4" s="1"/>
  <c r="AF29" i="4" s="1"/>
  <c r="AG29" i="4" s="1"/>
  <c r="F29" i="4"/>
  <c r="AD29" i="4" s="1"/>
  <c r="D29" i="4"/>
  <c r="B29" i="4"/>
  <c r="A29" i="4"/>
  <c r="B28" i="4"/>
  <c r="A28" i="4"/>
  <c r="AB27" i="4"/>
  <c r="Z27" i="4"/>
  <c r="X27" i="4"/>
  <c r="V27" i="4"/>
  <c r="T27" i="4"/>
  <c r="R27" i="4"/>
  <c r="P27" i="4"/>
  <c r="N27" i="4"/>
  <c r="M27" i="4"/>
  <c r="L27" i="4"/>
  <c r="K27" i="4"/>
  <c r="J27" i="4"/>
  <c r="I27" i="4"/>
  <c r="H27" i="4"/>
  <c r="G27" i="4"/>
  <c r="AE27" i="4" s="1"/>
  <c r="AF27" i="4" s="1"/>
  <c r="AG27" i="4" s="1"/>
  <c r="F27" i="4"/>
  <c r="AD27" i="4" s="1"/>
  <c r="E27" i="4"/>
  <c r="D27" i="4"/>
  <c r="B27" i="4"/>
  <c r="A27" i="4"/>
  <c r="AB26" i="4"/>
  <c r="Z26" i="4"/>
  <c r="X26" i="4"/>
  <c r="V26" i="4"/>
  <c r="T26" i="4"/>
  <c r="R26" i="4"/>
  <c r="P26" i="4"/>
  <c r="N26" i="4"/>
  <c r="M26" i="4"/>
  <c r="L26" i="4"/>
  <c r="K26" i="4"/>
  <c r="J26" i="4"/>
  <c r="I26" i="4"/>
  <c r="H26" i="4"/>
  <c r="G26" i="4"/>
  <c r="AE26" i="4" s="1"/>
  <c r="AF26" i="4" s="1"/>
  <c r="AG26" i="4" s="1"/>
  <c r="F26" i="4"/>
  <c r="AD26" i="4" s="1"/>
  <c r="E26" i="4"/>
  <c r="D26" i="4"/>
  <c r="B26" i="4"/>
  <c r="A26" i="4"/>
  <c r="AB25" i="4"/>
  <c r="Z25" i="4"/>
  <c r="X25" i="4"/>
  <c r="V25" i="4"/>
  <c r="T25" i="4"/>
  <c r="R25" i="4"/>
  <c r="P25" i="4"/>
  <c r="N25" i="4"/>
  <c r="M25" i="4"/>
  <c r="L25" i="4"/>
  <c r="K25" i="4"/>
  <c r="J25" i="4"/>
  <c r="I25" i="4"/>
  <c r="H25" i="4"/>
  <c r="G25" i="4"/>
  <c r="AE25" i="4" s="1"/>
  <c r="AF25" i="4" s="1"/>
  <c r="AG25" i="4" s="1"/>
  <c r="F25" i="4"/>
  <c r="AD25" i="4" s="1"/>
  <c r="E25" i="4"/>
  <c r="D25" i="4"/>
  <c r="B25" i="4"/>
  <c r="A25" i="4"/>
  <c r="AB24" i="4"/>
  <c r="Z24" i="4"/>
  <c r="X24" i="4"/>
  <c r="V24" i="4"/>
  <c r="T24" i="4"/>
  <c r="R24" i="4"/>
  <c r="P24" i="4"/>
  <c r="N24" i="4"/>
  <c r="M24" i="4"/>
  <c r="L24" i="4"/>
  <c r="K24" i="4"/>
  <c r="J24" i="4"/>
  <c r="I24" i="4"/>
  <c r="H24" i="4"/>
  <c r="G24" i="4"/>
  <c r="AE24" i="4" s="1"/>
  <c r="AF24" i="4" s="1"/>
  <c r="AG24" i="4" s="1"/>
  <c r="F24" i="4"/>
  <c r="AD24" i="4" s="1"/>
  <c r="E24" i="4"/>
  <c r="D24" i="4"/>
  <c r="B24" i="4"/>
  <c r="A24" i="4"/>
  <c r="AB23" i="4"/>
  <c r="Z23" i="4"/>
  <c r="X23" i="4"/>
  <c r="V23" i="4"/>
  <c r="T23" i="4"/>
  <c r="R23" i="4"/>
  <c r="P23" i="4"/>
  <c r="N23" i="4"/>
  <c r="M23" i="4"/>
  <c r="L23" i="4"/>
  <c r="K23" i="4"/>
  <c r="J23" i="4"/>
  <c r="I23" i="4"/>
  <c r="H23" i="4"/>
  <c r="G23" i="4"/>
  <c r="AE23" i="4" s="1"/>
  <c r="AF23" i="4" s="1"/>
  <c r="AG23" i="4" s="1"/>
  <c r="F23" i="4"/>
  <c r="AD23" i="4" s="1"/>
  <c r="E23" i="4"/>
  <c r="D23" i="4"/>
  <c r="B23" i="4"/>
  <c r="A23" i="4"/>
  <c r="AB22" i="4"/>
  <c r="Z22" i="4"/>
  <c r="X22" i="4"/>
  <c r="V22" i="4"/>
  <c r="T22" i="4"/>
  <c r="R22" i="4"/>
  <c r="P22" i="4"/>
  <c r="N22" i="4"/>
  <c r="M22" i="4"/>
  <c r="L22" i="4"/>
  <c r="K22" i="4"/>
  <c r="J22" i="4"/>
  <c r="I22" i="4"/>
  <c r="H22" i="4"/>
  <c r="G22" i="4"/>
  <c r="AE22" i="4" s="1"/>
  <c r="AF22" i="4" s="1"/>
  <c r="AG22" i="4" s="1"/>
  <c r="F22" i="4"/>
  <c r="AD22" i="4" s="1"/>
  <c r="E22" i="4"/>
  <c r="D22" i="4"/>
  <c r="B22" i="4"/>
  <c r="A22" i="4"/>
  <c r="AB21" i="4"/>
  <c r="Z21" i="4"/>
  <c r="X21" i="4"/>
  <c r="V21" i="4"/>
  <c r="T21" i="4"/>
  <c r="R21" i="4"/>
  <c r="P21" i="4"/>
  <c r="N21" i="4"/>
  <c r="M21" i="4"/>
  <c r="L21" i="4"/>
  <c r="K21" i="4"/>
  <c r="J21" i="4"/>
  <c r="I21" i="4"/>
  <c r="H21" i="4"/>
  <c r="G21" i="4"/>
  <c r="AE21" i="4" s="1"/>
  <c r="AF21" i="4" s="1"/>
  <c r="AG21" i="4" s="1"/>
  <c r="F21" i="4"/>
  <c r="AD21" i="4" s="1"/>
  <c r="E21" i="4"/>
  <c r="D21" i="4"/>
  <c r="B21" i="4"/>
  <c r="A21" i="4"/>
  <c r="AB20" i="4"/>
  <c r="Z20" i="4"/>
  <c r="X20" i="4"/>
  <c r="V20" i="4"/>
  <c r="T20" i="4"/>
  <c r="R20" i="4"/>
  <c r="P20" i="4"/>
  <c r="N20" i="4"/>
  <c r="M20" i="4"/>
  <c r="L20" i="4"/>
  <c r="K20" i="4"/>
  <c r="J20" i="4"/>
  <c r="I20" i="4"/>
  <c r="H20" i="4"/>
  <c r="G20" i="4"/>
  <c r="AE20" i="4" s="1"/>
  <c r="AF20" i="4" s="1"/>
  <c r="AG20" i="4" s="1"/>
  <c r="F20" i="4"/>
  <c r="AD20" i="4" s="1"/>
  <c r="E20" i="4"/>
  <c r="D20" i="4"/>
  <c r="B20" i="4"/>
  <c r="A20" i="4"/>
  <c r="AB19" i="4"/>
  <c r="Z19" i="4"/>
  <c r="X19" i="4"/>
  <c r="V19" i="4"/>
  <c r="T19" i="4"/>
  <c r="R19" i="4"/>
  <c r="P19" i="4"/>
  <c r="N19" i="4"/>
  <c r="M19" i="4"/>
  <c r="L19" i="4"/>
  <c r="K19" i="4"/>
  <c r="J19" i="4"/>
  <c r="I19" i="4"/>
  <c r="H19" i="4"/>
  <c r="G19" i="4"/>
  <c r="AE19" i="4" s="1"/>
  <c r="AF19" i="4" s="1"/>
  <c r="AG19" i="4" s="1"/>
  <c r="F19" i="4"/>
  <c r="AD19" i="4" s="1"/>
  <c r="E19" i="4"/>
  <c r="D19" i="4"/>
  <c r="B19" i="4"/>
  <c r="A19" i="4"/>
  <c r="AB18" i="4"/>
  <c r="Z18" i="4"/>
  <c r="X18" i="4"/>
  <c r="V18" i="4"/>
  <c r="T18" i="4"/>
  <c r="R18" i="4"/>
  <c r="P18" i="4"/>
  <c r="N18" i="4"/>
  <c r="M18" i="4"/>
  <c r="L18" i="4"/>
  <c r="K18" i="4"/>
  <c r="J18" i="4"/>
  <c r="I18" i="4"/>
  <c r="H18" i="4"/>
  <c r="G18" i="4"/>
  <c r="AE18" i="4" s="1"/>
  <c r="AF18" i="4" s="1"/>
  <c r="AG18" i="4" s="1"/>
  <c r="F18" i="4"/>
  <c r="AD18" i="4" s="1"/>
  <c r="E18" i="4"/>
  <c r="D18" i="4"/>
  <c r="B18" i="4"/>
  <c r="A18" i="4"/>
  <c r="AB17" i="4"/>
  <c r="Z17" i="4"/>
  <c r="X17" i="4"/>
  <c r="V17" i="4"/>
  <c r="T17" i="4"/>
  <c r="R17" i="4"/>
  <c r="P17" i="4"/>
  <c r="N17" i="4"/>
  <c r="M17" i="4"/>
  <c r="L17" i="4"/>
  <c r="K17" i="4"/>
  <c r="J17" i="4"/>
  <c r="I17" i="4"/>
  <c r="H17" i="4"/>
  <c r="G17" i="4"/>
  <c r="AE17" i="4" s="1"/>
  <c r="AF17" i="4" s="1"/>
  <c r="AG17" i="4" s="1"/>
  <c r="F17" i="4"/>
  <c r="AD17" i="4" s="1"/>
  <c r="E17" i="4"/>
  <c r="D17" i="4"/>
  <c r="B17" i="4"/>
  <c r="A17" i="4"/>
  <c r="AB16" i="4"/>
  <c r="Z16" i="4"/>
  <c r="X16" i="4"/>
  <c r="V16" i="4"/>
  <c r="T16" i="4"/>
  <c r="R16" i="4"/>
  <c r="P16" i="4"/>
  <c r="N16" i="4"/>
  <c r="M16" i="4"/>
  <c r="L16" i="4"/>
  <c r="K16" i="4"/>
  <c r="J16" i="4"/>
  <c r="I16" i="4"/>
  <c r="H16" i="4"/>
  <c r="G16" i="4"/>
  <c r="AE16" i="4" s="1"/>
  <c r="AF16" i="4" s="1"/>
  <c r="AG16" i="4" s="1"/>
  <c r="F16" i="4"/>
  <c r="AD16" i="4" s="1"/>
  <c r="E16" i="4"/>
  <c r="D16" i="4"/>
  <c r="B16" i="4"/>
  <c r="A16" i="4"/>
  <c r="B15" i="4"/>
  <c r="A15" i="4"/>
  <c r="E12" i="4"/>
  <c r="D12" i="4"/>
  <c r="B12" i="4"/>
  <c r="A12" i="4"/>
  <c r="C10" i="4"/>
  <c r="A10" i="4"/>
  <c r="C9" i="4"/>
  <c r="A9" i="4"/>
  <c r="C7" i="4"/>
  <c r="A7" i="4"/>
  <c r="C6" i="4"/>
  <c r="A6" i="4"/>
  <c r="C5" i="4"/>
  <c r="A5" i="4"/>
  <c r="A3" i="4"/>
  <c r="A2" i="4"/>
  <c r="AA84" i="3"/>
  <c r="J84" i="3"/>
  <c r="B84" i="3"/>
  <c r="AA83" i="3"/>
  <c r="J83" i="3"/>
  <c r="B83" i="3"/>
  <c r="AA80" i="3"/>
  <c r="J80" i="3"/>
  <c r="B80" i="3"/>
  <c r="AE66" i="3"/>
  <c r="AB66" i="3"/>
  <c r="Z66" i="3"/>
  <c r="X66" i="3"/>
  <c r="V66" i="3"/>
  <c r="T66" i="3"/>
  <c r="R66" i="3"/>
  <c r="P66" i="3"/>
  <c r="N66" i="3"/>
  <c r="M66" i="3"/>
  <c r="L66" i="3"/>
  <c r="K66" i="3"/>
  <c r="J66" i="3"/>
  <c r="I66" i="3"/>
  <c r="H66" i="3"/>
  <c r="E66" i="3" s="1"/>
  <c r="G66" i="3"/>
  <c r="F66" i="3"/>
  <c r="AD66" i="3" s="1"/>
  <c r="D66" i="3"/>
  <c r="B66" i="3"/>
  <c r="A66" i="3"/>
  <c r="AE65" i="3"/>
  <c r="AB65" i="3"/>
  <c r="Z65" i="3"/>
  <c r="X65" i="3"/>
  <c r="V65" i="3"/>
  <c r="T65" i="3"/>
  <c r="R65" i="3"/>
  <c r="P65" i="3"/>
  <c r="N65" i="3"/>
  <c r="M65" i="3"/>
  <c r="L65" i="3"/>
  <c r="K65" i="3"/>
  <c r="J65" i="3"/>
  <c r="I65" i="3"/>
  <c r="H65" i="3"/>
  <c r="E65" i="3" s="1"/>
  <c r="G65" i="3"/>
  <c r="F65" i="3"/>
  <c r="AD65" i="3" s="1"/>
  <c r="D65" i="3"/>
  <c r="B65" i="3"/>
  <c r="A65" i="3"/>
  <c r="AE64" i="3"/>
  <c r="AB64" i="3"/>
  <c r="Z64" i="3"/>
  <c r="X64" i="3"/>
  <c r="V64" i="3"/>
  <c r="T64" i="3"/>
  <c r="R64" i="3"/>
  <c r="P64" i="3"/>
  <c r="N64" i="3"/>
  <c r="M64" i="3"/>
  <c r="L64" i="3"/>
  <c r="K64" i="3"/>
  <c r="J64" i="3"/>
  <c r="I64" i="3"/>
  <c r="H64" i="3"/>
  <c r="E64" i="3" s="1"/>
  <c r="G64" i="3"/>
  <c r="F64" i="3"/>
  <c r="AD64" i="3" s="1"/>
  <c r="D64" i="3"/>
  <c r="B64" i="3"/>
  <c r="A64" i="3"/>
  <c r="AE63" i="3"/>
  <c r="AB63" i="3"/>
  <c r="Z63" i="3"/>
  <c r="X63" i="3"/>
  <c r="V63" i="3"/>
  <c r="T63" i="3"/>
  <c r="R63" i="3"/>
  <c r="P63" i="3"/>
  <c r="N63" i="3"/>
  <c r="M63" i="3"/>
  <c r="L63" i="3"/>
  <c r="K63" i="3"/>
  <c r="J63" i="3"/>
  <c r="I63" i="3"/>
  <c r="H63" i="3"/>
  <c r="E63" i="3" s="1"/>
  <c r="G63" i="3"/>
  <c r="F63" i="3"/>
  <c r="AD63" i="3" s="1"/>
  <c r="D63" i="3"/>
  <c r="B63" i="3"/>
  <c r="A63" i="3"/>
  <c r="AE62" i="3"/>
  <c r="AB62" i="3"/>
  <c r="Z62" i="3"/>
  <c r="X62" i="3"/>
  <c r="V62" i="3"/>
  <c r="T62" i="3"/>
  <c r="R62" i="3"/>
  <c r="P62" i="3"/>
  <c r="N62" i="3"/>
  <c r="M62" i="3"/>
  <c r="L62" i="3"/>
  <c r="K62" i="3"/>
  <c r="J62" i="3"/>
  <c r="I62" i="3"/>
  <c r="H62" i="3"/>
  <c r="E62" i="3" s="1"/>
  <c r="G62" i="3"/>
  <c r="F62" i="3"/>
  <c r="AD62" i="3" s="1"/>
  <c r="D62" i="3"/>
  <c r="B62" i="3"/>
  <c r="A62" i="3"/>
  <c r="AE61" i="3"/>
  <c r="AB61" i="3"/>
  <c r="Z61" i="3"/>
  <c r="X61" i="3"/>
  <c r="V61" i="3"/>
  <c r="T61" i="3"/>
  <c r="R61" i="3"/>
  <c r="P61" i="3"/>
  <c r="N61" i="3"/>
  <c r="M61" i="3"/>
  <c r="L61" i="3"/>
  <c r="K61" i="3"/>
  <c r="J61" i="3"/>
  <c r="I61" i="3"/>
  <c r="H61" i="3"/>
  <c r="E61" i="3" s="1"/>
  <c r="G61" i="3"/>
  <c r="F61" i="3"/>
  <c r="AD61" i="3" s="1"/>
  <c r="D61" i="3"/>
  <c r="B61" i="3"/>
  <c r="A61" i="3"/>
  <c r="AE60" i="3"/>
  <c r="AB60" i="3"/>
  <c r="Z60" i="3"/>
  <c r="X60" i="3"/>
  <c r="V60" i="3"/>
  <c r="T60" i="3"/>
  <c r="R60" i="3"/>
  <c r="P60" i="3"/>
  <c r="N60" i="3"/>
  <c r="M60" i="3"/>
  <c r="L60" i="3"/>
  <c r="K60" i="3"/>
  <c r="J60" i="3"/>
  <c r="I60" i="3"/>
  <c r="H60" i="3"/>
  <c r="E60" i="3" s="1"/>
  <c r="G60" i="3"/>
  <c r="F60" i="3"/>
  <c r="AD60" i="3" s="1"/>
  <c r="D60" i="3"/>
  <c r="B60" i="3"/>
  <c r="A60" i="3"/>
  <c r="AE59" i="3"/>
  <c r="AB59" i="3"/>
  <c r="Z59" i="3"/>
  <c r="X59" i="3"/>
  <c r="V59" i="3"/>
  <c r="T59" i="3"/>
  <c r="R59" i="3"/>
  <c r="P59" i="3"/>
  <c r="N59" i="3"/>
  <c r="M59" i="3"/>
  <c r="L59" i="3"/>
  <c r="K59" i="3"/>
  <c r="J59" i="3"/>
  <c r="I59" i="3"/>
  <c r="H59" i="3"/>
  <c r="E59" i="3" s="1"/>
  <c r="G59" i="3"/>
  <c r="F59" i="3"/>
  <c r="AD59" i="3" s="1"/>
  <c r="D59" i="3"/>
  <c r="B59" i="3"/>
  <c r="A59" i="3"/>
  <c r="AE58" i="3"/>
  <c r="AB58" i="3"/>
  <c r="Z58" i="3"/>
  <c r="X58" i="3"/>
  <c r="V58" i="3"/>
  <c r="T58" i="3"/>
  <c r="R58" i="3"/>
  <c r="P58" i="3"/>
  <c r="N58" i="3"/>
  <c r="M58" i="3"/>
  <c r="L58" i="3"/>
  <c r="K58" i="3"/>
  <c r="J58" i="3"/>
  <c r="I58" i="3"/>
  <c r="H58" i="3"/>
  <c r="E58" i="3" s="1"/>
  <c r="G58" i="3"/>
  <c r="F58" i="3"/>
  <c r="AD58" i="3" s="1"/>
  <c r="D58" i="3"/>
  <c r="B58" i="3"/>
  <c r="A58" i="3"/>
  <c r="AE57" i="3"/>
  <c r="AB57" i="3"/>
  <c r="Z57" i="3"/>
  <c r="X57" i="3"/>
  <c r="V57" i="3"/>
  <c r="T57" i="3"/>
  <c r="R57" i="3"/>
  <c r="P57" i="3"/>
  <c r="N57" i="3"/>
  <c r="M57" i="3"/>
  <c r="L57" i="3"/>
  <c r="K57" i="3"/>
  <c r="J57" i="3"/>
  <c r="I57" i="3"/>
  <c r="H57" i="3"/>
  <c r="E57" i="3" s="1"/>
  <c r="G57" i="3"/>
  <c r="F57" i="3"/>
  <c r="AD57" i="3" s="1"/>
  <c r="D57" i="3"/>
  <c r="B57" i="3"/>
  <c r="A57" i="3"/>
  <c r="AE56" i="3"/>
  <c r="AB56" i="3"/>
  <c r="Z56" i="3"/>
  <c r="X56" i="3"/>
  <c r="V56" i="3"/>
  <c r="T56" i="3"/>
  <c r="R56" i="3"/>
  <c r="P56" i="3"/>
  <c r="N56" i="3"/>
  <c r="M56" i="3"/>
  <c r="L56" i="3"/>
  <c r="K56" i="3"/>
  <c r="J56" i="3"/>
  <c r="I56" i="3"/>
  <c r="H56" i="3"/>
  <c r="E56" i="3" s="1"/>
  <c r="G56" i="3"/>
  <c r="F56" i="3"/>
  <c r="AD56" i="3" s="1"/>
  <c r="D56" i="3"/>
  <c r="B56" i="3"/>
  <c r="A56" i="3"/>
  <c r="AE55" i="3"/>
  <c r="AB55" i="3"/>
  <c r="Z55" i="3"/>
  <c r="X55" i="3"/>
  <c r="V55" i="3"/>
  <c r="T55" i="3"/>
  <c r="R55" i="3"/>
  <c r="P55" i="3"/>
  <c r="N55" i="3"/>
  <c r="M55" i="3"/>
  <c r="L55" i="3"/>
  <c r="K55" i="3"/>
  <c r="J55" i="3"/>
  <c r="I55" i="3"/>
  <c r="H55" i="3"/>
  <c r="E55" i="3" s="1"/>
  <c r="G55" i="3"/>
  <c r="F55" i="3"/>
  <c r="AD55" i="3" s="1"/>
  <c r="D55" i="3"/>
  <c r="B55" i="3"/>
  <c r="A55" i="3"/>
  <c r="B54" i="3"/>
  <c r="A54" i="3"/>
  <c r="AG53" i="3"/>
  <c r="AB53" i="3"/>
  <c r="Z53" i="3"/>
  <c r="X53" i="3"/>
  <c r="V53" i="3"/>
  <c r="T53" i="3"/>
  <c r="R53" i="3"/>
  <c r="P53" i="3"/>
  <c r="N53" i="3"/>
  <c r="M53" i="3"/>
  <c r="L53" i="3"/>
  <c r="K53" i="3"/>
  <c r="J53" i="3"/>
  <c r="I53" i="3"/>
  <c r="H53" i="3"/>
  <c r="G53" i="3"/>
  <c r="AE53" i="3" s="1"/>
  <c r="AF53" i="3" s="1"/>
  <c r="F53" i="3"/>
  <c r="AD53" i="3" s="1"/>
  <c r="E53" i="3"/>
  <c r="D53" i="3"/>
  <c r="B53" i="3"/>
  <c r="A53" i="3"/>
  <c r="AB52" i="3"/>
  <c r="Z52" i="3"/>
  <c r="X52" i="3"/>
  <c r="V52" i="3"/>
  <c r="T52" i="3"/>
  <c r="R52" i="3"/>
  <c r="P52" i="3"/>
  <c r="N52" i="3"/>
  <c r="M52" i="3"/>
  <c r="L52" i="3"/>
  <c r="K52" i="3"/>
  <c r="J52" i="3"/>
  <c r="I52" i="3"/>
  <c r="H52" i="3"/>
  <c r="G52" i="3"/>
  <c r="AE52" i="3" s="1"/>
  <c r="AF52" i="3" s="1"/>
  <c r="AG52" i="3" s="1"/>
  <c r="F52" i="3"/>
  <c r="E52" i="3"/>
  <c r="D52" i="3"/>
  <c r="B52" i="3"/>
  <c r="A52" i="3"/>
  <c r="AB51" i="3"/>
  <c r="Z51" i="3"/>
  <c r="X51" i="3"/>
  <c r="V51" i="3"/>
  <c r="T51" i="3"/>
  <c r="R51" i="3"/>
  <c r="P51" i="3"/>
  <c r="N51" i="3"/>
  <c r="M51" i="3"/>
  <c r="L51" i="3"/>
  <c r="K51" i="3"/>
  <c r="J51" i="3"/>
  <c r="I51" i="3"/>
  <c r="H51" i="3"/>
  <c r="G51" i="3"/>
  <c r="F51" i="3"/>
  <c r="E51" i="3"/>
  <c r="D51" i="3"/>
  <c r="B51" i="3"/>
  <c r="A51" i="3"/>
  <c r="AB50" i="3"/>
  <c r="Z50" i="3"/>
  <c r="X50" i="3"/>
  <c r="V50" i="3"/>
  <c r="T50" i="3"/>
  <c r="R50" i="3"/>
  <c r="P50" i="3"/>
  <c r="N50" i="3"/>
  <c r="M50" i="3"/>
  <c r="L50" i="3"/>
  <c r="K50" i="3"/>
  <c r="J50" i="3"/>
  <c r="I50" i="3"/>
  <c r="H50" i="3"/>
  <c r="G50" i="3"/>
  <c r="F50" i="3"/>
  <c r="E50" i="3"/>
  <c r="D50" i="3"/>
  <c r="B50" i="3"/>
  <c r="A50" i="3"/>
  <c r="AG49" i="3"/>
  <c r="AB49" i="3"/>
  <c r="Z49" i="3"/>
  <c r="X49" i="3"/>
  <c r="V49" i="3"/>
  <c r="T49" i="3"/>
  <c r="R49" i="3"/>
  <c r="P49" i="3"/>
  <c r="N49" i="3"/>
  <c r="M49" i="3"/>
  <c r="L49" i="3"/>
  <c r="K49" i="3"/>
  <c r="J49" i="3"/>
  <c r="I49" i="3"/>
  <c r="H49" i="3"/>
  <c r="G49" i="3"/>
  <c r="AE49" i="3" s="1"/>
  <c r="AF49" i="3" s="1"/>
  <c r="F49" i="3"/>
  <c r="AD49" i="3" s="1"/>
  <c r="E49" i="3"/>
  <c r="D49" i="3"/>
  <c r="B49" i="3"/>
  <c r="A49" i="3"/>
  <c r="AB48" i="3"/>
  <c r="Z48" i="3"/>
  <c r="X48" i="3"/>
  <c r="V48" i="3"/>
  <c r="T48" i="3"/>
  <c r="R48" i="3"/>
  <c r="P48" i="3"/>
  <c r="N48" i="3"/>
  <c r="M48" i="3"/>
  <c r="L48" i="3"/>
  <c r="K48" i="3"/>
  <c r="J48" i="3"/>
  <c r="I48" i="3"/>
  <c r="H48" i="3"/>
  <c r="G48" i="3"/>
  <c r="AE48" i="3" s="1"/>
  <c r="AF48" i="3" s="1"/>
  <c r="AG48" i="3" s="1"/>
  <c r="F48" i="3"/>
  <c r="E48" i="3"/>
  <c r="D48" i="3"/>
  <c r="B48" i="3"/>
  <c r="A48" i="3"/>
  <c r="AB47" i="3"/>
  <c r="Z47" i="3"/>
  <c r="X47" i="3"/>
  <c r="V47" i="3"/>
  <c r="T47" i="3"/>
  <c r="R47" i="3"/>
  <c r="P47" i="3"/>
  <c r="N47" i="3"/>
  <c r="M47" i="3"/>
  <c r="L47" i="3"/>
  <c r="K47" i="3"/>
  <c r="J47" i="3"/>
  <c r="I47" i="3"/>
  <c r="H47" i="3"/>
  <c r="G47" i="3"/>
  <c r="F47" i="3"/>
  <c r="E47" i="3"/>
  <c r="D47" i="3"/>
  <c r="B47" i="3"/>
  <c r="A47" i="3"/>
  <c r="AB46" i="3"/>
  <c r="Z46" i="3"/>
  <c r="X46" i="3"/>
  <c r="V46" i="3"/>
  <c r="T46" i="3"/>
  <c r="R46" i="3"/>
  <c r="P46" i="3"/>
  <c r="N46" i="3"/>
  <c r="M46" i="3"/>
  <c r="L46" i="3"/>
  <c r="K46" i="3"/>
  <c r="J46" i="3"/>
  <c r="I46" i="3"/>
  <c r="H46" i="3"/>
  <c r="G46" i="3"/>
  <c r="F46" i="3"/>
  <c r="E46" i="3"/>
  <c r="D46" i="3"/>
  <c r="B46" i="3"/>
  <c r="A46" i="3"/>
  <c r="AG45" i="3"/>
  <c r="AB45" i="3"/>
  <c r="Z45" i="3"/>
  <c r="X45" i="3"/>
  <c r="V45" i="3"/>
  <c r="T45" i="3"/>
  <c r="R45" i="3"/>
  <c r="P45" i="3"/>
  <c r="N45" i="3"/>
  <c r="M45" i="3"/>
  <c r="L45" i="3"/>
  <c r="K45" i="3"/>
  <c r="J45" i="3"/>
  <c r="I45" i="3"/>
  <c r="H45" i="3"/>
  <c r="G45" i="3"/>
  <c r="AE45" i="3" s="1"/>
  <c r="AF45" i="3" s="1"/>
  <c r="F45" i="3"/>
  <c r="AD45" i="3" s="1"/>
  <c r="E45" i="3"/>
  <c r="D45" i="3"/>
  <c r="B45" i="3"/>
  <c r="A45" i="3"/>
  <c r="AB44" i="3"/>
  <c r="Z44" i="3"/>
  <c r="X44" i="3"/>
  <c r="V44" i="3"/>
  <c r="T44" i="3"/>
  <c r="R44" i="3"/>
  <c r="N44" i="3"/>
  <c r="M44" i="3"/>
  <c r="L44" i="3"/>
  <c r="K44" i="3"/>
  <c r="J44" i="3"/>
  <c r="I44" i="3"/>
  <c r="AE44" i="3" s="1"/>
  <c r="H44" i="3"/>
  <c r="G44" i="3"/>
  <c r="F44" i="3"/>
  <c r="D44" i="3"/>
  <c r="B44" i="3"/>
  <c r="A44" i="3"/>
  <c r="AF43" i="3"/>
  <c r="AG43" i="3" s="1"/>
  <c r="AB43" i="3"/>
  <c r="Z43" i="3"/>
  <c r="X43" i="3"/>
  <c r="V43" i="3"/>
  <c r="T43" i="3"/>
  <c r="R43" i="3"/>
  <c r="P43" i="3"/>
  <c r="N43" i="3"/>
  <c r="M43" i="3"/>
  <c r="L43" i="3"/>
  <c r="K43" i="3"/>
  <c r="J43" i="3"/>
  <c r="I43" i="3"/>
  <c r="H43" i="3"/>
  <c r="E43" i="3" s="1"/>
  <c r="G43" i="3"/>
  <c r="AE43" i="3" s="1"/>
  <c r="F43" i="3"/>
  <c r="AD43" i="3" s="1"/>
  <c r="D43" i="3"/>
  <c r="B43" i="3"/>
  <c r="A43" i="3"/>
  <c r="AF42" i="3"/>
  <c r="AG42" i="3" s="1"/>
  <c r="AB42" i="3"/>
  <c r="Z42" i="3"/>
  <c r="X42" i="3"/>
  <c r="V42" i="3"/>
  <c r="T42" i="3"/>
  <c r="R42" i="3"/>
  <c r="P42" i="3"/>
  <c r="N42" i="3"/>
  <c r="M42" i="3"/>
  <c r="L42" i="3"/>
  <c r="K42" i="3"/>
  <c r="J42" i="3"/>
  <c r="I42" i="3"/>
  <c r="H42" i="3"/>
  <c r="E42" i="3" s="1"/>
  <c r="G42" i="3"/>
  <c r="AE42" i="3" s="1"/>
  <c r="F42" i="3"/>
  <c r="AD42" i="3" s="1"/>
  <c r="D42" i="3"/>
  <c r="B42" i="3"/>
  <c r="A42" i="3"/>
  <c r="B41" i="3"/>
  <c r="A41" i="3"/>
  <c r="AB40" i="3"/>
  <c r="Z40" i="3"/>
  <c r="X40" i="3"/>
  <c r="V40" i="3"/>
  <c r="T40" i="3"/>
  <c r="R40" i="3"/>
  <c r="P40" i="3"/>
  <c r="N40" i="3"/>
  <c r="M40" i="3"/>
  <c r="L40" i="3"/>
  <c r="K40" i="3"/>
  <c r="J40" i="3"/>
  <c r="I40" i="3"/>
  <c r="H40" i="3"/>
  <c r="G40" i="3"/>
  <c r="AE40" i="3" s="1"/>
  <c r="F40" i="3"/>
  <c r="E40" i="3" s="1"/>
  <c r="D40" i="3"/>
  <c r="B40" i="3"/>
  <c r="A40" i="3"/>
  <c r="AB39" i="3"/>
  <c r="Z39" i="3"/>
  <c r="X39" i="3"/>
  <c r="V39" i="3"/>
  <c r="T39" i="3"/>
  <c r="R39" i="3"/>
  <c r="P39" i="3"/>
  <c r="N39" i="3"/>
  <c r="M39" i="3"/>
  <c r="L39" i="3"/>
  <c r="K39" i="3"/>
  <c r="J39" i="3"/>
  <c r="I39" i="3"/>
  <c r="H39" i="3"/>
  <c r="G39" i="3"/>
  <c r="AE39" i="3" s="1"/>
  <c r="F39" i="3"/>
  <c r="E39" i="3" s="1"/>
  <c r="D39" i="3"/>
  <c r="B39" i="3"/>
  <c r="A39" i="3"/>
  <c r="AB38" i="3"/>
  <c r="Z38" i="3"/>
  <c r="X38" i="3"/>
  <c r="V38" i="3"/>
  <c r="T38" i="3"/>
  <c r="R38" i="3"/>
  <c r="P38" i="3"/>
  <c r="N38" i="3"/>
  <c r="M38" i="3"/>
  <c r="L38" i="3"/>
  <c r="K38" i="3"/>
  <c r="J38" i="3"/>
  <c r="I38" i="3"/>
  <c r="H38" i="3"/>
  <c r="G38" i="3"/>
  <c r="AE38" i="3" s="1"/>
  <c r="F38" i="3"/>
  <c r="E38" i="3" s="1"/>
  <c r="D38" i="3"/>
  <c r="B38" i="3"/>
  <c r="A38" i="3"/>
  <c r="AB37" i="3"/>
  <c r="Z37" i="3"/>
  <c r="X37" i="3"/>
  <c r="V37" i="3"/>
  <c r="T37" i="3"/>
  <c r="R37" i="3"/>
  <c r="P37" i="3"/>
  <c r="N37" i="3"/>
  <c r="M37" i="3"/>
  <c r="L37" i="3"/>
  <c r="K37" i="3"/>
  <c r="J37" i="3"/>
  <c r="I37" i="3"/>
  <c r="H37" i="3"/>
  <c r="G37" i="3"/>
  <c r="AE37" i="3" s="1"/>
  <c r="F37" i="3"/>
  <c r="E37" i="3" s="1"/>
  <c r="D37" i="3"/>
  <c r="B37" i="3"/>
  <c r="A37" i="3"/>
  <c r="AB36" i="3"/>
  <c r="Z36" i="3"/>
  <c r="X36" i="3"/>
  <c r="V36" i="3"/>
  <c r="T36" i="3"/>
  <c r="R36" i="3"/>
  <c r="P36" i="3"/>
  <c r="N36" i="3"/>
  <c r="M36" i="3"/>
  <c r="L36" i="3"/>
  <c r="K36" i="3"/>
  <c r="J36" i="3"/>
  <c r="I36" i="3"/>
  <c r="H36" i="3"/>
  <c r="G36" i="3"/>
  <c r="AE36" i="3" s="1"/>
  <c r="F36" i="3"/>
  <c r="E36" i="3" s="1"/>
  <c r="D36" i="3"/>
  <c r="B36" i="3"/>
  <c r="A36" i="3"/>
  <c r="AB35" i="3"/>
  <c r="Z35" i="3"/>
  <c r="X35" i="3"/>
  <c r="V35" i="3"/>
  <c r="T35" i="3"/>
  <c r="R35" i="3"/>
  <c r="P35" i="3"/>
  <c r="N35" i="3"/>
  <c r="M35" i="3"/>
  <c r="L35" i="3"/>
  <c r="K35" i="3"/>
  <c r="J35" i="3"/>
  <c r="I35" i="3"/>
  <c r="H35" i="3"/>
  <c r="G35" i="3"/>
  <c r="AE35" i="3" s="1"/>
  <c r="F35" i="3"/>
  <c r="E35" i="3" s="1"/>
  <c r="D35" i="3"/>
  <c r="B35" i="3"/>
  <c r="A35" i="3"/>
  <c r="AB34" i="3"/>
  <c r="Z34" i="3"/>
  <c r="X34" i="3"/>
  <c r="V34" i="3"/>
  <c r="T34" i="3"/>
  <c r="R34" i="3"/>
  <c r="P34" i="3"/>
  <c r="N34" i="3"/>
  <c r="M34" i="3"/>
  <c r="L34" i="3"/>
  <c r="K34" i="3"/>
  <c r="J34" i="3"/>
  <c r="I34" i="3"/>
  <c r="H34" i="3"/>
  <c r="G34" i="3"/>
  <c r="AE34" i="3" s="1"/>
  <c r="F34" i="3"/>
  <c r="E34" i="3" s="1"/>
  <c r="D34" i="3"/>
  <c r="B34" i="3"/>
  <c r="A34" i="3"/>
  <c r="AB33" i="3"/>
  <c r="Z33" i="3"/>
  <c r="X33" i="3"/>
  <c r="V33" i="3"/>
  <c r="T33" i="3"/>
  <c r="R33" i="3"/>
  <c r="P33" i="3"/>
  <c r="N33" i="3"/>
  <c r="M33" i="3"/>
  <c r="L33" i="3"/>
  <c r="K33" i="3"/>
  <c r="J33" i="3"/>
  <c r="I33" i="3"/>
  <c r="H33" i="3"/>
  <c r="G33" i="3"/>
  <c r="AE33" i="3" s="1"/>
  <c r="F33" i="3"/>
  <c r="E33" i="3" s="1"/>
  <c r="D33" i="3"/>
  <c r="B33" i="3"/>
  <c r="A33" i="3"/>
  <c r="AB32" i="3"/>
  <c r="Z32" i="3"/>
  <c r="X32" i="3"/>
  <c r="V32" i="3"/>
  <c r="T32" i="3"/>
  <c r="R32" i="3"/>
  <c r="P32" i="3"/>
  <c r="N32" i="3"/>
  <c r="M32" i="3"/>
  <c r="L32" i="3"/>
  <c r="K32" i="3"/>
  <c r="J32" i="3"/>
  <c r="I32" i="3"/>
  <c r="H32" i="3"/>
  <c r="G32" i="3"/>
  <c r="AE32" i="3" s="1"/>
  <c r="F32" i="3"/>
  <c r="E32" i="3" s="1"/>
  <c r="D32" i="3"/>
  <c r="B32" i="3"/>
  <c r="A32" i="3"/>
  <c r="AB31" i="3"/>
  <c r="Z31" i="3"/>
  <c r="X31" i="3"/>
  <c r="V31" i="3"/>
  <c r="T31" i="3"/>
  <c r="R31" i="3"/>
  <c r="P31" i="3"/>
  <c r="N31" i="3"/>
  <c r="M31" i="3"/>
  <c r="L31" i="3"/>
  <c r="K31" i="3"/>
  <c r="J31" i="3"/>
  <c r="I31" i="3"/>
  <c r="H31" i="3"/>
  <c r="G31" i="3"/>
  <c r="AE31" i="3" s="1"/>
  <c r="F31" i="3"/>
  <c r="E31" i="3" s="1"/>
  <c r="D31" i="3"/>
  <c r="B31" i="3"/>
  <c r="A31" i="3"/>
  <c r="AB30" i="3"/>
  <c r="Z30" i="3"/>
  <c r="X30" i="3"/>
  <c r="V30" i="3"/>
  <c r="T30" i="3"/>
  <c r="R30" i="3"/>
  <c r="P30" i="3"/>
  <c r="N30" i="3"/>
  <c r="M30" i="3"/>
  <c r="L30" i="3"/>
  <c r="K30" i="3"/>
  <c r="J30" i="3"/>
  <c r="I30" i="3"/>
  <c r="H30" i="3"/>
  <c r="G30" i="3"/>
  <c r="AE30" i="3" s="1"/>
  <c r="F30" i="3"/>
  <c r="E30" i="3" s="1"/>
  <c r="D30" i="3"/>
  <c r="B30" i="3"/>
  <c r="A30" i="3"/>
  <c r="AB29" i="3"/>
  <c r="Z29" i="3"/>
  <c r="X29" i="3"/>
  <c r="V29" i="3"/>
  <c r="T29" i="3"/>
  <c r="R29" i="3"/>
  <c r="P29" i="3"/>
  <c r="N29" i="3"/>
  <c r="M29" i="3"/>
  <c r="L29" i="3"/>
  <c r="K29" i="3"/>
  <c r="J29" i="3"/>
  <c r="I29" i="3"/>
  <c r="H29" i="3"/>
  <c r="G29" i="3"/>
  <c r="AE29" i="3" s="1"/>
  <c r="F29" i="3"/>
  <c r="E29" i="3" s="1"/>
  <c r="D29" i="3"/>
  <c r="B29" i="3"/>
  <c r="A29" i="3"/>
  <c r="B28" i="3"/>
  <c r="A28" i="3"/>
  <c r="AF27" i="3"/>
  <c r="AG27" i="3" s="1"/>
  <c r="AB27" i="3"/>
  <c r="Z27" i="3"/>
  <c r="X27" i="3"/>
  <c r="V27" i="3"/>
  <c r="T27" i="3"/>
  <c r="R27" i="3"/>
  <c r="P27" i="3"/>
  <c r="N27" i="3"/>
  <c r="M27" i="3"/>
  <c r="L27" i="3"/>
  <c r="K27" i="3"/>
  <c r="J27" i="3"/>
  <c r="I27" i="3"/>
  <c r="H27" i="3"/>
  <c r="E27" i="3" s="1"/>
  <c r="G27" i="3"/>
  <c r="AE27" i="3" s="1"/>
  <c r="F27" i="3"/>
  <c r="AD27" i="3" s="1"/>
  <c r="D27" i="3"/>
  <c r="B27" i="3"/>
  <c r="A27" i="3"/>
  <c r="AF26" i="3"/>
  <c r="AG26" i="3" s="1"/>
  <c r="AB26" i="3"/>
  <c r="Z26" i="3"/>
  <c r="X26" i="3"/>
  <c r="V26" i="3"/>
  <c r="T26" i="3"/>
  <c r="R26" i="3"/>
  <c r="P26" i="3"/>
  <c r="N26" i="3"/>
  <c r="M26" i="3"/>
  <c r="L26" i="3"/>
  <c r="K26" i="3"/>
  <c r="J26" i="3"/>
  <c r="I26" i="3"/>
  <c r="H26" i="3"/>
  <c r="E26" i="3" s="1"/>
  <c r="G26" i="3"/>
  <c r="AE26" i="3" s="1"/>
  <c r="F26" i="3"/>
  <c r="AD26" i="3" s="1"/>
  <c r="D26" i="3"/>
  <c r="B26" i="3"/>
  <c r="A26" i="3"/>
  <c r="AF25" i="3"/>
  <c r="AG25" i="3" s="1"/>
  <c r="AB25" i="3"/>
  <c r="Z25" i="3"/>
  <c r="X25" i="3"/>
  <c r="V25" i="3"/>
  <c r="T25" i="3"/>
  <c r="R25" i="3"/>
  <c r="P25" i="3"/>
  <c r="N25" i="3"/>
  <c r="M25" i="3"/>
  <c r="L25" i="3"/>
  <c r="K25" i="3"/>
  <c r="J25" i="3"/>
  <c r="I25" i="3"/>
  <c r="H25" i="3"/>
  <c r="E25" i="3" s="1"/>
  <c r="G25" i="3"/>
  <c r="AE25" i="3" s="1"/>
  <c r="F25" i="3"/>
  <c r="AD25" i="3" s="1"/>
  <c r="D25" i="3"/>
  <c r="B25" i="3"/>
  <c r="A25" i="3"/>
  <c r="AF24" i="3"/>
  <c r="AG24" i="3" s="1"/>
  <c r="AB24" i="3"/>
  <c r="Z24" i="3"/>
  <c r="X24" i="3"/>
  <c r="V24" i="3"/>
  <c r="T24" i="3"/>
  <c r="R24" i="3"/>
  <c r="P24" i="3"/>
  <c r="N24" i="3"/>
  <c r="M24" i="3"/>
  <c r="L24" i="3"/>
  <c r="K24" i="3"/>
  <c r="J24" i="3"/>
  <c r="I24" i="3"/>
  <c r="H24" i="3"/>
  <c r="E24" i="3" s="1"/>
  <c r="G24" i="3"/>
  <c r="AE24" i="3" s="1"/>
  <c r="F24" i="3"/>
  <c r="AD24" i="3" s="1"/>
  <c r="D24" i="3"/>
  <c r="B24" i="3"/>
  <c r="A24" i="3"/>
  <c r="AF23" i="3"/>
  <c r="AG23" i="3" s="1"/>
  <c r="AB23" i="3"/>
  <c r="Z23" i="3"/>
  <c r="X23" i="3"/>
  <c r="V23" i="3"/>
  <c r="T23" i="3"/>
  <c r="R23" i="3"/>
  <c r="P23" i="3"/>
  <c r="N23" i="3"/>
  <c r="M23" i="3"/>
  <c r="L23" i="3"/>
  <c r="K23" i="3"/>
  <c r="J23" i="3"/>
  <c r="I23" i="3"/>
  <c r="H23" i="3"/>
  <c r="E23" i="3" s="1"/>
  <c r="G23" i="3"/>
  <c r="AE23" i="3" s="1"/>
  <c r="F23" i="3"/>
  <c r="AD23" i="3" s="1"/>
  <c r="D23" i="3"/>
  <c r="B23" i="3"/>
  <c r="A23" i="3"/>
  <c r="AB22" i="3"/>
  <c r="Z22" i="3"/>
  <c r="X22" i="3"/>
  <c r="V22" i="3"/>
  <c r="T22" i="3"/>
  <c r="R22" i="3"/>
  <c r="P22" i="3"/>
  <c r="N22" i="3"/>
  <c r="M22" i="3"/>
  <c r="L22" i="3"/>
  <c r="K22" i="3"/>
  <c r="J22" i="3"/>
  <c r="I22" i="3"/>
  <c r="H22" i="3"/>
  <c r="E22" i="3" s="1"/>
  <c r="AF22" i="3" s="1"/>
  <c r="AG22" i="3" s="1"/>
  <c r="G22" i="3"/>
  <c r="AE22" i="3" s="1"/>
  <c r="F22" i="3"/>
  <c r="AD22" i="3" s="1"/>
  <c r="D22" i="3"/>
  <c r="B22" i="3"/>
  <c r="A22" i="3"/>
  <c r="AB21" i="3"/>
  <c r="Z21" i="3"/>
  <c r="X21" i="3"/>
  <c r="V21" i="3"/>
  <c r="T21" i="3"/>
  <c r="R21" i="3"/>
  <c r="P21" i="3"/>
  <c r="N21" i="3"/>
  <c r="M21" i="3"/>
  <c r="L21" i="3"/>
  <c r="K21" i="3"/>
  <c r="J21" i="3"/>
  <c r="I21" i="3"/>
  <c r="H21" i="3"/>
  <c r="E21" i="3" s="1"/>
  <c r="G21" i="3"/>
  <c r="F21" i="3"/>
  <c r="D21" i="3"/>
  <c r="B21" i="3"/>
  <c r="A21" i="3"/>
  <c r="AB20" i="3"/>
  <c r="Z20" i="3"/>
  <c r="X20" i="3"/>
  <c r="V20" i="3"/>
  <c r="T20" i="3"/>
  <c r="R20" i="3"/>
  <c r="P20" i="3"/>
  <c r="N20" i="3"/>
  <c r="M20" i="3"/>
  <c r="L20" i="3"/>
  <c r="K20" i="3"/>
  <c r="J20" i="3"/>
  <c r="I20" i="3"/>
  <c r="H20" i="3"/>
  <c r="E20" i="3" s="1"/>
  <c r="AF20" i="3" s="1"/>
  <c r="AG20" i="3" s="1"/>
  <c r="G20" i="3"/>
  <c r="AE20" i="3" s="1"/>
  <c r="F20" i="3"/>
  <c r="AD20" i="3" s="1"/>
  <c r="D20" i="3"/>
  <c r="B20" i="3"/>
  <c r="A20" i="3"/>
  <c r="AB19" i="3"/>
  <c r="Z19" i="3"/>
  <c r="X19" i="3"/>
  <c r="V19" i="3"/>
  <c r="T19" i="3"/>
  <c r="R19" i="3"/>
  <c r="P19" i="3"/>
  <c r="N19" i="3"/>
  <c r="M19" i="3"/>
  <c r="L19" i="3"/>
  <c r="K19" i="3"/>
  <c r="J19" i="3"/>
  <c r="I19" i="3"/>
  <c r="H19" i="3"/>
  <c r="E19" i="3" s="1"/>
  <c r="G19" i="3"/>
  <c r="F19" i="3"/>
  <c r="D19" i="3"/>
  <c r="B19" i="3"/>
  <c r="A19" i="3"/>
  <c r="AB18" i="3"/>
  <c r="Z18" i="3"/>
  <c r="X18" i="3"/>
  <c r="V18" i="3"/>
  <c r="T18" i="3"/>
  <c r="R18" i="3"/>
  <c r="P18" i="3"/>
  <c r="N18" i="3"/>
  <c r="M18" i="3"/>
  <c r="L18" i="3"/>
  <c r="K18" i="3"/>
  <c r="J18" i="3"/>
  <c r="I18" i="3"/>
  <c r="H18" i="3"/>
  <c r="E18" i="3" s="1"/>
  <c r="AF18" i="3" s="1"/>
  <c r="AG18" i="3" s="1"/>
  <c r="G18" i="3"/>
  <c r="AE18" i="3" s="1"/>
  <c r="F18" i="3"/>
  <c r="AD18" i="3" s="1"/>
  <c r="D18" i="3"/>
  <c r="B18" i="3"/>
  <c r="A18" i="3"/>
  <c r="AB17" i="3"/>
  <c r="Z17" i="3"/>
  <c r="X17" i="3"/>
  <c r="V17" i="3"/>
  <c r="T17" i="3"/>
  <c r="R17" i="3"/>
  <c r="P17" i="3"/>
  <c r="N17" i="3"/>
  <c r="M17" i="3"/>
  <c r="L17" i="3"/>
  <c r="K17" i="3"/>
  <c r="J17" i="3"/>
  <c r="I17" i="3"/>
  <c r="H17" i="3"/>
  <c r="E17" i="3" s="1"/>
  <c r="G17" i="3"/>
  <c r="F17" i="3"/>
  <c r="D17" i="3"/>
  <c r="B17" i="3"/>
  <c r="A17" i="3"/>
  <c r="AB16" i="3"/>
  <c r="Z16" i="3"/>
  <c r="X16" i="3"/>
  <c r="V16" i="3"/>
  <c r="T16" i="3"/>
  <c r="R16" i="3"/>
  <c r="P16" i="3"/>
  <c r="N16" i="3"/>
  <c r="M16" i="3"/>
  <c r="L16" i="3"/>
  <c r="K16" i="3"/>
  <c r="J16" i="3"/>
  <c r="I16" i="3"/>
  <c r="H16" i="3"/>
  <c r="E16" i="3" s="1"/>
  <c r="AF16" i="3" s="1"/>
  <c r="AG16" i="3" s="1"/>
  <c r="G16" i="3"/>
  <c r="AE16" i="3" s="1"/>
  <c r="F16" i="3"/>
  <c r="AD16" i="3" s="1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A84" i="2"/>
  <c r="J84" i="2"/>
  <c r="B84" i="2"/>
  <c r="AA83" i="2"/>
  <c r="J83" i="2"/>
  <c r="B83" i="2"/>
  <c r="AA80" i="2"/>
  <c r="J80" i="2"/>
  <c r="B80" i="2"/>
  <c r="AB65" i="2"/>
  <c r="Z65" i="2"/>
  <c r="X65" i="2"/>
  <c r="V65" i="2"/>
  <c r="T65" i="2"/>
  <c r="R65" i="2"/>
  <c r="P65" i="2"/>
  <c r="E65" i="2" s="1"/>
  <c r="N65" i="2"/>
  <c r="M65" i="2"/>
  <c r="L65" i="2"/>
  <c r="K65" i="2"/>
  <c r="J65" i="2"/>
  <c r="I65" i="2"/>
  <c r="H65" i="2"/>
  <c r="G65" i="2"/>
  <c r="AE65" i="2" s="1"/>
  <c r="AF65" i="2" s="1"/>
  <c r="AG65" i="2" s="1"/>
  <c r="F65" i="2"/>
  <c r="AD65" i="2" s="1"/>
  <c r="D65" i="2"/>
  <c r="B65" i="2"/>
  <c r="A65" i="2"/>
  <c r="AB64" i="2"/>
  <c r="Z64" i="2"/>
  <c r="X64" i="2"/>
  <c r="V64" i="2"/>
  <c r="T64" i="2"/>
  <c r="R64" i="2"/>
  <c r="P64" i="2"/>
  <c r="E64" i="2" s="1"/>
  <c r="N64" i="2"/>
  <c r="M64" i="2"/>
  <c r="L64" i="2"/>
  <c r="K64" i="2"/>
  <c r="J64" i="2"/>
  <c r="I64" i="2"/>
  <c r="H64" i="2"/>
  <c r="G64" i="2"/>
  <c r="AE64" i="2" s="1"/>
  <c r="AF64" i="2" s="1"/>
  <c r="AG64" i="2" s="1"/>
  <c r="F64" i="2"/>
  <c r="AD64" i="2" s="1"/>
  <c r="D64" i="2"/>
  <c r="B64" i="2"/>
  <c r="A64" i="2"/>
  <c r="AB63" i="2"/>
  <c r="Z63" i="2"/>
  <c r="X63" i="2"/>
  <c r="V63" i="2"/>
  <c r="T63" i="2"/>
  <c r="R63" i="2"/>
  <c r="P63" i="2"/>
  <c r="E63" i="2" s="1"/>
  <c r="N63" i="2"/>
  <c r="M63" i="2"/>
  <c r="L63" i="2"/>
  <c r="K63" i="2"/>
  <c r="J63" i="2"/>
  <c r="I63" i="2"/>
  <c r="H63" i="2"/>
  <c r="G63" i="2"/>
  <c r="AE63" i="2" s="1"/>
  <c r="AF63" i="2" s="1"/>
  <c r="AG63" i="2" s="1"/>
  <c r="F63" i="2"/>
  <c r="AD63" i="2" s="1"/>
  <c r="D63" i="2"/>
  <c r="B63" i="2"/>
  <c r="A63" i="2"/>
  <c r="AB62" i="2"/>
  <c r="Z62" i="2"/>
  <c r="X62" i="2"/>
  <c r="V62" i="2"/>
  <c r="T62" i="2"/>
  <c r="R62" i="2"/>
  <c r="P62" i="2"/>
  <c r="E62" i="2" s="1"/>
  <c r="N62" i="2"/>
  <c r="M62" i="2"/>
  <c r="L62" i="2"/>
  <c r="K62" i="2"/>
  <c r="J62" i="2"/>
  <c r="I62" i="2"/>
  <c r="H62" i="2"/>
  <c r="G62" i="2"/>
  <c r="AE62" i="2" s="1"/>
  <c r="AF62" i="2" s="1"/>
  <c r="AG62" i="2" s="1"/>
  <c r="F62" i="2"/>
  <c r="AD62" i="2" s="1"/>
  <c r="D62" i="2"/>
  <c r="B62" i="2"/>
  <c r="A62" i="2"/>
  <c r="AB61" i="2"/>
  <c r="Z61" i="2"/>
  <c r="X61" i="2"/>
  <c r="V61" i="2"/>
  <c r="T61" i="2"/>
  <c r="R61" i="2"/>
  <c r="P61" i="2"/>
  <c r="E61" i="2" s="1"/>
  <c r="N61" i="2"/>
  <c r="M61" i="2"/>
  <c r="L61" i="2"/>
  <c r="K61" i="2"/>
  <c r="J61" i="2"/>
  <c r="I61" i="2"/>
  <c r="H61" i="2"/>
  <c r="G61" i="2"/>
  <c r="AE61" i="2" s="1"/>
  <c r="AF61" i="2" s="1"/>
  <c r="AG61" i="2" s="1"/>
  <c r="F61" i="2"/>
  <c r="AD61" i="2" s="1"/>
  <c r="D61" i="2"/>
  <c r="B61" i="2"/>
  <c r="A61" i="2"/>
  <c r="AB60" i="2"/>
  <c r="Z60" i="2"/>
  <c r="X60" i="2"/>
  <c r="V60" i="2"/>
  <c r="T60" i="2"/>
  <c r="R60" i="2"/>
  <c r="P60" i="2"/>
  <c r="E60" i="2" s="1"/>
  <c r="N60" i="2"/>
  <c r="M60" i="2"/>
  <c r="L60" i="2"/>
  <c r="K60" i="2"/>
  <c r="J60" i="2"/>
  <c r="I60" i="2"/>
  <c r="H60" i="2"/>
  <c r="G60" i="2"/>
  <c r="AE60" i="2" s="1"/>
  <c r="AF60" i="2" s="1"/>
  <c r="AG60" i="2" s="1"/>
  <c r="F60" i="2"/>
  <c r="AD60" i="2" s="1"/>
  <c r="D60" i="2"/>
  <c r="B60" i="2"/>
  <c r="A60" i="2"/>
  <c r="AB59" i="2"/>
  <c r="Z59" i="2"/>
  <c r="X59" i="2"/>
  <c r="V59" i="2"/>
  <c r="T59" i="2"/>
  <c r="R59" i="2"/>
  <c r="P59" i="2"/>
  <c r="E59" i="2" s="1"/>
  <c r="N59" i="2"/>
  <c r="M59" i="2"/>
  <c r="L59" i="2"/>
  <c r="K59" i="2"/>
  <c r="J59" i="2"/>
  <c r="I59" i="2"/>
  <c r="H59" i="2"/>
  <c r="G59" i="2"/>
  <c r="AE59" i="2" s="1"/>
  <c r="AF59" i="2" s="1"/>
  <c r="AG59" i="2" s="1"/>
  <c r="F59" i="2"/>
  <c r="AD59" i="2" s="1"/>
  <c r="D59" i="2"/>
  <c r="B59" i="2"/>
  <c r="A59" i="2"/>
  <c r="AB58" i="2"/>
  <c r="Z58" i="2"/>
  <c r="X58" i="2"/>
  <c r="V58" i="2"/>
  <c r="T58" i="2"/>
  <c r="R58" i="2"/>
  <c r="P58" i="2"/>
  <c r="E58" i="2" s="1"/>
  <c r="N58" i="2"/>
  <c r="M58" i="2"/>
  <c r="L58" i="2"/>
  <c r="K58" i="2"/>
  <c r="J58" i="2"/>
  <c r="I58" i="2"/>
  <c r="H58" i="2"/>
  <c r="G58" i="2"/>
  <c r="AE58" i="2" s="1"/>
  <c r="AF58" i="2" s="1"/>
  <c r="AG58" i="2" s="1"/>
  <c r="F58" i="2"/>
  <c r="AD58" i="2" s="1"/>
  <c r="D58" i="2"/>
  <c r="B58" i="2"/>
  <c r="A58" i="2"/>
  <c r="AB57" i="2"/>
  <c r="Z57" i="2"/>
  <c r="X57" i="2"/>
  <c r="V57" i="2"/>
  <c r="T57" i="2"/>
  <c r="R57" i="2"/>
  <c r="P57" i="2"/>
  <c r="E57" i="2" s="1"/>
  <c r="N57" i="2"/>
  <c r="M57" i="2"/>
  <c r="L57" i="2"/>
  <c r="K57" i="2"/>
  <c r="J57" i="2"/>
  <c r="I57" i="2"/>
  <c r="H57" i="2"/>
  <c r="G57" i="2"/>
  <c r="AE57" i="2" s="1"/>
  <c r="AF57" i="2" s="1"/>
  <c r="AG57" i="2" s="1"/>
  <c r="F57" i="2"/>
  <c r="AD57" i="2" s="1"/>
  <c r="D57" i="2"/>
  <c r="B57" i="2"/>
  <c r="A57" i="2"/>
  <c r="AB56" i="2"/>
  <c r="Z56" i="2"/>
  <c r="X56" i="2"/>
  <c r="V56" i="2"/>
  <c r="T56" i="2"/>
  <c r="R56" i="2"/>
  <c r="P56" i="2"/>
  <c r="E56" i="2" s="1"/>
  <c r="N56" i="2"/>
  <c r="M56" i="2"/>
  <c r="L56" i="2"/>
  <c r="K56" i="2"/>
  <c r="J56" i="2"/>
  <c r="I56" i="2"/>
  <c r="H56" i="2"/>
  <c r="G56" i="2"/>
  <c r="AE56" i="2" s="1"/>
  <c r="AF56" i="2" s="1"/>
  <c r="AG56" i="2" s="1"/>
  <c r="F56" i="2"/>
  <c r="AD56" i="2" s="1"/>
  <c r="D56" i="2"/>
  <c r="B56" i="2"/>
  <c r="A56" i="2"/>
  <c r="AB55" i="2"/>
  <c r="Z55" i="2"/>
  <c r="X55" i="2"/>
  <c r="V55" i="2"/>
  <c r="T55" i="2"/>
  <c r="R55" i="2"/>
  <c r="P55" i="2"/>
  <c r="E55" i="2" s="1"/>
  <c r="N55" i="2"/>
  <c r="M55" i="2"/>
  <c r="L55" i="2"/>
  <c r="K55" i="2"/>
  <c r="J55" i="2"/>
  <c r="I55" i="2"/>
  <c r="H55" i="2"/>
  <c r="G55" i="2"/>
  <c r="AE55" i="2" s="1"/>
  <c r="AF55" i="2" s="1"/>
  <c r="AG55" i="2" s="1"/>
  <c r="F55" i="2"/>
  <c r="AD55" i="2" s="1"/>
  <c r="D55" i="2"/>
  <c r="B55" i="2"/>
  <c r="A55" i="2"/>
  <c r="AB54" i="2"/>
  <c r="Z54" i="2"/>
  <c r="X54" i="2"/>
  <c r="V54" i="2"/>
  <c r="T54" i="2"/>
  <c r="R54" i="2"/>
  <c r="P54" i="2"/>
  <c r="E54" i="2" s="1"/>
  <c r="N54" i="2"/>
  <c r="M54" i="2"/>
  <c r="L54" i="2"/>
  <c r="K54" i="2"/>
  <c r="J54" i="2"/>
  <c r="I54" i="2"/>
  <c r="H54" i="2"/>
  <c r="G54" i="2"/>
  <c r="AE54" i="2" s="1"/>
  <c r="AF54" i="2" s="1"/>
  <c r="AG54" i="2" s="1"/>
  <c r="F54" i="2"/>
  <c r="AD54" i="2" s="1"/>
  <c r="D54" i="2"/>
  <c r="B54" i="2"/>
  <c r="A54" i="2"/>
  <c r="B53" i="2"/>
  <c r="A53" i="2"/>
  <c r="AB52" i="2"/>
  <c r="Z52" i="2"/>
  <c r="X52" i="2"/>
  <c r="V52" i="2"/>
  <c r="T52" i="2"/>
  <c r="R52" i="2"/>
  <c r="P52" i="2"/>
  <c r="N52" i="2"/>
  <c r="M52" i="2"/>
  <c r="L52" i="2"/>
  <c r="K52" i="2"/>
  <c r="J52" i="2"/>
  <c r="I52" i="2"/>
  <c r="H52" i="2"/>
  <c r="G52" i="2"/>
  <c r="AE52" i="2" s="1"/>
  <c r="AF52" i="2" s="1"/>
  <c r="AG52" i="2" s="1"/>
  <c r="F52" i="2"/>
  <c r="AD52" i="2" s="1"/>
  <c r="E52" i="2"/>
  <c r="D52" i="2"/>
  <c r="B52" i="2"/>
  <c r="A52" i="2"/>
  <c r="AB51" i="2"/>
  <c r="Z51" i="2"/>
  <c r="X51" i="2"/>
  <c r="V51" i="2"/>
  <c r="T51" i="2"/>
  <c r="R51" i="2"/>
  <c r="P51" i="2"/>
  <c r="N51" i="2"/>
  <c r="M51" i="2"/>
  <c r="L51" i="2"/>
  <c r="K51" i="2"/>
  <c r="J51" i="2"/>
  <c r="I51" i="2"/>
  <c r="H51" i="2"/>
  <c r="G51" i="2"/>
  <c r="AE51" i="2" s="1"/>
  <c r="AF51" i="2" s="1"/>
  <c r="AG51" i="2" s="1"/>
  <c r="F51" i="2"/>
  <c r="AD51" i="2" s="1"/>
  <c r="E51" i="2"/>
  <c r="D51" i="2"/>
  <c r="B51" i="2"/>
  <c r="A51" i="2"/>
  <c r="AB50" i="2"/>
  <c r="Z50" i="2"/>
  <c r="X50" i="2"/>
  <c r="V50" i="2"/>
  <c r="T50" i="2"/>
  <c r="R50" i="2"/>
  <c r="P50" i="2"/>
  <c r="N50" i="2"/>
  <c r="M50" i="2"/>
  <c r="L50" i="2"/>
  <c r="K50" i="2"/>
  <c r="J50" i="2"/>
  <c r="I50" i="2"/>
  <c r="H50" i="2"/>
  <c r="G50" i="2"/>
  <c r="AE50" i="2" s="1"/>
  <c r="AF50" i="2" s="1"/>
  <c r="AG50" i="2" s="1"/>
  <c r="F50" i="2"/>
  <c r="AD50" i="2" s="1"/>
  <c r="E50" i="2"/>
  <c r="D50" i="2"/>
  <c r="B50" i="2"/>
  <c r="A50" i="2"/>
  <c r="AB49" i="2"/>
  <c r="Z49" i="2"/>
  <c r="X49" i="2"/>
  <c r="V49" i="2"/>
  <c r="T49" i="2"/>
  <c r="R49" i="2"/>
  <c r="P49" i="2"/>
  <c r="N49" i="2"/>
  <c r="M49" i="2"/>
  <c r="L49" i="2"/>
  <c r="K49" i="2"/>
  <c r="J49" i="2"/>
  <c r="I49" i="2"/>
  <c r="H49" i="2"/>
  <c r="G49" i="2"/>
  <c r="AE49" i="2" s="1"/>
  <c r="AF49" i="2" s="1"/>
  <c r="AG49" i="2" s="1"/>
  <c r="F49" i="2"/>
  <c r="AD49" i="2" s="1"/>
  <c r="E49" i="2"/>
  <c r="D49" i="2"/>
  <c r="B49" i="2"/>
  <c r="A49" i="2"/>
  <c r="AB48" i="2"/>
  <c r="Z48" i="2"/>
  <c r="X48" i="2"/>
  <c r="V48" i="2"/>
  <c r="T48" i="2"/>
  <c r="R48" i="2"/>
  <c r="P48" i="2"/>
  <c r="N48" i="2"/>
  <c r="M48" i="2"/>
  <c r="L48" i="2"/>
  <c r="K48" i="2"/>
  <c r="J48" i="2"/>
  <c r="I48" i="2"/>
  <c r="H48" i="2"/>
  <c r="G48" i="2"/>
  <c r="AE48" i="2" s="1"/>
  <c r="AF48" i="2" s="1"/>
  <c r="AG48" i="2" s="1"/>
  <c r="F48" i="2"/>
  <c r="AD48" i="2" s="1"/>
  <c r="E48" i="2"/>
  <c r="D48" i="2"/>
  <c r="B48" i="2"/>
  <c r="A48" i="2"/>
  <c r="AB47" i="2"/>
  <c r="Z47" i="2"/>
  <c r="X47" i="2"/>
  <c r="V47" i="2"/>
  <c r="T47" i="2"/>
  <c r="R47" i="2"/>
  <c r="P47" i="2"/>
  <c r="N47" i="2"/>
  <c r="M47" i="2"/>
  <c r="L47" i="2"/>
  <c r="K47" i="2"/>
  <c r="J47" i="2"/>
  <c r="I47" i="2"/>
  <c r="H47" i="2"/>
  <c r="G47" i="2"/>
  <c r="AE47" i="2" s="1"/>
  <c r="AF47" i="2" s="1"/>
  <c r="AG47" i="2" s="1"/>
  <c r="F47" i="2"/>
  <c r="AD47" i="2" s="1"/>
  <c r="E47" i="2"/>
  <c r="D47" i="2"/>
  <c r="B47" i="2"/>
  <c r="A47" i="2"/>
  <c r="AB46" i="2"/>
  <c r="Z46" i="2"/>
  <c r="X46" i="2"/>
  <c r="V46" i="2"/>
  <c r="T46" i="2"/>
  <c r="R46" i="2"/>
  <c r="P46" i="2"/>
  <c r="N46" i="2"/>
  <c r="M46" i="2"/>
  <c r="L46" i="2"/>
  <c r="K46" i="2"/>
  <c r="J46" i="2"/>
  <c r="I46" i="2"/>
  <c r="H46" i="2"/>
  <c r="G46" i="2"/>
  <c r="AE46" i="2" s="1"/>
  <c r="AF46" i="2" s="1"/>
  <c r="AG46" i="2" s="1"/>
  <c r="F46" i="2"/>
  <c r="AD46" i="2" s="1"/>
  <c r="E46" i="2"/>
  <c r="D46" i="2"/>
  <c r="B46" i="2"/>
  <c r="A46" i="2"/>
  <c r="AB45" i="2"/>
  <c r="Z45" i="2"/>
  <c r="X45" i="2"/>
  <c r="V45" i="2"/>
  <c r="T45" i="2"/>
  <c r="R45" i="2"/>
  <c r="P45" i="2"/>
  <c r="N45" i="2"/>
  <c r="M45" i="2"/>
  <c r="L45" i="2"/>
  <c r="K45" i="2"/>
  <c r="J45" i="2"/>
  <c r="I45" i="2"/>
  <c r="H45" i="2"/>
  <c r="G45" i="2"/>
  <c r="AE45" i="2" s="1"/>
  <c r="AF45" i="2" s="1"/>
  <c r="AG45" i="2" s="1"/>
  <c r="F45" i="2"/>
  <c r="AD45" i="2" s="1"/>
  <c r="E45" i="2"/>
  <c r="D45" i="2"/>
  <c r="B45" i="2"/>
  <c r="A45" i="2"/>
  <c r="AB44" i="2"/>
  <c r="Z44" i="2"/>
  <c r="X44" i="2"/>
  <c r="V44" i="2"/>
  <c r="T44" i="2"/>
  <c r="R44" i="2"/>
  <c r="P44" i="2"/>
  <c r="N44" i="2"/>
  <c r="M44" i="2"/>
  <c r="L44" i="2"/>
  <c r="K44" i="2"/>
  <c r="J44" i="2"/>
  <c r="I44" i="2"/>
  <c r="H44" i="2"/>
  <c r="G44" i="2"/>
  <c r="AE44" i="2" s="1"/>
  <c r="AF44" i="2" s="1"/>
  <c r="AG44" i="2" s="1"/>
  <c r="F44" i="2"/>
  <c r="AD44" i="2" s="1"/>
  <c r="E44" i="2"/>
  <c r="D44" i="2"/>
  <c r="B44" i="2"/>
  <c r="A44" i="2"/>
  <c r="AB43" i="2"/>
  <c r="Z43" i="2"/>
  <c r="X43" i="2"/>
  <c r="V43" i="2"/>
  <c r="T43" i="2"/>
  <c r="R43" i="2"/>
  <c r="P43" i="2"/>
  <c r="N43" i="2"/>
  <c r="M43" i="2"/>
  <c r="L43" i="2"/>
  <c r="K43" i="2"/>
  <c r="J43" i="2"/>
  <c r="I43" i="2"/>
  <c r="H43" i="2"/>
  <c r="G43" i="2"/>
  <c r="AE43" i="2" s="1"/>
  <c r="AF43" i="2" s="1"/>
  <c r="AG43" i="2" s="1"/>
  <c r="F43" i="2"/>
  <c r="AD43" i="2" s="1"/>
  <c r="E43" i="2"/>
  <c r="D43" i="2"/>
  <c r="B43" i="2"/>
  <c r="A43" i="2"/>
  <c r="AB42" i="2"/>
  <c r="Z42" i="2"/>
  <c r="X42" i="2"/>
  <c r="V42" i="2"/>
  <c r="T42" i="2"/>
  <c r="R42" i="2"/>
  <c r="P42" i="2"/>
  <c r="N42" i="2"/>
  <c r="M42" i="2"/>
  <c r="L42" i="2"/>
  <c r="K42" i="2"/>
  <c r="J42" i="2"/>
  <c r="I42" i="2"/>
  <c r="H42" i="2"/>
  <c r="G42" i="2"/>
  <c r="AE42" i="2" s="1"/>
  <c r="AF42" i="2" s="1"/>
  <c r="AG42" i="2" s="1"/>
  <c r="F42" i="2"/>
  <c r="AD42" i="2" s="1"/>
  <c r="E42" i="2"/>
  <c r="D42" i="2"/>
  <c r="B42" i="2"/>
  <c r="A42" i="2"/>
  <c r="AB41" i="2"/>
  <c r="Z41" i="2"/>
  <c r="X41" i="2"/>
  <c r="V41" i="2"/>
  <c r="T41" i="2"/>
  <c r="R41" i="2"/>
  <c r="P41" i="2"/>
  <c r="N41" i="2"/>
  <c r="M41" i="2"/>
  <c r="L41" i="2"/>
  <c r="K41" i="2"/>
  <c r="J41" i="2"/>
  <c r="I41" i="2"/>
  <c r="H41" i="2"/>
  <c r="G41" i="2"/>
  <c r="AE41" i="2" s="1"/>
  <c r="AF41" i="2" s="1"/>
  <c r="AG41" i="2" s="1"/>
  <c r="F41" i="2"/>
  <c r="AD41" i="2" s="1"/>
  <c r="E41" i="2"/>
  <c r="D41" i="2"/>
  <c r="B41" i="2"/>
  <c r="A41" i="2"/>
  <c r="B40" i="2"/>
  <c r="A40" i="2"/>
  <c r="AB39" i="2"/>
  <c r="Z39" i="2"/>
  <c r="X39" i="2"/>
  <c r="V39" i="2"/>
  <c r="T39" i="2"/>
  <c r="R39" i="2"/>
  <c r="P39" i="2"/>
  <c r="E39" i="2" s="1"/>
  <c r="N39" i="2"/>
  <c r="M39" i="2"/>
  <c r="L39" i="2"/>
  <c r="K39" i="2"/>
  <c r="J39" i="2"/>
  <c r="I39" i="2"/>
  <c r="H39" i="2"/>
  <c r="G39" i="2"/>
  <c r="AE39" i="2" s="1"/>
  <c r="AF39" i="2" s="1"/>
  <c r="AG39" i="2" s="1"/>
  <c r="F39" i="2"/>
  <c r="AD39" i="2" s="1"/>
  <c r="D39" i="2"/>
  <c r="B39" i="2"/>
  <c r="A39" i="2"/>
  <c r="AB38" i="2"/>
  <c r="Z38" i="2"/>
  <c r="X38" i="2"/>
  <c r="V38" i="2"/>
  <c r="T38" i="2"/>
  <c r="R38" i="2"/>
  <c r="P38" i="2"/>
  <c r="E38" i="2" s="1"/>
  <c r="N38" i="2"/>
  <c r="M38" i="2"/>
  <c r="L38" i="2"/>
  <c r="K38" i="2"/>
  <c r="J38" i="2"/>
  <c r="I38" i="2"/>
  <c r="H38" i="2"/>
  <c r="G38" i="2"/>
  <c r="AE38" i="2" s="1"/>
  <c r="AF38" i="2" s="1"/>
  <c r="AG38" i="2" s="1"/>
  <c r="F38" i="2"/>
  <c r="AD38" i="2" s="1"/>
  <c r="D38" i="2"/>
  <c r="B38" i="2"/>
  <c r="A38" i="2"/>
  <c r="AB37" i="2"/>
  <c r="Z37" i="2"/>
  <c r="X37" i="2"/>
  <c r="V37" i="2"/>
  <c r="T37" i="2"/>
  <c r="R37" i="2"/>
  <c r="P37" i="2"/>
  <c r="E37" i="2" s="1"/>
  <c r="N37" i="2"/>
  <c r="M37" i="2"/>
  <c r="L37" i="2"/>
  <c r="K37" i="2"/>
  <c r="J37" i="2"/>
  <c r="I37" i="2"/>
  <c r="H37" i="2"/>
  <c r="G37" i="2"/>
  <c r="AE37" i="2" s="1"/>
  <c r="AF37" i="2" s="1"/>
  <c r="AG37" i="2" s="1"/>
  <c r="F37" i="2"/>
  <c r="AD37" i="2" s="1"/>
  <c r="D37" i="2"/>
  <c r="B37" i="2"/>
  <c r="A37" i="2"/>
  <c r="AB36" i="2"/>
  <c r="Z36" i="2"/>
  <c r="X36" i="2"/>
  <c r="V36" i="2"/>
  <c r="T36" i="2"/>
  <c r="R36" i="2"/>
  <c r="P36" i="2"/>
  <c r="E36" i="2" s="1"/>
  <c r="N36" i="2"/>
  <c r="M36" i="2"/>
  <c r="L36" i="2"/>
  <c r="K36" i="2"/>
  <c r="J36" i="2"/>
  <c r="I36" i="2"/>
  <c r="H36" i="2"/>
  <c r="G36" i="2"/>
  <c r="AE36" i="2" s="1"/>
  <c r="AF36" i="2" s="1"/>
  <c r="AG36" i="2" s="1"/>
  <c r="F36" i="2"/>
  <c r="AD36" i="2" s="1"/>
  <c r="D36" i="2"/>
  <c r="B36" i="2"/>
  <c r="A36" i="2"/>
  <c r="AB35" i="2"/>
  <c r="Z35" i="2"/>
  <c r="X35" i="2"/>
  <c r="V35" i="2"/>
  <c r="T35" i="2"/>
  <c r="R35" i="2"/>
  <c r="P35" i="2"/>
  <c r="E35" i="2" s="1"/>
  <c r="N35" i="2"/>
  <c r="M35" i="2"/>
  <c r="L35" i="2"/>
  <c r="K35" i="2"/>
  <c r="J35" i="2"/>
  <c r="I35" i="2"/>
  <c r="H35" i="2"/>
  <c r="G35" i="2"/>
  <c r="AE35" i="2" s="1"/>
  <c r="AF35" i="2" s="1"/>
  <c r="AG35" i="2" s="1"/>
  <c r="F35" i="2"/>
  <c r="AD35" i="2" s="1"/>
  <c r="D35" i="2"/>
  <c r="B35" i="2"/>
  <c r="A35" i="2"/>
  <c r="AB34" i="2"/>
  <c r="Z34" i="2"/>
  <c r="X34" i="2"/>
  <c r="V34" i="2"/>
  <c r="T34" i="2"/>
  <c r="R34" i="2"/>
  <c r="P34" i="2"/>
  <c r="E34" i="2" s="1"/>
  <c r="N34" i="2"/>
  <c r="M34" i="2"/>
  <c r="L34" i="2"/>
  <c r="K34" i="2"/>
  <c r="J34" i="2"/>
  <c r="I34" i="2"/>
  <c r="H34" i="2"/>
  <c r="G34" i="2"/>
  <c r="AE34" i="2" s="1"/>
  <c r="AF34" i="2" s="1"/>
  <c r="AG34" i="2" s="1"/>
  <c r="F34" i="2"/>
  <c r="AD34" i="2" s="1"/>
  <c r="D34" i="2"/>
  <c r="B34" i="2"/>
  <c r="A34" i="2"/>
  <c r="AB33" i="2"/>
  <c r="Z33" i="2"/>
  <c r="X33" i="2"/>
  <c r="V33" i="2"/>
  <c r="T33" i="2"/>
  <c r="R33" i="2"/>
  <c r="P33" i="2"/>
  <c r="E33" i="2" s="1"/>
  <c r="N33" i="2"/>
  <c r="M33" i="2"/>
  <c r="L33" i="2"/>
  <c r="K33" i="2"/>
  <c r="J33" i="2"/>
  <c r="I33" i="2"/>
  <c r="H33" i="2"/>
  <c r="G33" i="2"/>
  <c r="AE33" i="2" s="1"/>
  <c r="AF33" i="2" s="1"/>
  <c r="AG33" i="2" s="1"/>
  <c r="F33" i="2"/>
  <c r="AD33" i="2" s="1"/>
  <c r="D33" i="2"/>
  <c r="B33" i="2"/>
  <c r="A33" i="2"/>
  <c r="AB32" i="2"/>
  <c r="Z32" i="2"/>
  <c r="X32" i="2"/>
  <c r="V32" i="2"/>
  <c r="T32" i="2"/>
  <c r="R32" i="2"/>
  <c r="P32" i="2"/>
  <c r="E32" i="2" s="1"/>
  <c r="N32" i="2"/>
  <c r="M32" i="2"/>
  <c r="L32" i="2"/>
  <c r="K32" i="2"/>
  <c r="J32" i="2"/>
  <c r="I32" i="2"/>
  <c r="H32" i="2"/>
  <c r="G32" i="2"/>
  <c r="AE32" i="2" s="1"/>
  <c r="AF32" i="2" s="1"/>
  <c r="AG32" i="2" s="1"/>
  <c r="F32" i="2"/>
  <c r="AD32" i="2" s="1"/>
  <c r="D32" i="2"/>
  <c r="B32" i="2"/>
  <c r="A32" i="2"/>
  <c r="AB31" i="2"/>
  <c r="Z31" i="2"/>
  <c r="X31" i="2"/>
  <c r="V31" i="2"/>
  <c r="T31" i="2"/>
  <c r="R31" i="2"/>
  <c r="P31" i="2"/>
  <c r="E31" i="2" s="1"/>
  <c r="N31" i="2"/>
  <c r="M31" i="2"/>
  <c r="L31" i="2"/>
  <c r="K31" i="2"/>
  <c r="J31" i="2"/>
  <c r="I31" i="2"/>
  <c r="H31" i="2"/>
  <c r="G31" i="2"/>
  <c r="AE31" i="2" s="1"/>
  <c r="AF31" i="2" s="1"/>
  <c r="AG31" i="2" s="1"/>
  <c r="F31" i="2"/>
  <c r="AD31" i="2" s="1"/>
  <c r="D31" i="2"/>
  <c r="B31" i="2"/>
  <c r="A31" i="2"/>
  <c r="AB30" i="2"/>
  <c r="Z30" i="2"/>
  <c r="X30" i="2"/>
  <c r="V30" i="2"/>
  <c r="T30" i="2"/>
  <c r="R30" i="2"/>
  <c r="P30" i="2"/>
  <c r="E30" i="2" s="1"/>
  <c r="N30" i="2"/>
  <c r="M30" i="2"/>
  <c r="L30" i="2"/>
  <c r="K30" i="2"/>
  <c r="J30" i="2"/>
  <c r="I30" i="2"/>
  <c r="H30" i="2"/>
  <c r="G30" i="2"/>
  <c r="AE30" i="2" s="1"/>
  <c r="AF30" i="2" s="1"/>
  <c r="AG30" i="2" s="1"/>
  <c r="F30" i="2"/>
  <c r="AD30" i="2" s="1"/>
  <c r="D30" i="2"/>
  <c r="B30" i="2"/>
  <c r="A30" i="2"/>
  <c r="AB29" i="2"/>
  <c r="Z29" i="2"/>
  <c r="X29" i="2"/>
  <c r="V29" i="2"/>
  <c r="T29" i="2"/>
  <c r="R29" i="2"/>
  <c r="P29" i="2"/>
  <c r="E29" i="2" s="1"/>
  <c r="N29" i="2"/>
  <c r="M29" i="2"/>
  <c r="L29" i="2"/>
  <c r="K29" i="2"/>
  <c r="J29" i="2"/>
  <c r="I29" i="2"/>
  <c r="H29" i="2"/>
  <c r="G29" i="2"/>
  <c r="AE29" i="2" s="1"/>
  <c r="AF29" i="2" s="1"/>
  <c r="AG29" i="2" s="1"/>
  <c r="F29" i="2"/>
  <c r="AD29" i="2" s="1"/>
  <c r="D29" i="2"/>
  <c r="B29" i="2"/>
  <c r="A29" i="2"/>
  <c r="B28" i="2"/>
  <c r="A28" i="2"/>
  <c r="AB27" i="2"/>
  <c r="Z27" i="2"/>
  <c r="X27" i="2"/>
  <c r="V27" i="2"/>
  <c r="T27" i="2"/>
  <c r="R27" i="2"/>
  <c r="P27" i="2"/>
  <c r="N27" i="2"/>
  <c r="M27" i="2"/>
  <c r="L27" i="2"/>
  <c r="K27" i="2"/>
  <c r="J27" i="2"/>
  <c r="I27" i="2"/>
  <c r="H27" i="2"/>
  <c r="G27" i="2"/>
  <c r="AE27" i="2" s="1"/>
  <c r="AF27" i="2" s="1"/>
  <c r="AG27" i="2" s="1"/>
  <c r="F27" i="2"/>
  <c r="AD27" i="2" s="1"/>
  <c r="E27" i="2"/>
  <c r="D27" i="2"/>
  <c r="B27" i="2"/>
  <c r="A27" i="2"/>
  <c r="AB26" i="2"/>
  <c r="Z26" i="2"/>
  <c r="X26" i="2"/>
  <c r="V26" i="2"/>
  <c r="T26" i="2"/>
  <c r="R26" i="2"/>
  <c r="P26" i="2"/>
  <c r="N26" i="2"/>
  <c r="M26" i="2"/>
  <c r="L26" i="2"/>
  <c r="K26" i="2"/>
  <c r="J26" i="2"/>
  <c r="I26" i="2"/>
  <c r="H26" i="2"/>
  <c r="G26" i="2"/>
  <c r="AE26" i="2" s="1"/>
  <c r="AF26" i="2" s="1"/>
  <c r="AG26" i="2" s="1"/>
  <c r="F26" i="2"/>
  <c r="AD26" i="2" s="1"/>
  <c r="E26" i="2"/>
  <c r="D26" i="2"/>
  <c r="B26" i="2"/>
  <c r="A26" i="2"/>
  <c r="AB25" i="2"/>
  <c r="Z25" i="2"/>
  <c r="X25" i="2"/>
  <c r="V25" i="2"/>
  <c r="T25" i="2"/>
  <c r="R25" i="2"/>
  <c r="P25" i="2"/>
  <c r="N25" i="2"/>
  <c r="M25" i="2"/>
  <c r="L25" i="2"/>
  <c r="K25" i="2"/>
  <c r="J25" i="2"/>
  <c r="I25" i="2"/>
  <c r="H25" i="2"/>
  <c r="G25" i="2"/>
  <c r="AE25" i="2" s="1"/>
  <c r="AF25" i="2" s="1"/>
  <c r="AG25" i="2" s="1"/>
  <c r="F25" i="2"/>
  <c r="AD25" i="2" s="1"/>
  <c r="E25" i="2"/>
  <c r="D25" i="2"/>
  <c r="B25" i="2"/>
  <c r="A25" i="2"/>
  <c r="AB24" i="2"/>
  <c r="Z24" i="2"/>
  <c r="X24" i="2"/>
  <c r="V24" i="2"/>
  <c r="T24" i="2"/>
  <c r="R24" i="2"/>
  <c r="P24" i="2"/>
  <c r="N24" i="2"/>
  <c r="M24" i="2"/>
  <c r="L24" i="2"/>
  <c r="K24" i="2"/>
  <c r="J24" i="2"/>
  <c r="I24" i="2"/>
  <c r="H24" i="2"/>
  <c r="G24" i="2"/>
  <c r="AE24" i="2" s="1"/>
  <c r="AF24" i="2" s="1"/>
  <c r="AG24" i="2" s="1"/>
  <c r="F24" i="2"/>
  <c r="AD24" i="2" s="1"/>
  <c r="E24" i="2"/>
  <c r="D24" i="2"/>
  <c r="B24" i="2"/>
  <c r="A24" i="2"/>
  <c r="AB23" i="2"/>
  <c r="Z23" i="2"/>
  <c r="X23" i="2"/>
  <c r="V23" i="2"/>
  <c r="T23" i="2"/>
  <c r="R23" i="2"/>
  <c r="P23" i="2"/>
  <c r="N23" i="2"/>
  <c r="M23" i="2"/>
  <c r="L23" i="2"/>
  <c r="K23" i="2"/>
  <c r="J23" i="2"/>
  <c r="I23" i="2"/>
  <c r="H23" i="2"/>
  <c r="G23" i="2"/>
  <c r="AE23" i="2" s="1"/>
  <c r="AF23" i="2" s="1"/>
  <c r="AG23" i="2" s="1"/>
  <c r="F23" i="2"/>
  <c r="AD23" i="2" s="1"/>
  <c r="E23" i="2"/>
  <c r="D23" i="2"/>
  <c r="B23" i="2"/>
  <c r="A23" i="2"/>
  <c r="AB22" i="2"/>
  <c r="Z22" i="2"/>
  <c r="X22" i="2"/>
  <c r="V22" i="2"/>
  <c r="T22" i="2"/>
  <c r="R22" i="2"/>
  <c r="P22" i="2"/>
  <c r="N22" i="2"/>
  <c r="M22" i="2"/>
  <c r="L22" i="2"/>
  <c r="K22" i="2"/>
  <c r="J22" i="2"/>
  <c r="I22" i="2"/>
  <c r="H22" i="2"/>
  <c r="G22" i="2"/>
  <c r="AE22" i="2" s="1"/>
  <c r="AF22" i="2" s="1"/>
  <c r="AG22" i="2" s="1"/>
  <c r="F22" i="2"/>
  <c r="AD22" i="2" s="1"/>
  <c r="E22" i="2"/>
  <c r="D22" i="2"/>
  <c r="B22" i="2"/>
  <c r="A22" i="2"/>
  <c r="AB21" i="2"/>
  <c r="Z21" i="2"/>
  <c r="X21" i="2"/>
  <c r="V21" i="2"/>
  <c r="T21" i="2"/>
  <c r="R21" i="2"/>
  <c r="P21" i="2"/>
  <c r="N21" i="2"/>
  <c r="M21" i="2"/>
  <c r="L21" i="2"/>
  <c r="K21" i="2"/>
  <c r="J21" i="2"/>
  <c r="I21" i="2"/>
  <c r="H21" i="2"/>
  <c r="G21" i="2"/>
  <c r="AE21" i="2" s="1"/>
  <c r="AF21" i="2" s="1"/>
  <c r="AG21" i="2" s="1"/>
  <c r="F21" i="2"/>
  <c r="AD21" i="2" s="1"/>
  <c r="E21" i="2"/>
  <c r="D21" i="2"/>
  <c r="B21" i="2"/>
  <c r="A21" i="2"/>
  <c r="AB20" i="2"/>
  <c r="Z20" i="2"/>
  <c r="X20" i="2"/>
  <c r="V20" i="2"/>
  <c r="T20" i="2"/>
  <c r="R20" i="2"/>
  <c r="P20" i="2"/>
  <c r="N20" i="2"/>
  <c r="M20" i="2"/>
  <c r="L20" i="2"/>
  <c r="K20" i="2"/>
  <c r="J20" i="2"/>
  <c r="I20" i="2"/>
  <c r="H20" i="2"/>
  <c r="G20" i="2"/>
  <c r="AE20" i="2" s="1"/>
  <c r="AF20" i="2" s="1"/>
  <c r="AG20" i="2" s="1"/>
  <c r="F20" i="2"/>
  <c r="AD20" i="2" s="1"/>
  <c r="E20" i="2"/>
  <c r="D20" i="2"/>
  <c r="B20" i="2"/>
  <c r="A20" i="2"/>
  <c r="AB19" i="2"/>
  <c r="Z19" i="2"/>
  <c r="X19" i="2"/>
  <c r="V19" i="2"/>
  <c r="T19" i="2"/>
  <c r="R19" i="2"/>
  <c r="P19" i="2"/>
  <c r="N19" i="2"/>
  <c r="M19" i="2"/>
  <c r="L19" i="2"/>
  <c r="K19" i="2"/>
  <c r="J19" i="2"/>
  <c r="I19" i="2"/>
  <c r="H19" i="2"/>
  <c r="G19" i="2"/>
  <c r="AE19" i="2" s="1"/>
  <c r="AF19" i="2" s="1"/>
  <c r="AG19" i="2" s="1"/>
  <c r="F19" i="2"/>
  <c r="AD19" i="2" s="1"/>
  <c r="E19" i="2"/>
  <c r="D19" i="2"/>
  <c r="B19" i="2"/>
  <c r="A19" i="2"/>
  <c r="AB18" i="2"/>
  <c r="Z18" i="2"/>
  <c r="X18" i="2"/>
  <c r="V18" i="2"/>
  <c r="T18" i="2"/>
  <c r="R18" i="2"/>
  <c r="P18" i="2"/>
  <c r="N18" i="2"/>
  <c r="M18" i="2"/>
  <c r="L18" i="2"/>
  <c r="K18" i="2"/>
  <c r="J18" i="2"/>
  <c r="I18" i="2"/>
  <c r="H18" i="2"/>
  <c r="G18" i="2"/>
  <c r="AE18" i="2" s="1"/>
  <c r="AF18" i="2" s="1"/>
  <c r="AG18" i="2" s="1"/>
  <c r="F18" i="2"/>
  <c r="AD18" i="2" s="1"/>
  <c r="E18" i="2"/>
  <c r="D18" i="2"/>
  <c r="B18" i="2"/>
  <c r="A18" i="2"/>
  <c r="AB17" i="2"/>
  <c r="Z17" i="2"/>
  <c r="X17" i="2"/>
  <c r="V17" i="2"/>
  <c r="T17" i="2"/>
  <c r="R17" i="2"/>
  <c r="P17" i="2"/>
  <c r="N17" i="2"/>
  <c r="M17" i="2"/>
  <c r="L17" i="2"/>
  <c r="K17" i="2"/>
  <c r="J17" i="2"/>
  <c r="I17" i="2"/>
  <c r="H17" i="2"/>
  <c r="G17" i="2"/>
  <c r="AE17" i="2" s="1"/>
  <c r="AF17" i="2" s="1"/>
  <c r="AG17" i="2" s="1"/>
  <c r="F17" i="2"/>
  <c r="AD17" i="2" s="1"/>
  <c r="E17" i="2"/>
  <c r="D17" i="2"/>
  <c r="B17" i="2"/>
  <c r="A17" i="2"/>
  <c r="AB16" i="2"/>
  <c r="Z16" i="2"/>
  <c r="X16" i="2"/>
  <c r="V16" i="2"/>
  <c r="T16" i="2"/>
  <c r="R16" i="2"/>
  <c r="P16" i="2"/>
  <c r="N16" i="2"/>
  <c r="M16" i="2"/>
  <c r="L16" i="2"/>
  <c r="K16" i="2"/>
  <c r="J16" i="2"/>
  <c r="I16" i="2"/>
  <c r="H16" i="2"/>
  <c r="G16" i="2"/>
  <c r="AE16" i="2" s="1"/>
  <c r="AF16" i="2" s="1"/>
  <c r="AG16" i="2" s="1"/>
  <c r="F16" i="2"/>
  <c r="AD16" i="2" s="1"/>
  <c r="E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A84" i="1"/>
  <c r="J84" i="1"/>
  <c r="B84" i="1"/>
  <c r="AA83" i="1"/>
  <c r="J83" i="1"/>
  <c r="B83" i="1"/>
  <c r="AA80" i="1"/>
  <c r="J80" i="1"/>
  <c r="B80" i="1"/>
  <c r="AB66" i="1"/>
  <c r="Z66" i="1"/>
  <c r="X66" i="1"/>
  <c r="V66" i="1"/>
  <c r="T66" i="1"/>
  <c r="R66" i="1"/>
  <c r="P66" i="1"/>
  <c r="N66" i="1"/>
  <c r="M66" i="1"/>
  <c r="L66" i="1"/>
  <c r="K66" i="1"/>
  <c r="J66" i="1"/>
  <c r="I66" i="1"/>
  <c r="H66" i="1"/>
  <c r="E66" i="1" s="1"/>
  <c r="G66" i="1"/>
  <c r="AE66" i="1" s="1"/>
  <c r="AF66" i="1" s="1"/>
  <c r="AG66" i="1" s="1"/>
  <c r="F66" i="1"/>
  <c r="AD66" i="1" s="1"/>
  <c r="D66" i="1"/>
  <c r="B66" i="1"/>
  <c r="A66" i="1"/>
  <c r="AE65" i="1"/>
  <c r="AB65" i="1"/>
  <c r="Z65" i="1"/>
  <c r="X65" i="1"/>
  <c r="V65" i="1"/>
  <c r="T65" i="1"/>
  <c r="R65" i="1"/>
  <c r="P65" i="1"/>
  <c r="N65" i="1"/>
  <c r="M65" i="1"/>
  <c r="L65" i="1"/>
  <c r="K65" i="1"/>
  <c r="J65" i="1"/>
  <c r="I65" i="1"/>
  <c r="H65" i="1"/>
  <c r="E65" i="1" s="1"/>
  <c r="G65" i="1"/>
  <c r="F65" i="1"/>
  <c r="AD65" i="1" s="1"/>
  <c r="D65" i="1"/>
  <c r="B65" i="1"/>
  <c r="A65" i="1"/>
  <c r="AE64" i="1"/>
  <c r="AB64" i="1"/>
  <c r="Z64" i="1"/>
  <c r="X64" i="1"/>
  <c r="V64" i="1"/>
  <c r="T64" i="1"/>
  <c r="R64" i="1"/>
  <c r="P64" i="1"/>
  <c r="N64" i="1"/>
  <c r="M64" i="1"/>
  <c r="L64" i="1"/>
  <c r="K64" i="1"/>
  <c r="J64" i="1"/>
  <c r="I64" i="1"/>
  <c r="H64" i="1"/>
  <c r="E64" i="1" s="1"/>
  <c r="G64" i="1"/>
  <c r="F64" i="1"/>
  <c r="AD64" i="1" s="1"/>
  <c r="D64" i="1"/>
  <c r="B64" i="1"/>
  <c r="A64" i="1"/>
  <c r="AE63" i="1"/>
  <c r="AB63" i="1"/>
  <c r="Z63" i="1"/>
  <c r="X63" i="1"/>
  <c r="V63" i="1"/>
  <c r="T63" i="1"/>
  <c r="R63" i="1"/>
  <c r="P63" i="1"/>
  <c r="N63" i="1"/>
  <c r="M63" i="1"/>
  <c r="L63" i="1"/>
  <c r="K63" i="1"/>
  <c r="J63" i="1"/>
  <c r="I63" i="1"/>
  <c r="H63" i="1"/>
  <c r="E63" i="1" s="1"/>
  <c r="G63" i="1"/>
  <c r="F63" i="1"/>
  <c r="AD63" i="1" s="1"/>
  <c r="D63" i="1"/>
  <c r="B63" i="1"/>
  <c r="A63" i="1"/>
  <c r="AE62" i="1"/>
  <c r="AB62" i="1"/>
  <c r="Z62" i="1"/>
  <c r="X62" i="1"/>
  <c r="V62" i="1"/>
  <c r="T62" i="1"/>
  <c r="R62" i="1"/>
  <c r="P62" i="1"/>
  <c r="N62" i="1"/>
  <c r="M62" i="1"/>
  <c r="L62" i="1"/>
  <c r="K62" i="1"/>
  <c r="J62" i="1"/>
  <c r="I62" i="1"/>
  <c r="H62" i="1"/>
  <c r="E62" i="1" s="1"/>
  <c r="G62" i="1"/>
  <c r="F62" i="1"/>
  <c r="AD62" i="1" s="1"/>
  <c r="D62" i="1"/>
  <c r="B62" i="1"/>
  <c r="A62" i="1"/>
  <c r="AE61" i="1"/>
  <c r="AB61" i="1"/>
  <c r="Z61" i="1"/>
  <c r="X61" i="1"/>
  <c r="V61" i="1"/>
  <c r="T61" i="1"/>
  <c r="R61" i="1"/>
  <c r="P61" i="1"/>
  <c r="N61" i="1"/>
  <c r="M61" i="1"/>
  <c r="L61" i="1"/>
  <c r="K61" i="1"/>
  <c r="J61" i="1"/>
  <c r="I61" i="1"/>
  <c r="H61" i="1"/>
  <c r="E61" i="1" s="1"/>
  <c r="G61" i="1"/>
  <c r="F61" i="1"/>
  <c r="AD61" i="1" s="1"/>
  <c r="D61" i="1"/>
  <c r="B61" i="1"/>
  <c r="A61" i="1"/>
  <c r="AE60" i="1"/>
  <c r="AB60" i="1"/>
  <c r="Z60" i="1"/>
  <c r="X60" i="1"/>
  <c r="V60" i="1"/>
  <c r="T60" i="1"/>
  <c r="R60" i="1"/>
  <c r="P60" i="1"/>
  <c r="N60" i="1"/>
  <c r="M60" i="1"/>
  <c r="L60" i="1"/>
  <c r="K60" i="1"/>
  <c r="J60" i="1"/>
  <c r="I60" i="1"/>
  <c r="H60" i="1"/>
  <c r="E60" i="1" s="1"/>
  <c r="G60" i="1"/>
  <c r="F60" i="1"/>
  <c r="AD60" i="1" s="1"/>
  <c r="D60" i="1"/>
  <c r="B60" i="1"/>
  <c r="A60" i="1"/>
  <c r="AE59" i="1"/>
  <c r="AB59" i="1"/>
  <c r="Z59" i="1"/>
  <c r="X59" i="1"/>
  <c r="V59" i="1"/>
  <c r="T59" i="1"/>
  <c r="R59" i="1"/>
  <c r="P59" i="1"/>
  <c r="N59" i="1"/>
  <c r="M59" i="1"/>
  <c r="L59" i="1"/>
  <c r="K59" i="1"/>
  <c r="J59" i="1"/>
  <c r="I59" i="1"/>
  <c r="H59" i="1"/>
  <c r="E59" i="1" s="1"/>
  <c r="G59" i="1"/>
  <c r="F59" i="1"/>
  <c r="AD59" i="1" s="1"/>
  <c r="D59" i="1"/>
  <c r="B59" i="1"/>
  <c r="A59" i="1"/>
  <c r="AE58" i="1"/>
  <c r="AB58" i="1"/>
  <c r="Z58" i="1"/>
  <c r="X58" i="1"/>
  <c r="V58" i="1"/>
  <c r="T58" i="1"/>
  <c r="R58" i="1"/>
  <c r="P58" i="1"/>
  <c r="N58" i="1"/>
  <c r="M58" i="1"/>
  <c r="L58" i="1"/>
  <c r="K58" i="1"/>
  <c r="J58" i="1"/>
  <c r="I58" i="1"/>
  <c r="H58" i="1"/>
  <c r="E58" i="1" s="1"/>
  <c r="G58" i="1"/>
  <c r="F58" i="1"/>
  <c r="AD58" i="1" s="1"/>
  <c r="D58" i="1"/>
  <c r="B58" i="1"/>
  <c r="A58" i="1"/>
  <c r="AE57" i="1"/>
  <c r="AB57" i="1"/>
  <c r="Z57" i="1"/>
  <c r="X57" i="1"/>
  <c r="V57" i="1"/>
  <c r="T57" i="1"/>
  <c r="R57" i="1"/>
  <c r="P57" i="1"/>
  <c r="N57" i="1"/>
  <c r="M57" i="1"/>
  <c r="L57" i="1"/>
  <c r="K57" i="1"/>
  <c r="J57" i="1"/>
  <c r="I57" i="1"/>
  <c r="H57" i="1"/>
  <c r="E57" i="1" s="1"/>
  <c r="G57" i="1"/>
  <c r="F57" i="1"/>
  <c r="AD57" i="1" s="1"/>
  <c r="D57" i="1"/>
  <c r="B57" i="1"/>
  <c r="A57" i="1"/>
  <c r="AE56" i="1"/>
  <c r="AB56" i="1"/>
  <c r="Z56" i="1"/>
  <c r="X56" i="1"/>
  <c r="V56" i="1"/>
  <c r="T56" i="1"/>
  <c r="R56" i="1"/>
  <c r="P56" i="1"/>
  <c r="N56" i="1"/>
  <c r="M56" i="1"/>
  <c r="L56" i="1"/>
  <c r="K56" i="1"/>
  <c r="J56" i="1"/>
  <c r="I56" i="1"/>
  <c r="H56" i="1"/>
  <c r="E56" i="1" s="1"/>
  <c r="G56" i="1"/>
  <c r="F56" i="1"/>
  <c r="AD56" i="1" s="1"/>
  <c r="D56" i="1"/>
  <c r="B56" i="1"/>
  <c r="A56" i="1"/>
  <c r="AE55" i="1"/>
  <c r="AB55" i="1"/>
  <c r="Z55" i="1"/>
  <c r="X55" i="1"/>
  <c r="V55" i="1"/>
  <c r="T55" i="1"/>
  <c r="R55" i="1"/>
  <c r="P55" i="1"/>
  <c r="N55" i="1"/>
  <c r="M55" i="1"/>
  <c r="L55" i="1"/>
  <c r="K55" i="1"/>
  <c r="J55" i="1"/>
  <c r="I55" i="1"/>
  <c r="H55" i="1"/>
  <c r="E55" i="1" s="1"/>
  <c r="G55" i="1"/>
  <c r="F55" i="1"/>
  <c r="AD55" i="1" s="1"/>
  <c r="D55" i="1"/>
  <c r="B55" i="1"/>
  <c r="A55" i="1"/>
  <c r="B54" i="1"/>
  <c r="A54" i="1"/>
  <c r="AG53" i="1"/>
  <c r="AB53" i="1"/>
  <c r="Z53" i="1"/>
  <c r="X53" i="1"/>
  <c r="V53" i="1"/>
  <c r="T53" i="1"/>
  <c r="R53" i="1"/>
  <c r="P53" i="1"/>
  <c r="N53" i="1"/>
  <c r="M53" i="1"/>
  <c r="L53" i="1"/>
  <c r="K53" i="1"/>
  <c r="J53" i="1"/>
  <c r="I53" i="1"/>
  <c r="H53" i="1"/>
  <c r="G53" i="1"/>
  <c r="AE53" i="1" s="1"/>
  <c r="AF53" i="1" s="1"/>
  <c r="F53" i="1"/>
  <c r="AD53" i="1" s="1"/>
  <c r="E53" i="1"/>
  <c r="D53" i="1"/>
  <c r="B53" i="1"/>
  <c r="A53" i="1"/>
  <c r="AB52" i="1"/>
  <c r="Z52" i="1"/>
  <c r="X52" i="1"/>
  <c r="V52" i="1"/>
  <c r="T52" i="1"/>
  <c r="R52" i="1"/>
  <c r="P52" i="1"/>
  <c r="N52" i="1"/>
  <c r="M52" i="1"/>
  <c r="L52" i="1"/>
  <c r="K52" i="1"/>
  <c r="J52" i="1"/>
  <c r="I52" i="1"/>
  <c r="H52" i="1"/>
  <c r="G52" i="1"/>
  <c r="AE52" i="1" s="1"/>
  <c r="AF52" i="1" s="1"/>
  <c r="AG52" i="1" s="1"/>
  <c r="F52" i="1"/>
  <c r="E52" i="1"/>
  <c r="D52" i="1"/>
  <c r="B52" i="1"/>
  <c r="A52" i="1"/>
  <c r="AB51" i="1"/>
  <c r="Z51" i="1"/>
  <c r="X51" i="1"/>
  <c r="V51" i="1"/>
  <c r="T51" i="1"/>
  <c r="R51" i="1"/>
  <c r="P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AB50" i="1"/>
  <c r="Z50" i="1"/>
  <c r="X50" i="1"/>
  <c r="V50" i="1"/>
  <c r="T50" i="1"/>
  <c r="R50" i="1"/>
  <c r="P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AB49" i="1"/>
  <c r="Z49" i="1"/>
  <c r="X49" i="1"/>
  <c r="V49" i="1"/>
  <c r="T49" i="1"/>
  <c r="R49" i="1"/>
  <c r="P49" i="1"/>
  <c r="N49" i="1"/>
  <c r="M49" i="1"/>
  <c r="L49" i="1"/>
  <c r="K49" i="1"/>
  <c r="J49" i="1"/>
  <c r="I49" i="1"/>
  <c r="H49" i="1"/>
  <c r="G49" i="1"/>
  <c r="AE49" i="1" s="1"/>
  <c r="F49" i="1"/>
  <c r="AD49" i="1" s="1"/>
  <c r="D49" i="1"/>
  <c r="B49" i="1"/>
  <c r="A49" i="1"/>
  <c r="AB48" i="1"/>
  <c r="Z48" i="1"/>
  <c r="X48" i="1"/>
  <c r="V48" i="1"/>
  <c r="T48" i="1"/>
  <c r="R48" i="1"/>
  <c r="P48" i="1"/>
  <c r="N48" i="1"/>
  <c r="M48" i="1"/>
  <c r="L48" i="1"/>
  <c r="K48" i="1"/>
  <c r="J48" i="1"/>
  <c r="I48" i="1"/>
  <c r="H48" i="1"/>
  <c r="G48" i="1"/>
  <c r="F48" i="1"/>
  <c r="AD48" i="1" s="1"/>
  <c r="E48" i="1"/>
  <c r="D48" i="1"/>
  <c r="B48" i="1"/>
  <c r="A48" i="1"/>
  <c r="AB47" i="1"/>
  <c r="Z47" i="1"/>
  <c r="X47" i="1"/>
  <c r="V47" i="1"/>
  <c r="T47" i="1"/>
  <c r="R47" i="1"/>
  <c r="P47" i="1"/>
  <c r="N47" i="1"/>
  <c r="M47" i="1"/>
  <c r="L47" i="1"/>
  <c r="K47" i="1"/>
  <c r="J47" i="1"/>
  <c r="I47" i="1"/>
  <c r="H47" i="1"/>
  <c r="G47" i="1"/>
  <c r="AE47" i="1" s="1"/>
  <c r="F47" i="1"/>
  <c r="E47" i="1" s="1"/>
  <c r="D47" i="1"/>
  <c r="B47" i="1"/>
  <c r="A47" i="1"/>
  <c r="AB46" i="1"/>
  <c r="Z46" i="1"/>
  <c r="X46" i="1"/>
  <c r="V46" i="1"/>
  <c r="T46" i="1"/>
  <c r="R46" i="1"/>
  <c r="P46" i="1"/>
  <c r="N46" i="1"/>
  <c r="M46" i="1"/>
  <c r="L46" i="1"/>
  <c r="K46" i="1"/>
  <c r="J46" i="1"/>
  <c r="I46" i="1"/>
  <c r="H46" i="1"/>
  <c r="G46" i="1"/>
  <c r="F46" i="1"/>
  <c r="AD46" i="1" s="1"/>
  <c r="E46" i="1"/>
  <c r="D46" i="1"/>
  <c r="B46" i="1"/>
  <c r="A46" i="1"/>
  <c r="AB45" i="1"/>
  <c r="Z45" i="1"/>
  <c r="X45" i="1"/>
  <c r="V45" i="1"/>
  <c r="T45" i="1"/>
  <c r="R45" i="1"/>
  <c r="P45" i="1"/>
  <c r="N45" i="1"/>
  <c r="M45" i="1"/>
  <c r="L45" i="1"/>
  <c r="K45" i="1"/>
  <c r="J45" i="1"/>
  <c r="I45" i="1"/>
  <c r="H45" i="1"/>
  <c r="G45" i="1"/>
  <c r="AE45" i="1" s="1"/>
  <c r="F45" i="1"/>
  <c r="E45" i="1" s="1"/>
  <c r="D45" i="1"/>
  <c r="B45" i="1"/>
  <c r="A45" i="1"/>
  <c r="AB44" i="1"/>
  <c r="Z44" i="1"/>
  <c r="X44" i="1"/>
  <c r="V44" i="1"/>
  <c r="T44" i="1"/>
  <c r="R44" i="1"/>
  <c r="P44" i="1"/>
  <c r="N44" i="1"/>
  <c r="M44" i="1"/>
  <c r="L44" i="1"/>
  <c r="K44" i="1"/>
  <c r="J44" i="1"/>
  <c r="I44" i="1"/>
  <c r="H44" i="1"/>
  <c r="G44" i="1"/>
  <c r="F44" i="1"/>
  <c r="AD44" i="1" s="1"/>
  <c r="E44" i="1"/>
  <c r="D44" i="1"/>
  <c r="B44" i="1"/>
  <c r="A44" i="1"/>
  <c r="AB43" i="1"/>
  <c r="Z43" i="1"/>
  <c r="X43" i="1"/>
  <c r="V43" i="1"/>
  <c r="T43" i="1"/>
  <c r="R43" i="1"/>
  <c r="P43" i="1"/>
  <c r="N43" i="1"/>
  <c r="M43" i="1"/>
  <c r="L43" i="1"/>
  <c r="K43" i="1"/>
  <c r="J43" i="1"/>
  <c r="I43" i="1"/>
  <c r="H43" i="1"/>
  <c r="G43" i="1"/>
  <c r="AE43" i="1" s="1"/>
  <c r="F43" i="1"/>
  <c r="E43" i="1" s="1"/>
  <c r="D43" i="1"/>
  <c r="B43" i="1"/>
  <c r="A43" i="1"/>
  <c r="AB42" i="1"/>
  <c r="Z42" i="1"/>
  <c r="X42" i="1"/>
  <c r="V42" i="1"/>
  <c r="T42" i="1"/>
  <c r="R42" i="1"/>
  <c r="P42" i="1"/>
  <c r="N42" i="1"/>
  <c r="M42" i="1"/>
  <c r="L42" i="1"/>
  <c r="K42" i="1"/>
  <c r="J42" i="1"/>
  <c r="I42" i="1"/>
  <c r="H42" i="1"/>
  <c r="G42" i="1"/>
  <c r="F42" i="1"/>
  <c r="AD42" i="1" s="1"/>
  <c r="E42" i="1"/>
  <c r="D42" i="1"/>
  <c r="B42" i="1"/>
  <c r="A42" i="1"/>
  <c r="B41" i="1"/>
  <c r="A41" i="1"/>
  <c r="AE40" i="1"/>
  <c r="AF40" i="1" s="1"/>
  <c r="AG40" i="1" s="1"/>
  <c r="AB40" i="1"/>
  <c r="Z40" i="1"/>
  <c r="X40" i="1"/>
  <c r="V40" i="1"/>
  <c r="T40" i="1"/>
  <c r="R40" i="1"/>
  <c r="P40" i="1"/>
  <c r="N40" i="1"/>
  <c r="M40" i="1"/>
  <c r="L40" i="1"/>
  <c r="K40" i="1"/>
  <c r="J40" i="1"/>
  <c r="I40" i="1"/>
  <c r="H40" i="1"/>
  <c r="E40" i="1" s="1"/>
  <c r="G40" i="1"/>
  <c r="F40" i="1"/>
  <c r="D40" i="1"/>
  <c r="B40" i="1"/>
  <c r="A40" i="1"/>
  <c r="AE39" i="1"/>
  <c r="AB39" i="1"/>
  <c r="Z39" i="1"/>
  <c r="X39" i="1"/>
  <c r="V39" i="1"/>
  <c r="T39" i="1"/>
  <c r="R39" i="1"/>
  <c r="P39" i="1"/>
  <c r="N39" i="1"/>
  <c r="M39" i="1"/>
  <c r="L39" i="1"/>
  <c r="K39" i="1"/>
  <c r="J39" i="1"/>
  <c r="I39" i="1"/>
  <c r="H39" i="1"/>
  <c r="G39" i="1"/>
  <c r="F39" i="1"/>
  <c r="AD39" i="1" s="1"/>
  <c r="D39" i="1"/>
  <c r="B39" i="1"/>
  <c r="A39" i="1"/>
  <c r="AE38" i="1"/>
  <c r="AB38" i="1"/>
  <c r="Z38" i="1"/>
  <c r="X38" i="1"/>
  <c r="V38" i="1"/>
  <c r="T38" i="1"/>
  <c r="R38" i="1"/>
  <c r="P38" i="1"/>
  <c r="N38" i="1"/>
  <c r="M38" i="1"/>
  <c r="L38" i="1"/>
  <c r="K38" i="1"/>
  <c r="J38" i="1"/>
  <c r="I38" i="1"/>
  <c r="H38" i="1"/>
  <c r="G38" i="1"/>
  <c r="F38" i="1"/>
  <c r="AD38" i="1" s="1"/>
  <c r="D38" i="1"/>
  <c r="B38" i="1"/>
  <c r="A38" i="1"/>
  <c r="AB37" i="1"/>
  <c r="Z37" i="1"/>
  <c r="X37" i="1"/>
  <c r="V37" i="1"/>
  <c r="T37" i="1"/>
  <c r="R37" i="1"/>
  <c r="P37" i="1"/>
  <c r="N37" i="1"/>
  <c r="M37" i="1"/>
  <c r="L37" i="1"/>
  <c r="K37" i="1"/>
  <c r="J37" i="1"/>
  <c r="I37" i="1"/>
  <c r="H37" i="1"/>
  <c r="G37" i="1"/>
  <c r="AE37" i="1" s="1"/>
  <c r="F37" i="1"/>
  <c r="D37" i="1"/>
  <c r="B37" i="1"/>
  <c r="A37" i="1"/>
  <c r="AE36" i="1"/>
  <c r="AF36" i="1" s="1"/>
  <c r="AG36" i="1" s="1"/>
  <c r="AB36" i="1"/>
  <c r="Z36" i="1"/>
  <c r="X36" i="1"/>
  <c r="V36" i="1"/>
  <c r="T36" i="1"/>
  <c r="R36" i="1"/>
  <c r="P36" i="1"/>
  <c r="N36" i="1"/>
  <c r="M36" i="1"/>
  <c r="L36" i="1"/>
  <c r="K36" i="1"/>
  <c r="J36" i="1"/>
  <c r="I36" i="1"/>
  <c r="H36" i="1"/>
  <c r="E36" i="1" s="1"/>
  <c r="G36" i="1"/>
  <c r="F36" i="1"/>
  <c r="D36" i="1"/>
  <c r="B36" i="1"/>
  <c r="A36" i="1"/>
  <c r="AE35" i="1"/>
  <c r="AB35" i="1"/>
  <c r="Z35" i="1"/>
  <c r="X35" i="1"/>
  <c r="V35" i="1"/>
  <c r="T35" i="1"/>
  <c r="R35" i="1"/>
  <c r="P35" i="1"/>
  <c r="N35" i="1"/>
  <c r="M35" i="1"/>
  <c r="L35" i="1"/>
  <c r="K35" i="1"/>
  <c r="J35" i="1"/>
  <c r="I35" i="1"/>
  <c r="H35" i="1"/>
  <c r="G35" i="1"/>
  <c r="F35" i="1"/>
  <c r="AD35" i="1" s="1"/>
  <c r="D35" i="1"/>
  <c r="B35" i="1"/>
  <c r="A35" i="1"/>
  <c r="AE34" i="1"/>
  <c r="AB34" i="1"/>
  <c r="Z34" i="1"/>
  <c r="X34" i="1"/>
  <c r="V34" i="1"/>
  <c r="T34" i="1"/>
  <c r="R34" i="1"/>
  <c r="P34" i="1"/>
  <c r="N34" i="1"/>
  <c r="M34" i="1"/>
  <c r="L34" i="1"/>
  <c r="K34" i="1"/>
  <c r="J34" i="1"/>
  <c r="I34" i="1"/>
  <c r="H34" i="1"/>
  <c r="G34" i="1"/>
  <c r="F34" i="1"/>
  <c r="AD34" i="1" s="1"/>
  <c r="D34" i="1"/>
  <c r="B34" i="1"/>
  <c r="A34" i="1"/>
  <c r="AB33" i="1"/>
  <c r="Z33" i="1"/>
  <c r="X33" i="1"/>
  <c r="V33" i="1"/>
  <c r="T33" i="1"/>
  <c r="R33" i="1"/>
  <c r="P33" i="1"/>
  <c r="N33" i="1"/>
  <c r="M33" i="1"/>
  <c r="L33" i="1"/>
  <c r="K33" i="1"/>
  <c r="J33" i="1"/>
  <c r="I33" i="1"/>
  <c r="H33" i="1"/>
  <c r="G33" i="1"/>
  <c r="AE33" i="1" s="1"/>
  <c r="F33" i="1"/>
  <c r="D33" i="1"/>
  <c r="B33" i="1"/>
  <c r="A33" i="1"/>
  <c r="AB32" i="1"/>
  <c r="Z32" i="1"/>
  <c r="X32" i="1"/>
  <c r="V32" i="1"/>
  <c r="T32" i="1"/>
  <c r="R32" i="1"/>
  <c r="N32" i="1"/>
  <c r="M32" i="1"/>
  <c r="L32" i="1"/>
  <c r="K32" i="1"/>
  <c r="J32" i="1"/>
  <c r="I32" i="1"/>
  <c r="H32" i="1"/>
  <c r="G32" i="1"/>
  <c r="AE32" i="1" s="1"/>
  <c r="AF32" i="1" s="1"/>
  <c r="AG32" i="1" s="1"/>
  <c r="F32" i="1"/>
  <c r="D32" i="1"/>
  <c r="B32" i="1"/>
  <c r="A32" i="1"/>
  <c r="AB31" i="1"/>
  <c r="Z31" i="1"/>
  <c r="X31" i="1"/>
  <c r="V31" i="1"/>
  <c r="T31" i="1"/>
  <c r="R31" i="1"/>
  <c r="N31" i="1"/>
  <c r="M31" i="1"/>
  <c r="L31" i="1"/>
  <c r="K31" i="1"/>
  <c r="J31" i="1"/>
  <c r="I31" i="1"/>
  <c r="AE31" i="1" s="1"/>
  <c r="H31" i="1"/>
  <c r="AD31" i="1" s="1"/>
  <c r="G31" i="1"/>
  <c r="F31" i="1"/>
  <c r="D31" i="1"/>
  <c r="B31" i="1"/>
  <c r="A31" i="1"/>
  <c r="AB30" i="1"/>
  <c r="Z30" i="1"/>
  <c r="X30" i="1"/>
  <c r="V30" i="1"/>
  <c r="T30" i="1"/>
  <c r="R30" i="1"/>
  <c r="P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AB29" i="1"/>
  <c r="Z29" i="1"/>
  <c r="X29" i="1"/>
  <c r="V29" i="1"/>
  <c r="T29" i="1"/>
  <c r="R29" i="1"/>
  <c r="P29" i="1"/>
  <c r="M29" i="1"/>
  <c r="L29" i="1"/>
  <c r="K29" i="1"/>
  <c r="J29" i="1"/>
  <c r="I29" i="1"/>
  <c r="H29" i="1"/>
  <c r="G29" i="1"/>
  <c r="AE29" i="1" s="1"/>
  <c r="F29" i="1"/>
  <c r="D29" i="1"/>
  <c r="B29" i="1"/>
  <c r="A29" i="1"/>
  <c r="B28" i="1"/>
  <c r="A28" i="1"/>
  <c r="AB27" i="1"/>
  <c r="Z27" i="1"/>
  <c r="X27" i="1"/>
  <c r="V27" i="1"/>
  <c r="T27" i="1"/>
  <c r="R27" i="1"/>
  <c r="P27" i="1"/>
  <c r="N27" i="1"/>
  <c r="M27" i="1"/>
  <c r="L27" i="1"/>
  <c r="K27" i="1"/>
  <c r="J27" i="1"/>
  <c r="I27" i="1"/>
  <c r="H27" i="1"/>
  <c r="G27" i="1"/>
  <c r="F27" i="1"/>
  <c r="AD27" i="1" s="1"/>
  <c r="E27" i="1"/>
  <c r="D27" i="1"/>
  <c r="B27" i="1"/>
  <c r="A27" i="1"/>
  <c r="AB26" i="1"/>
  <c r="Z26" i="1"/>
  <c r="X26" i="1"/>
  <c r="V26" i="1"/>
  <c r="T26" i="1"/>
  <c r="R26" i="1"/>
  <c r="P26" i="1"/>
  <c r="N26" i="1"/>
  <c r="M26" i="1"/>
  <c r="L26" i="1"/>
  <c r="K26" i="1"/>
  <c r="J26" i="1"/>
  <c r="I26" i="1"/>
  <c r="H26" i="1"/>
  <c r="G26" i="1"/>
  <c r="AE26" i="1" s="1"/>
  <c r="AF26" i="1" s="1"/>
  <c r="AG26" i="1" s="1"/>
  <c r="F26" i="1"/>
  <c r="AD26" i="1" s="1"/>
  <c r="E26" i="1"/>
  <c r="D26" i="1"/>
  <c r="B26" i="1"/>
  <c r="A26" i="1"/>
  <c r="AB25" i="1"/>
  <c r="Z25" i="1"/>
  <c r="X25" i="1"/>
  <c r="V25" i="1"/>
  <c r="T25" i="1"/>
  <c r="R25" i="1"/>
  <c r="P25" i="1"/>
  <c r="N25" i="1"/>
  <c r="M25" i="1"/>
  <c r="L25" i="1"/>
  <c r="K25" i="1"/>
  <c r="J25" i="1"/>
  <c r="I25" i="1"/>
  <c r="H25" i="1"/>
  <c r="G25" i="1"/>
  <c r="F25" i="1"/>
  <c r="AD25" i="1" s="1"/>
  <c r="E25" i="1"/>
  <c r="D25" i="1"/>
  <c r="B25" i="1"/>
  <c r="A25" i="1"/>
  <c r="AB24" i="1"/>
  <c r="Z24" i="1"/>
  <c r="X24" i="1"/>
  <c r="V24" i="1"/>
  <c r="T24" i="1"/>
  <c r="R24" i="1"/>
  <c r="P24" i="1"/>
  <c r="N24" i="1"/>
  <c r="M24" i="1"/>
  <c r="L24" i="1"/>
  <c r="K24" i="1"/>
  <c r="J24" i="1"/>
  <c r="I24" i="1"/>
  <c r="H24" i="1"/>
  <c r="G24" i="1"/>
  <c r="AE24" i="1" s="1"/>
  <c r="AF24" i="1" s="1"/>
  <c r="AG24" i="1" s="1"/>
  <c r="F24" i="1"/>
  <c r="AD24" i="1" s="1"/>
  <c r="E24" i="1"/>
  <c r="D24" i="1"/>
  <c r="B24" i="1"/>
  <c r="A24" i="1"/>
  <c r="AB23" i="1"/>
  <c r="Z23" i="1"/>
  <c r="X23" i="1"/>
  <c r="V23" i="1"/>
  <c r="T23" i="1"/>
  <c r="R23" i="1"/>
  <c r="P23" i="1"/>
  <c r="N23" i="1"/>
  <c r="M23" i="1"/>
  <c r="L23" i="1"/>
  <c r="K23" i="1"/>
  <c r="J23" i="1"/>
  <c r="I23" i="1"/>
  <c r="H23" i="1"/>
  <c r="G23" i="1"/>
  <c r="F23" i="1"/>
  <c r="AD23" i="1" s="1"/>
  <c r="E23" i="1"/>
  <c r="D23" i="1"/>
  <c r="B23" i="1"/>
  <c r="A23" i="1"/>
  <c r="AB22" i="1"/>
  <c r="Z22" i="1"/>
  <c r="X22" i="1"/>
  <c r="V22" i="1"/>
  <c r="T22" i="1"/>
  <c r="R22" i="1"/>
  <c r="P22" i="1"/>
  <c r="N22" i="1"/>
  <c r="M22" i="1"/>
  <c r="L22" i="1"/>
  <c r="K22" i="1"/>
  <c r="J22" i="1"/>
  <c r="I22" i="1"/>
  <c r="H22" i="1"/>
  <c r="G22" i="1"/>
  <c r="AE22" i="1" s="1"/>
  <c r="AF22" i="1" s="1"/>
  <c r="AG22" i="1" s="1"/>
  <c r="F22" i="1"/>
  <c r="AD22" i="1" s="1"/>
  <c r="E22" i="1"/>
  <c r="D22" i="1"/>
  <c r="B22" i="1"/>
  <c r="A22" i="1"/>
  <c r="AB21" i="1"/>
  <c r="Z21" i="1"/>
  <c r="X21" i="1"/>
  <c r="V21" i="1"/>
  <c r="T21" i="1"/>
  <c r="R21" i="1"/>
  <c r="P21" i="1"/>
  <c r="N21" i="1"/>
  <c r="M21" i="1"/>
  <c r="L21" i="1"/>
  <c r="K21" i="1"/>
  <c r="J21" i="1"/>
  <c r="I21" i="1"/>
  <c r="H21" i="1"/>
  <c r="G21" i="1"/>
  <c r="F21" i="1"/>
  <c r="AD21" i="1" s="1"/>
  <c r="E21" i="1"/>
  <c r="D21" i="1"/>
  <c r="B21" i="1"/>
  <c r="A21" i="1"/>
  <c r="AB20" i="1"/>
  <c r="Z20" i="1"/>
  <c r="X20" i="1"/>
  <c r="V20" i="1"/>
  <c r="T20" i="1"/>
  <c r="R20" i="1"/>
  <c r="P20" i="1"/>
  <c r="N20" i="1"/>
  <c r="M20" i="1"/>
  <c r="L20" i="1"/>
  <c r="K20" i="1"/>
  <c r="J20" i="1"/>
  <c r="I20" i="1"/>
  <c r="H20" i="1"/>
  <c r="G20" i="1"/>
  <c r="AE20" i="1" s="1"/>
  <c r="AF20" i="1" s="1"/>
  <c r="AG20" i="1" s="1"/>
  <c r="F20" i="1"/>
  <c r="AD20" i="1" s="1"/>
  <c r="E20" i="1"/>
  <c r="D20" i="1"/>
  <c r="B20" i="1"/>
  <c r="A20" i="1"/>
  <c r="AB19" i="1"/>
  <c r="Z19" i="1"/>
  <c r="X19" i="1"/>
  <c r="V19" i="1"/>
  <c r="T19" i="1"/>
  <c r="R19" i="1"/>
  <c r="P19" i="1"/>
  <c r="N19" i="1"/>
  <c r="M19" i="1"/>
  <c r="L19" i="1"/>
  <c r="K19" i="1"/>
  <c r="J19" i="1"/>
  <c r="I19" i="1"/>
  <c r="H19" i="1"/>
  <c r="G19" i="1"/>
  <c r="F19" i="1"/>
  <c r="AD19" i="1" s="1"/>
  <c r="E19" i="1"/>
  <c r="D19" i="1"/>
  <c r="B19" i="1"/>
  <c r="A19" i="1"/>
  <c r="AB18" i="1"/>
  <c r="Z18" i="1"/>
  <c r="X18" i="1"/>
  <c r="V18" i="1"/>
  <c r="T18" i="1"/>
  <c r="R18" i="1"/>
  <c r="P18" i="1"/>
  <c r="N18" i="1"/>
  <c r="M18" i="1"/>
  <c r="L18" i="1"/>
  <c r="K18" i="1"/>
  <c r="J18" i="1"/>
  <c r="I18" i="1"/>
  <c r="H18" i="1"/>
  <c r="G18" i="1"/>
  <c r="AE18" i="1" s="1"/>
  <c r="AF18" i="1" s="1"/>
  <c r="AG18" i="1" s="1"/>
  <c r="F18" i="1"/>
  <c r="AD18" i="1" s="1"/>
  <c r="E18" i="1"/>
  <c r="D18" i="1"/>
  <c r="B18" i="1"/>
  <c r="A18" i="1"/>
  <c r="AB17" i="1"/>
  <c r="Z17" i="1"/>
  <c r="X17" i="1"/>
  <c r="V17" i="1"/>
  <c r="T17" i="1"/>
  <c r="R17" i="1"/>
  <c r="P17" i="1"/>
  <c r="N17" i="1"/>
  <c r="M17" i="1"/>
  <c r="L17" i="1"/>
  <c r="K17" i="1"/>
  <c r="J17" i="1"/>
  <c r="I17" i="1"/>
  <c r="H17" i="1"/>
  <c r="G17" i="1"/>
  <c r="F17" i="1"/>
  <c r="AD17" i="1" s="1"/>
  <c r="E17" i="1"/>
  <c r="D17" i="1"/>
  <c r="B17" i="1"/>
  <c r="A17" i="1"/>
  <c r="AB16" i="1"/>
  <c r="Z16" i="1"/>
  <c r="X16" i="1"/>
  <c r="V16" i="1"/>
  <c r="T16" i="1"/>
  <c r="R16" i="1"/>
  <c r="P16" i="1"/>
  <c r="N16" i="1"/>
  <c r="M16" i="1"/>
  <c r="L16" i="1"/>
  <c r="K16" i="1"/>
  <c r="J16" i="1"/>
  <c r="I16" i="1"/>
  <c r="H16" i="1"/>
  <c r="G16" i="1"/>
  <c r="AE16" i="1" s="1"/>
  <c r="AF16" i="1" s="1"/>
  <c r="AG16" i="1" s="1"/>
  <c r="F16" i="1"/>
  <c r="AD16" i="1" s="1"/>
  <c r="E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F25" i="8" l="1"/>
  <c r="AG25" i="8" s="1"/>
  <c r="AF58" i="8"/>
  <c r="AG58" i="8" s="1"/>
  <c r="AF16" i="8"/>
  <c r="AG16" i="8" s="1"/>
  <c r="AF49" i="8"/>
  <c r="AG49" i="8" s="1"/>
  <c r="AD52" i="8"/>
  <c r="E52" i="8"/>
  <c r="AD17" i="8"/>
  <c r="E17" i="8"/>
  <c r="AF17" i="8" s="1"/>
  <c r="AG17" i="8" s="1"/>
  <c r="AD20" i="8"/>
  <c r="E20" i="8"/>
  <c r="AF20" i="8" s="1"/>
  <c r="AG20" i="8" s="1"/>
  <c r="E22" i="8"/>
  <c r="AD24" i="8"/>
  <c r="E24" i="8"/>
  <c r="E26" i="8"/>
  <c r="AD26" i="8"/>
  <c r="AD36" i="8"/>
  <c r="AD39" i="8"/>
  <c r="E39" i="8"/>
  <c r="AF39" i="8" s="1"/>
  <c r="AG39" i="8" s="1"/>
  <c r="AD51" i="8"/>
  <c r="AF52" i="8"/>
  <c r="AG52" i="8" s="1"/>
  <c r="AD57" i="8"/>
  <c r="E57" i="8"/>
  <c r="AF57" i="8" s="1"/>
  <c r="AG57" i="8" s="1"/>
  <c r="AD59" i="8"/>
  <c r="E59" i="8"/>
  <c r="AF26" i="8"/>
  <c r="AG26" i="8" s="1"/>
  <c r="AD29" i="8"/>
  <c r="E29" i="8"/>
  <c r="AD42" i="8"/>
  <c r="E42" i="8"/>
  <c r="AF42" i="8" s="1"/>
  <c r="AG42" i="8" s="1"/>
  <c r="AF46" i="8"/>
  <c r="AG46" i="8" s="1"/>
  <c r="AF24" i="8"/>
  <c r="AG24" i="8" s="1"/>
  <c r="AD35" i="8"/>
  <c r="E35" i="8"/>
  <c r="AD37" i="8"/>
  <c r="E37" i="8"/>
  <c r="AF37" i="8" s="1"/>
  <c r="AG37" i="8" s="1"/>
  <c r="AD50" i="8"/>
  <c r="E50" i="8"/>
  <c r="AD55" i="8"/>
  <c r="E55" i="8"/>
  <c r="AF22" i="8"/>
  <c r="AG22" i="8" s="1"/>
  <c r="AD54" i="8"/>
  <c r="AF55" i="8"/>
  <c r="AG55" i="8" s="1"/>
  <c r="AF61" i="8"/>
  <c r="AG61" i="8" s="1"/>
  <c r="AE21" i="8"/>
  <c r="AD25" i="8"/>
  <c r="AF31" i="8"/>
  <c r="AG31" i="8" s="1"/>
  <c r="AE43" i="8"/>
  <c r="AF43" i="8" s="1"/>
  <c r="AG43" i="8" s="1"/>
  <c r="AD44" i="8"/>
  <c r="E44" i="8"/>
  <c r="AD58" i="8"/>
  <c r="AF59" i="8"/>
  <c r="AG59" i="8" s="1"/>
  <c r="AD61" i="8"/>
  <c r="E61" i="8"/>
  <c r="AD63" i="8"/>
  <c r="E63" i="8"/>
  <c r="AF63" i="8" s="1"/>
  <c r="AG63" i="8" s="1"/>
  <c r="AD16" i="8"/>
  <c r="E16" i="8"/>
  <c r="E18" i="8"/>
  <c r="AF18" i="8"/>
  <c r="AG18" i="8" s="1"/>
  <c r="AD21" i="8"/>
  <c r="E21" i="8"/>
  <c r="AF29" i="8"/>
  <c r="AG29" i="8" s="1"/>
  <c r="AF30" i="8"/>
  <c r="AG30" i="8" s="1"/>
  <c r="AD31" i="8"/>
  <c r="E31" i="8"/>
  <c r="E33" i="8"/>
  <c r="AF33" i="8" s="1"/>
  <c r="AG33" i="8" s="1"/>
  <c r="AD33" i="8"/>
  <c r="AF35" i="8"/>
  <c r="AG35" i="8" s="1"/>
  <c r="AD43" i="8"/>
  <c r="AF44" i="8"/>
  <c r="AG44" i="8" s="1"/>
  <c r="AF45" i="8"/>
  <c r="AG45" i="8" s="1"/>
  <c r="AD46" i="8"/>
  <c r="E46" i="8"/>
  <c r="E48" i="8"/>
  <c r="AF48" i="8" s="1"/>
  <c r="AG48" i="8" s="1"/>
  <c r="AD48" i="8"/>
  <c r="AF50" i="8"/>
  <c r="AG50" i="8" s="1"/>
  <c r="E62" i="8"/>
  <c r="AF62" i="8" s="1"/>
  <c r="AG62" i="8" s="1"/>
  <c r="AF64" i="8"/>
  <c r="AG64" i="8" s="1"/>
  <c r="AD65" i="8"/>
  <c r="E65" i="8"/>
  <c r="AF65" i="8" s="1"/>
  <c r="AG65" i="8" s="1"/>
  <c r="E25" i="8"/>
  <c r="E32" i="8"/>
  <c r="AF32" i="8" s="1"/>
  <c r="AG32" i="8" s="1"/>
  <c r="E36" i="8"/>
  <c r="AF36" i="8" s="1"/>
  <c r="AG36" i="8" s="1"/>
  <c r="E43" i="8"/>
  <c r="E47" i="8"/>
  <c r="AF47" i="8" s="1"/>
  <c r="AG47" i="8" s="1"/>
  <c r="E51" i="8"/>
  <c r="AF51" i="8" s="1"/>
  <c r="AG51" i="8" s="1"/>
  <c r="E54" i="8"/>
  <c r="AF54" i="8" s="1"/>
  <c r="AG54" i="8" s="1"/>
  <c r="E58" i="8"/>
  <c r="AF30" i="7"/>
  <c r="AG30" i="7" s="1"/>
  <c r="AF27" i="7"/>
  <c r="AG27" i="7" s="1"/>
  <c r="AF21" i="7"/>
  <c r="AG21" i="7" s="1"/>
  <c r="E16" i="7"/>
  <c r="AF16" i="7" s="1"/>
  <c r="AG16" i="7" s="1"/>
  <c r="E17" i="7"/>
  <c r="AF17" i="7" s="1"/>
  <c r="AG17" i="7" s="1"/>
  <c r="E18" i="7"/>
  <c r="AF18" i="7" s="1"/>
  <c r="AG18" i="7" s="1"/>
  <c r="E19" i="7"/>
  <c r="AF19" i="7" s="1"/>
  <c r="AG19" i="7" s="1"/>
  <c r="E20" i="7"/>
  <c r="AF20" i="7" s="1"/>
  <c r="AG20" i="7" s="1"/>
  <c r="E21" i="7"/>
  <c r="E22" i="7"/>
  <c r="AF22" i="7" s="1"/>
  <c r="AG22" i="7" s="1"/>
  <c r="E23" i="7"/>
  <c r="AF23" i="7" s="1"/>
  <c r="AG23" i="7" s="1"/>
  <c r="E24" i="7"/>
  <c r="AF24" i="7" s="1"/>
  <c r="AG24" i="7" s="1"/>
  <c r="E25" i="7"/>
  <c r="AF25" i="7" s="1"/>
  <c r="AG25" i="7" s="1"/>
  <c r="E26" i="7"/>
  <c r="AF26" i="7" s="1"/>
  <c r="AG26" i="7" s="1"/>
  <c r="E27" i="7"/>
  <c r="E30" i="7"/>
  <c r="AD17" i="6"/>
  <c r="AD40" i="6"/>
  <c r="AD29" i="6"/>
  <c r="AE32" i="6"/>
  <c r="AF32" i="6" s="1"/>
  <c r="AG32" i="6" s="1"/>
  <c r="AD33" i="6"/>
  <c r="AE36" i="6"/>
  <c r="AF36" i="6" s="1"/>
  <c r="AG36" i="6" s="1"/>
  <c r="AD37" i="6"/>
  <c r="AE40" i="6"/>
  <c r="AF40" i="6" s="1"/>
  <c r="AG40" i="6" s="1"/>
  <c r="AD55" i="6"/>
  <c r="AE58" i="6"/>
  <c r="AF58" i="6" s="1"/>
  <c r="AG58" i="6" s="1"/>
  <c r="AD59" i="6"/>
  <c r="AE62" i="6"/>
  <c r="AF62" i="6" s="1"/>
  <c r="AG62" i="6" s="1"/>
  <c r="AD63" i="6"/>
  <c r="AD19" i="6"/>
  <c r="AD32" i="6"/>
  <c r="AD36" i="6"/>
  <c r="AD58" i="6"/>
  <c r="AD62" i="6"/>
  <c r="AD16" i="6"/>
  <c r="AD18" i="6"/>
  <c r="AD20" i="6"/>
  <c r="AD21" i="6"/>
  <c r="AD22" i="6"/>
  <c r="AD23" i="6"/>
  <c r="AD24" i="6"/>
  <c r="AD25" i="6"/>
  <c r="AD26" i="6"/>
  <c r="AD27" i="6"/>
  <c r="AE29" i="6"/>
  <c r="AF29" i="6" s="1"/>
  <c r="AG29" i="6" s="1"/>
  <c r="AD30" i="6"/>
  <c r="AE33" i="6"/>
  <c r="AF33" i="6" s="1"/>
  <c r="AG33" i="6" s="1"/>
  <c r="AD34" i="6"/>
  <c r="AE37" i="6"/>
  <c r="AF37" i="6" s="1"/>
  <c r="AG37" i="6" s="1"/>
  <c r="AD38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E55" i="6"/>
  <c r="AF55" i="6" s="1"/>
  <c r="AG55" i="6" s="1"/>
  <c r="AD56" i="6"/>
  <c r="AE59" i="6"/>
  <c r="AF59" i="6" s="1"/>
  <c r="AG59" i="6" s="1"/>
  <c r="AD60" i="6"/>
  <c r="AE63" i="6"/>
  <c r="AF63" i="6" s="1"/>
  <c r="AG63" i="6" s="1"/>
  <c r="AD64" i="6"/>
  <c r="AF31" i="5"/>
  <c r="AG31" i="5" s="1"/>
  <c r="AD23" i="5"/>
  <c r="AD25" i="5"/>
  <c r="AF52" i="5"/>
  <c r="AG52" i="5" s="1"/>
  <c r="AF17" i="5"/>
  <c r="AG17" i="5" s="1"/>
  <c r="AF19" i="5"/>
  <c r="AG19" i="5" s="1"/>
  <c r="AF21" i="5"/>
  <c r="AG21" i="5" s="1"/>
  <c r="AF23" i="5"/>
  <c r="AG23" i="5" s="1"/>
  <c r="AD42" i="5"/>
  <c r="AD50" i="5"/>
  <c r="AD32" i="5"/>
  <c r="AD36" i="5"/>
  <c r="AF38" i="5"/>
  <c r="AG38" i="5" s="1"/>
  <c r="AF39" i="5"/>
  <c r="AG39" i="5" s="1"/>
  <c r="AE46" i="5"/>
  <c r="AF46" i="5" s="1"/>
  <c r="AG46" i="5" s="1"/>
  <c r="AD47" i="5"/>
  <c r="AD51" i="5"/>
  <c r="AF55" i="5"/>
  <c r="AG55" i="5" s="1"/>
  <c r="AF61" i="5"/>
  <c r="AG61" i="5" s="1"/>
  <c r="AF62" i="5"/>
  <c r="AG62" i="5" s="1"/>
  <c r="AF63" i="5"/>
  <c r="AG63" i="5" s="1"/>
  <c r="AF64" i="5"/>
  <c r="AG64" i="5" s="1"/>
  <c r="AF65" i="5"/>
  <c r="AG65" i="5" s="1"/>
  <c r="AF66" i="5"/>
  <c r="AG66" i="5" s="1"/>
  <c r="AD17" i="5"/>
  <c r="AD19" i="5"/>
  <c r="AD21" i="5"/>
  <c r="AD27" i="5"/>
  <c r="AF25" i="5"/>
  <c r="AG25" i="5" s="1"/>
  <c r="AF27" i="5"/>
  <c r="AG27" i="5" s="1"/>
  <c r="AD46" i="5"/>
  <c r="AF36" i="5"/>
  <c r="AG36" i="5" s="1"/>
  <c r="AF37" i="5"/>
  <c r="AG37" i="5" s="1"/>
  <c r="AF40" i="5"/>
  <c r="AG40" i="5" s="1"/>
  <c r="AE42" i="5"/>
  <c r="AF42" i="5" s="1"/>
  <c r="AG42" i="5" s="1"/>
  <c r="AD43" i="5"/>
  <c r="AE50" i="5"/>
  <c r="AF50" i="5" s="1"/>
  <c r="AG50" i="5" s="1"/>
  <c r="AF58" i="5"/>
  <c r="AG58" i="5" s="1"/>
  <c r="AE16" i="5"/>
  <c r="AF16" i="5" s="1"/>
  <c r="AG16" i="5" s="1"/>
  <c r="AE18" i="5"/>
  <c r="AF18" i="5" s="1"/>
  <c r="AG18" i="5" s="1"/>
  <c r="AE20" i="5"/>
  <c r="AF20" i="5" s="1"/>
  <c r="AG20" i="5" s="1"/>
  <c r="AE22" i="5"/>
  <c r="AF22" i="5" s="1"/>
  <c r="AG22" i="5" s="1"/>
  <c r="AE24" i="5"/>
  <c r="AF24" i="5" s="1"/>
  <c r="AG24" i="5" s="1"/>
  <c r="AE26" i="5"/>
  <c r="AF26" i="5" s="1"/>
  <c r="AG26" i="5" s="1"/>
  <c r="AD29" i="5"/>
  <c r="AD33" i="5"/>
  <c r="AE43" i="5"/>
  <c r="AF43" i="5" s="1"/>
  <c r="AG43" i="5" s="1"/>
  <c r="AD44" i="5"/>
  <c r="AE47" i="5"/>
  <c r="AF47" i="5" s="1"/>
  <c r="AG47" i="5" s="1"/>
  <c r="AD48" i="5"/>
  <c r="AE51" i="5"/>
  <c r="AF51" i="5" s="1"/>
  <c r="AG51" i="5" s="1"/>
  <c r="AD52" i="5"/>
  <c r="E29" i="5"/>
  <c r="AF29" i="5" s="1"/>
  <c r="AG29" i="5" s="1"/>
  <c r="E30" i="5"/>
  <c r="AF30" i="5" s="1"/>
  <c r="AG30" i="5" s="1"/>
  <c r="E31" i="5"/>
  <c r="E32" i="5"/>
  <c r="AF32" i="5" s="1"/>
  <c r="AG32" i="5" s="1"/>
  <c r="E33" i="5"/>
  <c r="AF33" i="5" s="1"/>
  <c r="AG33" i="5" s="1"/>
  <c r="E34" i="5"/>
  <c r="AF34" i="5" s="1"/>
  <c r="AG34" i="5" s="1"/>
  <c r="E35" i="5"/>
  <c r="AF35" i="5" s="1"/>
  <c r="AG35" i="5" s="1"/>
  <c r="E36" i="5"/>
  <c r="E55" i="5"/>
  <c r="E56" i="5"/>
  <c r="AF56" i="5" s="1"/>
  <c r="AG56" i="5" s="1"/>
  <c r="E57" i="5"/>
  <c r="AF57" i="5" s="1"/>
  <c r="AG57" i="5" s="1"/>
  <c r="E58" i="5"/>
  <c r="E59" i="5"/>
  <c r="AF59" i="5" s="1"/>
  <c r="AG59" i="5" s="1"/>
  <c r="E60" i="5"/>
  <c r="AF60" i="5" s="1"/>
  <c r="AG60" i="5" s="1"/>
  <c r="AD46" i="3"/>
  <c r="AD50" i="3"/>
  <c r="AD17" i="3"/>
  <c r="AD19" i="3"/>
  <c r="AD21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4" i="3"/>
  <c r="E44" i="3"/>
  <c r="AE46" i="3"/>
  <c r="AF46" i="3" s="1"/>
  <c r="AG46" i="3" s="1"/>
  <c r="AD47" i="3"/>
  <c r="AE50" i="3"/>
  <c r="AF50" i="3" s="1"/>
  <c r="AG50" i="3" s="1"/>
  <c r="AD51" i="3"/>
  <c r="AF55" i="3"/>
  <c r="AG55" i="3" s="1"/>
  <c r="AF56" i="3"/>
  <c r="AG56" i="3" s="1"/>
  <c r="AF57" i="3"/>
  <c r="AG57" i="3" s="1"/>
  <c r="AF58" i="3"/>
  <c r="AG58" i="3" s="1"/>
  <c r="AF59" i="3"/>
  <c r="AG59" i="3" s="1"/>
  <c r="AF60" i="3"/>
  <c r="AG60" i="3" s="1"/>
  <c r="AF61" i="3"/>
  <c r="AG61" i="3" s="1"/>
  <c r="AF62" i="3"/>
  <c r="AG62" i="3" s="1"/>
  <c r="AF63" i="3"/>
  <c r="AG63" i="3" s="1"/>
  <c r="AF64" i="3"/>
  <c r="AG64" i="3" s="1"/>
  <c r="AF65" i="3"/>
  <c r="AG65" i="3" s="1"/>
  <c r="AF66" i="3"/>
  <c r="AG66" i="3" s="1"/>
  <c r="AE17" i="3"/>
  <c r="AF17" i="3" s="1"/>
  <c r="AG17" i="3" s="1"/>
  <c r="AE19" i="3"/>
  <c r="AF19" i="3" s="1"/>
  <c r="AG19" i="3" s="1"/>
  <c r="AE21" i="3"/>
  <c r="AF21" i="3" s="1"/>
  <c r="AG21" i="3" s="1"/>
  <c r="AF29" i="3"/>
  <c r="AG29" i="3" s="1"/>
  <c r="AF30" i="3"/>
  <c r="AG30" i="3" s="1"/>
  <c r="AF31" i="3"/>
  <c r="AG31" i="3" s="1"/>
  <c r="AF32" i="3"/>
  <c r="AG32" i="3" s="1"/>
  <c r="AF33" i="3"/>
  <c r="AG33" i="3" s="1"/>
  <c r="AF34" i="3"/>
  <c r="AG34" i="3" s="1"/>
  <c r="AF35" i="3"/>
  <c r="AG35" i="3" s="1"/>
  <c r="AF36" i="3"/>
  <c r="AG36" i="3" s="1"/>
  <c r="AF37" i="3"/>
  <c r="AG37" i="3" s="1"/>
  <c r="AF38" i="3"/>
  <c r="AG38" i="3" s="1"/>
  <c r="AF39" i="3"/>
  <c r="AG39" i="3" s="1"/>
  <c r="AF40" i="3"/>
  <c r="AG40" i="3" s="1"/>
  <c r="AF44" i="3"/>
  <c r="AG44" i="3" s="1"/>
  <c r="AE47" i="3"/>
  <c r="AF47" i="3" s="1"/>
  <c r="AG47" i="3" s="1"/>
  <c r="AD48" i="3"/>
  <c r="AE51" i="3"/>
  <c r="AF51" i="3" s="1"/>
  <c r="AG51" i="3" s="1"/>
  <c r="AD52" i="3"/>
  <c r="AF35" i="1"/>
  <c r="AG35" i="1" s="1"/>
  <c r="AD30" i="1"/>
  <c r="AF43" i="1"/>
  <c r="AG43" i="1" s="1"/>
  <c r="AF45" i="1"/>
  <c r="AG45" i="1" s="1"/>
  <c r="AE17" i="1"/>
  <c r="AF17" i="1" s="1"/>
  <c r="AG17" i="1" s="1"/>
  <c r="AE19" i="1"/>
  <c r="AF19" i="1" s="1"/>
  <c r="AG19" i="1" s="1"/>
  <c r="AE21" i="1"/>
  <c r="AF21" i="1" s="1"/>
  <c r="AG21" i="1" s="1"/>
  <c r="AE23" i="1"/>
  <c r="AF23" i="1" s="1"/>
  <c r="AG23" i="1" s="1"/>
  <c r="AE25" i="1"/>
  <c r="AF25" i="1" s="1"/>
  <c r="AG25" i="1" s="1"/>
  <c r="AE27" i="1"/>
  <c r="AF27" i="1" s="1"/>
  <c r="AG27" i="1" s="1"/>
  <c r="AD29" i="1"/>
  <c r="E29" i="1"/>
  <c r="AF29" i="1" s="1"/>
  <c r="AG29" i="1" s="1"/>
  <c r="AE30" i="1"/>
  <c r="AF30" i="1" s="1"/>
  <c r="AG30" i="1" s="1"/>
  <c r="E31" i="1"/>
  <c r="AF31" i="1" s="1"/>
  <c r="AG31" i="1" s="1"/>
  <c r="E34" i="1"/>
  <c r="AF34" i="1" s="1"/>
  <c r="AG34" i="1" s="1"/>
  <c r="AD36" i="1"/>
  <c r="E38" i="1"/>
  <c r="AF38" i="1" s="1"/>
  <c r="AG38" i="1" s="1"/>
  <c r="AD40" i="1"/>
  <c r="AE50" i="1"/>
  <c r="AF50" i="1" s="1"/>
  <c r="AG50" i="1" s="1"/>
  <c r="AD51" i="1"/>
  <c r="AF55" i="1"/>
  <c r="AG55" i="1" s="1"/>
  <c r="AF56" i="1"/>
  <c r="AG56" i="1" s="1"/>
  <c r="AF57" i="1"/>
  <c r="AG57" i="1" s="1"/>
  <c r="AF58" i="1"/>
  <c r="AG58" i="1" s="1"/>
  <c r="AF59" i="1"/>
  <c r="AG59" i="1" s="1"/>
  <c r="AF60" i="1"/>
  <c r="AG60" i="1" s="1"/>
  <c r="AF61" i="1"/>
  <c r="AG61" i="1" s="1"/>
  <c r="AF62" i="1"/>
  <c r="AG62" i="1" s="1"/>
  <c r="AF63" i="1"/>
  <c r="AG63" i="1" s="1"/>
  <c r="AF64" i="1"/>
  <c r="AG64" i="1" s="1"/>
  <c r="AF65" i="1"/>
  <c r="AG65" i="1" s="1"/>
  <c r="AD43" i="1"/>
  <c r="AD45" i="1"/>
  <c r="AD47" i="1"/>
  <c r="E33" i="1"/>
  <c r="AF33" i="1" s="1"/>
  <c r="AG33" i="1" s="1"/>
  <c r="E37" i="1"/>
  <c r="AF37" i="1" s="1"/>
  <c r="AG37" i="1" s="1"/>
  <c r="AF47" i="1"/>
  <c r="AG47" i="1" s="1"/>
  <c r="AD50" i="1"/>
  <c r="AD32" i="1"/>
  <c r="AD33" i="1"/>
  <c r="E35" i="1"/>
  <c r="AD37" i="1"/>
  <c r="E39" i="1"/>
  <c r="AF39" i="1" s="1"/>
  <c r="AG39" i="1" s="1"/>
  <c r="AE42" i="1"/>
  <c r="AF42" i="1" s="1"/>
  <c r="AG42" i="1" s="1"/>
  <c r="AE44" i="1"/>
  <c r="AF44" i="1" s="1"/>
  <c r="AG44" i="1" s="1"/>
  <c r="AE46" i="1"/>
  <c r="AF46" i="1" s="1"/>
  <c r="AG46" i="1" s="1"/>
  <c r="AE48" i="1"/>
  <c r="AF48" i="1" s="1"/>
  <c r="AG48" i="1" s="1"/>
  <c r="E49" i="1"/>
  <c r="AF49" i="1" s="1"/>
  <c r="AG49" i="1" s="1"/>
  <c r="AE51" i="1"/>
  <c r="AF51" i="1" s="1"/>
  <c r="AG51" i="1" s="1"/>
  <c r="AD52" i="1"/>
  <c r="AF21" i="8" l="1"/>
  <c r="AG21" i="8" s="1"/>
</calcChain>
</file>

<file path=xl/sharedStrings.xml><?xml version="1.0" encoding="utf-8"?>
<sst xmlns="http://schemas.openxmlformats.org/spreadsheetml/2006/main" count="414" uniqueCount="22">
  <si>
    <t>CRONOGRAMA MENSUAL CORRESPONDIENTE A:</t>
  </si>
  <si>
    <t>MAYO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</si>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</sst>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7" fillId="0" borderId="40" xfId="0" applyNumberFormat="1" applyFont="1" applyBorder="1" applyAlignment="1">
      <alignment horizontal="center" vertical="center" wrapText="1"/>
    </xf>
    <xf numFmtId="1" fontId="7" fillId="0" borderId="41" xfId="0" applyNumberFormat="1" applyFont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center" vertical="center" wrapText="1"/>
    </xf>
    <xf numFmtId="1" fontId="7" fillId="0" borderId="32" xfId="0" applyNumberFormat="1" applyFont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1" fontId="12" fillId="0" borderId="28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1" fontId="7" fillId="2" borderId="22" xfId="0" applyNumberFormat="1" applyFont="1" applyFill="1" applyBorder="1" applyAlignment="1">
      <alignment horizontal="left" vertical="center" wrapText="1"/>
    </xf>
    <xf numFmtId="1" fontId="8" fillId="0" borderId="22" xfId="0" applyNumberFormat="1" applyFont="1" applyBorder="1" applyAlignment="1">
      <alignment horizontal="left" vertical="center" wrapText="1"/>
    </xf>
    <xf numFmtId="9" fontId="8" fillId="0" borderId="22" xfId="0" applyNumberFormat="1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0DB65FF-6C9F-4AA8-BC2A-4D5E3D3DDC98}"/>
            </a:ext>
          </a:extLst>
        </xdr:cNvPr>
        <xdr:cNvSpPr txBox="1">
          <a:spLocks noChangeArrowheads="1"/>
        </xdr:cNvSpPr>
      </xdr:nvSpPr>
      <xdr:spPr bwMode="auto">
        <a:xfrm>
          <a:off x="6819900" y="12792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75F70575-0322-4310-8B1F-3287BE7F8520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DB20D36-3793-4B8B-AFCA-3905350B8E41}"/>
            </a:ext>
          </a:extLst>
        </xdr:cNvPr>
        <xdr:cNvSpPr txBox="1">
          <a:spLocks noChangeArrowheads="1"/>
        </xdr:cNvSpPr>
      </xdr:nvSpPr>
      <xdr:spPr bwMode="auto">
        <a:xfrm>
          <a:off x="180975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3B09E82-CB5E-4895-8B8B-E7E4A2F51706}"/>
            </a:ext>
          </a:extLst>
        </xdr:cNvPr>
        <xdr:cNvSpPr txBox="1">
          <a:spLocks noChangeArrowheads="1"/>
        </xdr:cNvSpPr>
      </xdr:nvSpPr>
      <xdr:spPr bwMode="auto">
        <a:xfrm>
          <a:off x="34671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C6E548CC-1AAB-418D-82CC-36FDCF15F490}"/>
            </a:ext>
          </a:extLst>
        </xdr:cNvPr>
        <xdr:cNvSpPr txBox="1">
          <a:spLocks noChangeArrowheads="1"/>
        </xdr:cNvSpPr>
      </xdr:nvSpPr>
      <xdr:spPr bwMode="auto">
        <a:xfrm>
          <a:off x="495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869599E5-8DCF-4412-80A6-1CB28D909E7C}"/>
            </a:ext>
          </a:extLst>
        </xdr:cNvPr>
        <xdr:cNvSpPr txBox="1">
          <a:spLocks noChangeArrowheads="1"/>
        </xdr:cNvSpPr>
      </xdr:nvSpPr>
      <xdr:spPr bwMode="auto">
        <a:xfrm>
          <a:off x="14173200" y="57054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A9467015-70BE-4F91-A651-8F1005A3C691}"/>
            </a:ext>
          </a:extLst>
        </xdr:cNvPr>
        <xdr:cNvSpPr txBox="1">
          <a:spLocks noChangeArrowheads="1"/>
        </xdr:cNvSpPr>
      </xdr:nvSpPr>
      <xdr:spPr bwMode="auto">
        <a:xfrm>
          <a:off x="156686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A9137526-A878-4657-B646-8BD8658BA258}"/>
            </a:ext>
          </a:extLst>
        </xdr:cNvPr>
        <xdr:cNvSpPr txBox="1">
          <a:spLocks noChangeArrowheads="1"/>
        </xdr:cNvSpPr>
      </xdr:nvSpPr>
      <xdr:spPr bwMode="auto">
        <a:xfrm>
          <a:off x="685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C927B24C-D665-44B9-848B-F66850C74F3F}"/>
            </a:ext>
          </a:extLst>
        </xdr:cNvPr>
        <xdr:cNvSpPr txBox="1">
          <a:spLocks noChangeArrowheads="1"/>
        </xdr:cNvSpPr>
      </xdr:nvSpPr>
      <xdr:spPr bwMode="auto">
        <a:xfrm>
          <a:off x="7620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389D8A46-A7A5-41C7-9724-EE4627CA09B4}"/>
            </a:ext>
          </a:extLst>
        </xdr:cNvPr>
        <xdr:cNvSpPr txBox="1">
          <a:spLocks noChangeArrowheads="1"/>
        </xdr:cNvSpPr>
      </xdr:nvSpPr>
      <xdr:spPr bwMode="auto">
        <a:xfrm>
          <a:off x="800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FB342711-0622-4135-9382-1DF7EF707147}"/>
            </a:ext>
          </a:extLst>
        </xdr:cNvPr>
        <xdr:cNvSpPr txBox="1">
          <a:spLocks noChangeArrowheads="1"/>
        </xdr:cNvSpPr>
      </xdr:nvSpPr>
      <xdr:spPr bwMode="auto">
        <a:xfrm>
          <a:off x="8391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FD387AF3-6813-4865-A1CD-E053EF5511A0}"/>
            </a:ext>
          </a:extLst>
        </xdr:cNvPr>
        <xdr:cNvSpPr txBox="1">
          <a:spLocks noChangeArrowheads="1"/>
        </xdr:cNvSpPr>
      </xdr:nvSpPr>
      <xdr:spPr bwMode="auto">
        <a:xfrm>
          <a:off x="876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4E91C85F-E2D3-4FD0-A214-88B8AAE2FA15}"/>
            </a:ext>
          </a:extLst>
        </xdr:cNvPr>
        <xdr:cNvSpPr txBox="1">
          <a:spLocks noChangeArrowheads="1"/>
        </xdr:cNvSpPr>
      </xdr:nvSpPr>
      <xdr:spPr bwMode="auto">
        <a:xfrm>
          <a:off x="1066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187C31C0-8CBA-47C4-8275-95D62E4B6DDB}"/>
            </a:ext>
          </a:extLst>
        </xdr:cNvPr>
        <xdr:cNvSpPr txBox="1">
          <a:spLocks noChangeArrowheads="1"/>
        </xdr:cNvSpPr>
      </xdr:nvSpPr>
      <xdr:spPr bwMode="auto">
        <a:xfrm>
          <a:off x="1104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A8507E3-8F1B-49B7-BDA6-A77EAD3E59C9}"/>
            </a:ext>
          </a:extLst>
        </xdr:cNvPr>
        <xdr:cNvSpPr txBox="1">
          <a:spLocks noChangeArrowheads="1"/>
        </xdr:cNvSpPr>
      </xdr:nvSpPr>
      <xdr:spPr bwMode="auto">
        <a:xfrm>
          <a:off x="11439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262E27E1-A9B5-4E14-A342-05AF59D601CE}"/>
            </a:ext>
          </a:extLst>
        </xdr:cNvPr>
        <xdr:cNvSpPr txBox="1">
          <a:spLocks noChangeArrowheads="1"/>
        </xdr:cNvSpPr>
      </xdr:nvSpPr>
      <xdr:spPr bwMode="auto">
        <a:xfrm>
          <a:off x="1181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192FD44E-0C27-4312-B9E3-D3A1FD249D19}"/>
            </a:ext>
          </a:extLst>
        </xdr:cNvPr>
        <xdr:cNvSpPr txBox="1">
          <a:spLocks noChangeArrowheads="1"/>
        </xdr:cNvSpPr>
      </xdr:nvSpPr>
      <xdr:spPr bwMode="auto">
        <a:xfrm>
          <a:off x="12192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2DFAFD52-79DF-412F-8C11-85C7767380FE}"/>
            </a:ext>
          </a:extLst>
        </xdr:cNvPr>
        <xdr:cNvSpPr txBox="1">
          <a:spLocks noChangeArrowheads="1"/>
        </xdr:cNvSpPr>
      </xdr:nvSpPr>
      <xdr:spPr bwMode="auto">
        <a:xfrm>
          <a:off x="1257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97130D50-1F00-47F3-BA76-21FF3207F368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61A75E11-C217-4760-8360-8935C2665B97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87A6DAF4-18CA-4D7E-AE7A-76C8891688F9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E2F197D-CE0E-47A3-8939-65F3BBD7DD1D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5C41C9C6-0E2F-45EB-9369-62F92057068A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2F2D672-AE79-4692-9824-72F75C3C6144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2F78F972-B84B-4A09-9E7D-7845108EBE5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2093FDB8-EAF2-429F-81E0-3B3FF10B07F4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54C1B82D-7DE0-4B90-A08A-646790C1889D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CAD85ED3-BCB7-45CB-8ECE-32223769E579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E5595187-1F3D-4215-AAD8-BC5CC56F755C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625FB3D-FCA5-4EDE-892A-0E1A9BA74CA7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A6ACC39B-4469-4E27-B46B-A5BD4BB3C129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3AF5B1FE-D7DA-488E-98E1-5B6373F25285}"/>
            </a:ext>
          </a:extLst>
        </xdr:cNvPr>
        <xdr:cNvSpPr txBox="1">
          <a:spLocks noChangeArrowheads="1"/>
        </xdr:cNvSpPr>
      </xdr:nvSpPr>
      <xdr:spPr bwMode="auto">
        <a:xfrm>
          <a:off x="180975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753AB9B6-132C-4FDD-9B2A-93B02A0A64B4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81F6AABE-4439-4C8A-8D99-1B5235F21139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2D643C82-F817-4B34-9574-B94C0941D51F}"/>
            </a:ext>
          </a:extLst>
        </xdr:cNvPr>
        <xdr:cNvSpPr txBox="1">
          <a:spLocks noChangeArrowheads="1"/>
        </xdr:cNvSpPr>
      </xdr:nvSpPr>
      <xdr:spPr bwMode="auto">
        <a:xfrm>
          <a:off x="180975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D5C0A7A5-A535-41DC-92B9-16A64F0E2CDC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1848D063-2290-4EB2-A7EA-01B6A43DB415}"/>
            </a:ext>
          </a:extLst>
        </xdr:cNvPr>
        <xdr:cNvSpPr txBox="1">
          <a:spLocks noChangeArrowheads="1"/>
        </xdr:cNvSpPr>
      </xdr:nvSpPr>
      <xdr:spPr bwMode="auto">
        <a:xfrm>
          <a:off x="34671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7C8E48BA-CCEC-4462-A8C8-E9AF51AAC08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89109CEF-089B-4970-88BB-76D0E7AEC882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FEAA5214-4253-4CD4-9790-595F92978951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A0F2F34A-8A42-4C6E-8412-D9A5ACB0F7C6}"/>
            </a:ext>
          </a:extLst>
        </xdr:cNvPr>
        <xdr:cNvSpPr txBox="1">
          <a:spLocks noChangeArrowheads="1"/>
        </xdr:cNvSpPr>
      </xdr:nvSpPr>
      <xdr:spPr bwMode="auto">
        <a:xfrm>
          <a:off x="5715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C1D035B8-1D3D-4982-8298-D7D52C25DE17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9A74BE1C-0AEE-40DB-B133-187BBE7DCBC7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13A851DC-75FB-438D-9256-E8690D6C67E4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7CC26B39-9524-493D-B238-2B2B690C1DFF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25FA101D-9418-46BC-929E-27FA759E9E82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C9E845B3-3F65-40E1-A8B2-4C27F866A843}"/>
            </a:ext>
          </a:extLst>
        </xdr:cNvPr>
        <xdr:cNvSpPr txBox="1">
          <a:spLocks noChangeArrowheads="1"/>
        </xdr:cNvSpPr>
      </xdr:nvSpPr>
      <xdr:spPr bwMode="auto">
        <a:xfrm>
          <a:off x="495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C7A013DD-672A-4C1C-8854-FF6FF6550491}"/>
            </a:ext>
          </a:extLst>
        </xdr:cNvPr>
        <xdr:cNvSpPr txBox="1">
          <a:spLocks noChangeArrowheads="1"/>
        </xdr:cNvSpPr>
      </xdr:nvSpPr>
      <xdr:spPr bwMode="auto">
        <a:xfrm>
          <a:off x="685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563BC96D-70D5-4538-85CD-48739AE8B109}"/>
            </a:ext>
          </a:extLst>
        </xdr:cNvPr>
        <xdr:cNvSpPr txBox="1">
          <a:spLocks noChangeArrowheads="1"/>
        </xdr:cNvSpPr>
      </xdr:nvSpPr>
      <xdr:spPr bwMode="auto">
        <a:xfrm>
          <a:off x="723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1B067A0F-4D22-458F-905C-F1ABE242DD20}"/>
            </a:ext>
          </a:extLst>
        </xdr:cNvPr>
        <xdr:cNvSpPr txBox="1">
          <a:spLocks noChangeArrowheads="1"/>
        </xdr:cNvSpPr>
      </xdr:nvSpPr>
      <xdr:spPr bwMode="auto">
        <a:xfrm>
          <a:off x="7620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FA5FFFA3-91F4-4468-96A5-27310426AD51}"/>
            </a:ext>
          </a:extLst>
        </xdr:cNvPr>
        <xdr:cNvSpPr txBox="1">
          <a:spLocks noChangeArrowheads="1"/>
        </xdr:cNvSpPr>
      </xdr:nvSpPr>
      <xdr:spPr bwMode="auto">
        <a:xfrm>
          <a:off x="800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BE038CA9-3580-49BD-9178-B9FD57ABCBF5}"/>
            </a:ext>
          </a:extLst>
        </xdr:cNvPr>
        <xdr:cNvSpPr txBox="1">
          <a:spLocks noChangeArrowheads="1"/>
        </xdr:cNvSpPr>
      </xdr:nvSpPr>
      <xdr:spPr bwMode="auto">
        <a:xfrm>
          <a:off x="8391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4CD928C4-9593-4533-9BF8-AEC86C75E8B9}"/>
            </a:ext>
          </a:extLst>
        </xdr:cNvPr>
        <xdr:cNvSpPr txBox="1">
          <a:spLocks noChangeArrowheads="1"/>
        </xdr:cNvSpPr>
      </xdr:nvSpPr>
      <xdr:spPr bwMode="auto">
        <a:xfrm>
          <a:off x="876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2246F043-B61C-4B0D-8775-BB65CF58AF58}"/>
            </a:ext>
          </a:extLst>
        </xdr:cNvPr>
        <xdr:cNvSpPr txBox="1">
          <a:spLocks noChangeArrowheads="1"/>
        </xdr:cNvSpPr>
      </xdr:nvSpPr>
      <xdr:spPr bwMode="auto">
        <a:xfrm>
          <a:off x="1066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140E4D9D-BD60-42E7-AF4E-A0CF23D85A47}"/>
            </a:ext>
          </a:extLst>
        </xdr:cNvPr>
        <xdr:cNvSpPr txBox="1">
          <a:spLocks noChangeArrowheads="1"/>
        </xdr:cNvSpPr>
      </xdr:nvSpPr>
      <xdr:spPr bwMode="auto">
        <a:xfrm>
          <a:off x="1104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40ADA979-DC13-4DED-ADB2-4CE96529C0AE}"/>
            </a:ext>
          </a:extLst>
        </xdr:cNvPr>
        <xdr:cNvSpPr txBox="1">
          <a:spLocks noChangeArrowheads="1"/>
        </xdr:cNvSpPr>
      </xdr:nvSpPr>
      <xdr:spPr bwMode="auto">
        <a:xfrm>
          <a:off x="11439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BA222EA9-D06F-4519-ABFA-63E806E01BFA}"/>
            </a:ext>
          </a:extLst>
        </xdr:cNvPr>
        <xdr:cNvSpPr txBox="1">
          <a:spLocks noChangeArrowheads="1"/>
        </xdr:cNvSpPr>
      </xdr:nvSpPr>
      <xdr:spPr bwMode="auto">
        <a:xfrm>
          <a:off x="1181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7686A263-1306-4D5A-8061-5F413453A88A}"/>
            </a:ext>
          </a:extLst>
        </xdr:cNvPr>
        <xdr:cNvSpPr txBox="1">
          <a:spLocks noChangeArrowheads="1"/>
        </xdr:cNvSpPr>
      </xdr:nvSpPr>
      <xdr:spPr bwMode="auto">
        <a:xfrm>
          <a:off x="12192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BA656C54-DECC-4309-A8BD-EB2DC9C33B68}"/>
            </a:ext>
          </a:extLst>
        </xdr:cNvPr>
        <xdr:cNvSpPr txBox="1">
          <a:spLocks noChangeArrowheads="1"/>
        </xdr:cNvSpPr>
      </xdr:nvSpPr>
      <xdr:spPr bwMode="auto">
        <a:xfrm>
          <a:off x="1257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6C57BB0-FC5F-48BA-ACA8-7D204024F1D7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68AD16A5-0939-489C-B809-E981EDE3ADF8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98A3AFAA-768D-41D4-BBF7-7B6BBB34C60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1621F708-4D2A-4496-B5DA-A872ADF7E79E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4F23E8FA-A9F2-41E3-84A7-9AC760C06E81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C0283C97-1676-465A-8833-193532B24D9E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2D82510F-3E29-4D69-B70E-508702E8CF59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D8949EE8-83DB-4F15-B659-18CB8C395C6E}"/>
            </a:ext>
          </a:extLst>
        </xdr:cNvPr>
        <xdr:cNvSpPr txBox="1">
          <a:spLocks noChangeArrowheads="1"/>
        </xdr:cNvSpPr>
      </xdr:nvSpPr>
      <xdr:spPr bwMode="auto">
        <a:xfrm>
          <a:off x="495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44CABD30-5FB6-41A9-89AC-EC91218909A6}"/>
            </a:ext>
          </a:extLst>
        </xdr:cNvPr>
        <xdr:cNvSpPr txBox="1">
          <a:spLocks noChangeArrowheads="1"/>
        </xdr:cNvSpPr>
      </xdr:nvSpPr>
      <xdr:spPr bwMode="auto">
        <a:xfrm>
          <a:off x="685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C2994ED4-6922-4D54-953F-1D472803EF49}"/>
            </a:ext>
          </a:extLst>
        </xdr:cNvPr>
        <xdr:cNvSpPr txBox="1">
          <a:spLocks noChangeArrowheads="1"/>
        </xdr:cNvSpPr>
      </xdr:nvSpPr>
      <xdr:spPr bwMode="auto">
        <a:xfrm>
          <a:off x="723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324D7F78-15F4-4080-9DE6-E4ECEB426C90}"/>
            </a:ext>
          </a:extLst>
        </xdr:cNvPr>
        <xdr:cNvSpPr txBox="1">
          <a:spLocks noChangeArrowheads="1"/>
        </xdr:cNvSpPr>
      </xdr:nvSpPr>
      <xdr:spPr bwMode="auto">
        <a:xfrm>
          <a:off x="7620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498B77F-E25C-4AD0-903D-50A963D4712D}"/>
            </a:ext>
          </a:extLst>
        </xdr:cNvPr>
        <xdr:cNvSpPr txBox="1">
          <a:spLocks noChangeArrowheads="1"/>
        </xdr:cNvSpPr>
      </xdr:nvSpPr>
      <xdr:spPr bwMode="auto">
        <a:xfrm>
          <a:off x="800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219C3070-37D2-4F6C-BC02-CA2D43CF0F59}"/>
            </a:ext>
          </a:extLst>
        </xdr:cNvPr>
        <xdr:cNvSpPr txBox="1">
          <a:spLocks noChangeArrowheads="1"/>
        </xdr:cNvSpPr>
      </xdr:nvSpPr>
      <xdr:spPr bwMode="auto">
        <a:xfrm>
          <a:off x="8391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E40B6AE3-BD5B-47CF-90BC-DE04D9CF8689}"/>
            </a:ext>
          </a:extLst>
        </xdr:cNvPr>
        <xdr:cNvSpPr txBox="1">
          <a:spLocks noChangeArrowheads="1"/>
        </xdr:cNvSpPr>
      </xdr:nvSpPr>
      <xdr:spPr bwMode="auto">
        <a:xfrm>
          <a:off x="876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8AC40533-57FA-4680-A5B3-2B0244AF1B05}"/>
            </a:ext>
          </a:extLst>
        </xdr:cNvPr>
        <xdr:cNvSpPr txBox="1">
          <a:spLocks noChangeArrowheads="1"/>
        </xdr:cNvSpPr>
      </xdr:nvSpPr>
      <xdr:spPr bwMode="auto">
        <a:xfrm>
          <a:off x="1066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B5678B72-E541-4671-8537-95D81CBD6DD9}"/>
            </a:ext>
          </a:extLst>
        </xdr:cNvPr>
        <xdr:cNvSpPr txBox="1">
          <a:spLocks noChangeArrowheads="1"/>
        </xdr:cNvSpPr>
      </xdr:nvSpPr>
      <xdr:spPr bwMode="auto">
        <a:xfrm>
          <a:off x="1104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2360725C-2FDE-4974-BA82-1BD9988D2C76}"/>
            </a:ext>
          </a:extLst>
        </xdr:cNvPr>
        <xdr:cNvSpPr txBox="1">
          <a:spLocks noChangeArrowheads="1"/>
        </xdr:cNvSpPr>
      </xdr:nvSpPr>
      <xdr:spPr bwMode="auto">
        <a:xfrm>
          <a:off x="11439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7333D51-8413-4DF1-A306-96C5A82C1B08}"/>
            </a:ext>
          </a:extLst>
        </xdr:cNvPr>
        <xdr:cNvSpPr txBox="1">
          <a:spLocks noChangeArrowheads="1"/>
        </xdr:cNvSpPr>
      </xdr:nvSpPr>
      <xdr:spPr bwMode="auto">
        <a:xfrm>
          <a:off x="1181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9328B3FD-A657-4F10-B69D-75480BF7FA3A}"/>
            </a:ext>
          </a:extLst>
        </xdr:cNvPr>
        <xdr:cNvSpPr txBox="1">
          <a:spLocks noChangeArrowheads="1"/>
        </xdr:cNvSpPr>
      </xdr:nvSpPr>
      <xdr:spPr bwMode="auto">
        <a:xfrm>
          <a:off x="12192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AA239E2D-7D07-4817-AF2F-FBBF102C6477}"/>
            </a:ext>
          </a:extLst>
        </xdr:cNvPr>
        <xdr:cNvSpPr txBox="1">
          <a:spLocks noChangeArrowheads="1"/>
        </xdr:cNvSpPr>
      </xdr:nvSpPr>
      <xdr:spPr bwMode="auto">
        <a:xfrm>
          <a:off x="1257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C4FAEFB2-A2DD-4B56-8C6B-8484FC9831EE}"/>
            </a:ext>
          </a:extLst>
        </xdr:cNvPr>
        <xdr:cNvSpPr txBox="1">
          <a:spLocks noChangeArrowheads="1"/>
        </xdr:cNvSpPr>
      </xdr:nvSpPr>
      <xdr:spPr bwMode="auto">
        <a:xfrm>
          <a:off x="4619625" y="5705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E3DACCFE-94B9-40D1-AC86-3DFC9ED01E06}"/>
            </a:ext>
          </a:extLst>
        </xdr:cNvPr>
        <xdr:cNvSpPr txBox="1">
          <a:spLocks noChangeArrowheads="1"/>
        </xdr:cNvSpPr>
      </xdr:nvSpPr>
      <xdr:spPr bwMode="auto">
        <a:xfrm>
          <a:off x="495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AC2B5848-970F-46C6-B733-A9C5B99256C9}"/>
            </a:ext>
          </a:extLst>
        </xdr:cNvPr>
        <xdr:cNvSpPr txBox="1">
          <a:spLocks noChangeArrowheads="1"/>
        </xdr:cNvSpPr>
      </xdr:nvSpPr>
      <xdr:spPr bwMode="auto">
        <a:xfrm>
          <a:off x="685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275E50B5-B093-4DC0-B11B-568CC0876014}"/>
            </a:ext>
          </a:extLst>
        </xdr:cNvPr>
        <xdr:cNvSpPr txBox="1">
          <a:spLocks noChangeArrowheads="1"/>
        </xdr:cNvSpPr>
      </xdr:nvSpPr>
      <xdr:spPr bwMode="auto">
        <a:xfrm>
          <a:off x="723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1E40EA3A-C734-4BA5-B8C9-6CF882727049}"/>
            </a:ext>
          </a:extLst>
        </xdr:cNvPr>
        <xdr:cNvSpPr txBox="1">
          <a:spLocks noChangeArrowheads="1"/>
        </xdr:cNvSpPr>
      </xdr:nvSpPr>
      <xdr:spPr bwMode="auto">
        <a:xfrm>
          <a:off x="7620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F5323893-5C86-464F-88FE-34B5E196EC52}"/>
            </a:ext>
          </a:extLst>
        </xdr:cNvPr>
        <xdr:cNvSpPr txBox="1">
          <a:spLocks noChangeArrowheads="1"/>
        </xdr:cNvSpPr>
      </xdr:nvSpPr>
      <xdr:spPr bwMode="auto">
        <a:xfrm>
          <a:off x="800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F5E8BCEA-1BBA-423C-BB21-405B0765CE60}"/>
            </a:ext>
          </a:extLst>
        </xdr:cNvPr>
        <xdr:cNvSpPr txBox="1">
          <a:spLocks noChangeArrowheads="1"/>
        </xdr:cNvSpPr>
      </xdr:nvSpPr>
      <xdr:spPr bwMode="auto">
        <a:xfrm>
          <a:off x="8391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8715323D-C7FC-405B-A043-4DBD6E64CDCC}"/>
            </a:ext>
          </a:extLst>
        </xdr:cNvPr>
        <xdr:cNvSpPr txBox="1">
          <a:spLocks noChangeArrowheads="1"/>
        </xdr:cNvSpPr>
      </xdr:nvSpPr>
      <xdr:spPr bwMode="auto">
        <a:xfrm>
          <a:off x="876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69A3C0A1-2F9F-417D-9A3B-B722195E6174}"/>
            </a:ext>
          </a:extLst>
        </xdr:cNvPr>
        <xdr:cNvSpPr txBox="1">
          <a:spLocks noChangeArrowheads="1"/>
        </xdr:cNvSpPr>
      </xdr:nvSpPr>
      <xdr:spPr bwMode="auto">
        <a:xfrm>
          <a:off x="1066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75E7B37F-0B22-4EBC-BF43-75E7779B7EA9}"/>
            </a:ext>
          </a:extLst>
        </xdr:cNvPr>
        <xdr:cNvSpPr txBox="1">
          <a:spLocks noChangeArrowheads="1"/>
        </xdr:cNvSpPr>
      </xdr:nvSpPr>
      <xdr:spPr bwMode="auto">
        <a:xfrm>
          <a:off x="1104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74E536A3-86A1-4A3D-9044-38C08CCD6545}"/>
            </a:ext>
          </a:extLst>
        </xdr:cNvPr>
        <xdr:cNvSpPr txBox="1">
          <a:spLocks noChangeArrowheads="1"/>
        </xdr:cNvSpPr>
      </xdr:nvSpPr>
      <xdr:spPr bwMode="auto">
        <a:xfrm>
          <a:off x="11439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49A9F789-4F0C-412D-BA1B-45DA0F1B598E}"/>
            </a:ext>
          </a:extLst>
        </xdr:cNvPr>
        <xdr:cNvSpPr txBox="1">
          <a:spLocks noChangeArrowheads="1"/>
        </xdr:cNvSpPr>
      </xdr:nvSpPr>
      <xdr:spPr bwMode="auto">
        <a:xfrm>
          <a:off x="1181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3ADCF55F-D3A2-42DB-BB2C-28D67B317AC8}"/>
            </a:ext>
          </a:extLst>
        </xdr:cNvPr>
        <xdr:cNvSpPr txBox="1">
          <a:spLocks noChangeArrowheads="1"/>
        </xdr:cNvSpPr>
      </xdr:nvSpPr>
      <xdr:spPr bwMode="auto">
        <a:xfrm>
          <a:off x="12192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47A28E7D-9E3D-4F6D-84B4-7632AFFDAE8C}"/>
            </a:ext>
          </a:extLst>
        </xdr:cNvPr>
        <xdr:cNvSpPr txBox="1">
          <a:spLocks noChangeArrowheads="1"/>
        </xdr:cNvSpPr>
      </xdr:nvSpPr>
      <xdr:spPr bwMode="auto">
        <a:xfrm>
          <a:off x="1257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80AC92F8-6DFE-48EC-B2B9-85C2EAC679B1}"/>
            </a:ext>
          </a:extLst>
        </xdr:cNvPr>
        <xdr:cNvSpPr txBox="1">
          <a:spLocks noChangeArrowheads="1"/>
        </xdr:cNvSpPr>
      </xdr:nvSpPr>
      <xdr:spPr bwMode="auto">
        <a:xfrm>
          <a:off x="4619625" y="5705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7A231A25-9B74-4575-B6FD-9A39F42F863E}"/>
            </a:ext>
          </a:extLst>
        </xdr:cNvPr>
        <xdr:cNvSpPr txBox="1">
          <a:spLocks noChangeArrowheads="1"/>
        </xdr:cNvSpPr>
      </xdr:nvSpPr>
      <xdr:spPr bwMode="auto">
        <a:xfrm>
          <a:off x="495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7A0BB95-FA1D-4AC1-982F-00FA07767EED}"/>
            </a:ext>
          </a:extLst>
        </xdr:cNvPr>
        <xdr:cNvSpPr txBox="1">
          <a:spLocks noChangeArrowheads="1"/>
        </xdr:cNvSpPr>
      </xdr:nvSpPr>
      <xdr:spPr bwMode="auto">
        <a:xfrm>
          <a:off x="685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5F9EED39-67A9-40E9-9C85-FB672CF3B4D4}"/>
            </a:ext>
          </a:extLst>
        </xdr:cNvPr>
        <xdr:cNvSpPr txBox="1">
          <a:spLocks noChangeArrowheads="1"/>
        </xdr:cNvSpPr>
      </xdr:nvSpPr>
      <xdr:spPr bwMode="auto">
        <a:xfrm>
          <a:off x="723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DD14B9F6-6124-4218-B67B-DA0C9FD727EC}"/>
            </a:ext>
          </a:extLst>
        </xdr:cNvPr>
        <xdr:cNvSpPr txBox="1">
          <a:spLocks noChangeArrowheads="1"/>
        </xdr:cNvSpPr>
      </xdr:nvSpPr>
      <xdr:spPr bwMode="auto">
        <a:xfrm>
          <a:off x="7620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D39F5131-26D8-47AF-A716-AA07301FF8F4}"/>
            </a:ext>
          </a:extLst>
        </xdr:cNvPr>
        <xdr:cNvSpPr txBox="1">
          <a:spLocks noChangeArrowheads="1"/>
        </xdr:cNvSpPr>
      </xdr:nvSpPr>
      <xdr:spPr bwMode="auto">
        <a:xfrm>
          <a:off x="800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CF4CBAA1-99EB-4487-AF13-D838C1F9076A}"/>
            </a:ext>
          </a:extLst>
        </xdr:cNvPr>
        <xdr:cNvSpPr txBox="1">
          <a:spLocks noChangeArrowheads="1"/>
        </xdr:cNvSpPr>
      </xdr:nvSpPr>
      <xdr:spPr bwMode="auto">
        <a:xfrm>
          <a:off x="8391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2E29845B-9B07-4F84-997E-6672B13C479F}"/>
            </a:ext>
          </a:extLst>
        </xdr:cNvPr>
        <xdr:cNvSpPr txBox="1">
          <a:spLocks noChangeArrowheads="1"/>
        </xdr:cNvSpPr>
      </xdr:nvSpPr>
      <xdr:spPr bwMode="auto">
        <a:xfrm>
          <a:off x="876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AB241740-12AF-42E4-8877-47A0BF7226FA}"/>
            </a:ext>
          </a:extLst>
        </xdr:cNvPr>
        <xdr:cNvSpPr txBox="1">
          <a:spLocks noChangeArrowheads="1"/>
        </xdr:cNvSpPr>
      </xdr:nvSpPr>
      <xdr:spPr bwMode="auto">
        <a:xfrm>
          <a:off x="1066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8A9428F5-4261-4D24-9058-B9C09ECED1D0}"/>
            </a:ext>
          </a:extLst>
        </xdr:cNvPr>
        <xdr:cNvSpPr txBox="1">
          <a:spLocks noChangeArrowheads="1"/>
        </xdr:cNvSpPr>
      </xdr:nvSpPr>
      <xdr:spPr bwMode="auto">
        <a:xfrm>
          <a:off x="1104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5B2A5659-C73B-450D-A4B8-3E9F8BB4BE6C}"/>
            </a:ext>
          </a:extLst>
        </xdr:cNvPr>
        <xdr:cNvSpPr txBox="1">
          <a:spLocks noChangeArrowheads="1"/>
        </xdr:cNvSpPr>
      </xdr:nvSpPr>
      <xdr:spPr bwMode="auto">
        <a:xfrm>
          <a:off x="11439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D1F7E74C-A9D6-4C2C-983C-6E7F2F02FF12}"/>
            </a:ext>
          </a:extLst>
        </xdr:cNvPr>
        <xdr:cNvSpPr txBox="1">
          <a:spLocks noChangeArrowheads="1"/>
        </xdr:cNvSpPr>
      </xdr:nvSpPr>
      <xdr:spPr bwMode="auto">
        <a:xfrm>
          <a:off x="1181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59743C26-AE83-4520-B428-9B850B872596}"/>
            </a:ext>
          </a:extLst>
        </xdr:cNvPr>
        <xdr:cNvSpPr txBox="1">
          <a:spLocks noChangeArrowheads="1"/>
        </xdr:cNvSpPr>
      </xdr:nvSpPr>
      <xdr:spPr bwMode="auto">
        <a:xfrm>
          <a:off x="12192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491EA96A-2B3B-4ED2-A760-A8C6C15F4A46}"/>
            </a:ext>
          </a:extLst>
        </xdr:cNvPr>
        <xdr:cNvSpPr txBox="1">
          <a:spLocks noChangeArrowheads="1"/>
        </xdr:cNvSpPr>
      </xdr:nvSpPr>
      <xdr:spPr bwMode="auto">
        <a:xfrm>
          <a:off x="1257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D9851164-77EC-4E01-9FAF-A65001DDB5D6}"/>
            </a:ext>
          </a:extLst>
        </xdr:cNvPr>
        <xdr:cNvSpPr txBox="1">
          <a:spLocks noChangeArrowheads="1"/>
        </xdr:cNvSpPr>
      </xdr:nvSpPr>
      <xdr:spPr bwMode="auto">
        <a:xfrm>
          <a:off x="495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613AEBD-D078-45F3-9BE2-ED6970758F7A}"/>
            </a:ext>
          </a:extLst>
        </xdr:cNvPr>
        <xdr:cNvSpPr txBox="1">
          <a:spLocks noChangeArrowheads="1"/>
        </xdr:cNvSpPr>
      </xdr:nvSpPr>
      <xdr:spPr bwMode="auto">
        <a:xfrm>
          <a:off x="685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D54FFB13-1376-49DD-9463-D815AB408CC2}"/>
            </a:ext>
          </a:extLst>
        </xdr:cNvPr>
        <xdr:cNvSpPr txBox="1">
          <a:spLocks noChangeArrowheads="1"/>
        </xdr:cNvSpPr>
      </xdr:nvSpPr>
      <xdr:spPr bwMode="auto">
        <a:xfrm>
          <a:off x="723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217151DE-6EBF-4BEC-9DFD-311D91FF5769}"/>
            </a:ext>
          </a:extLst>
        </xdr:cNvPr>
        <xdr:cNvSpPr txBox="1">
          <a:spLocks noChangeArrowheads="1"/>
        </xdr:cNvSpPr>
      </xdr:nvSpPr>
      <xdr:spPr bwMode="auto">
        <a:xfrm>
          <a:off x="800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1C1E2176-6E49-4E7D-9273-81E279B9EEAC}"/>
            </a:ext>
          </a:extLst>
        </xdr:cNvPr>
        <xdr:cNvSpPr txBox="1">
          <a:spLocks noChangeArrowheads="1"/>
        </xdr:cNvSpPr>
      </xdr:nvSpPr>
      <xdr:spPr bwMode="auto">
        <a:xfrm>
          <a:off x="8391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9525</xdr:rowOff>
    </xdr:from>
    <xdr:to>
      <xdr:col>17</xdr:col>
      <xdr:colOff>19050</xdr:colOff>
      <xdr:row>42</xdr:row>
      <xdr:rowOff>9525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AFC141A7-792D-4B87-8739-1D7718451171}"/>
            </a:ext>
          </a:extLst>
        </xdr:cNvPr>
        <xdr:cNvSpPr txBox="1">
          <a:spLocks noChangeArrowheads="1"/>
        </xdr:cNvSpPr>
      </xdr:nvSpPr>
      <xdr:spPr bwMode="auto">
        <a:xfrm>
          <a:off x="8763000" y="5715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EAC85DDF-E5FA-43F2-8DE0-4A4C87CD491E}"/>
            </a:ext>
          </a:extLst>
        </xdr:cNvPr>
        <xdr:cNvSpPr txBox="1">
          <a:spLocks noChangeArrowheads="1"/>
        </xdr:cNvSpPr>
      </xdr:nvSpPr>
      <xdr:spPr bwMode="auto">
        <a:xfrm>
          <a:off x="10668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340B2E1A-94FA-4554-AE3E-44420AD94F58}"/>
            </a:ext>
          </a:extLst>
        </xdr:cNvPr>
        <xdr:cNvSpPr txBox="1">
          <a:spLocks noChangeArrowheads="1"/>
        </xdr:cNvSpPr>
      </xdr:nvSpPr>
      <xdr:spPr bwMode="auto">
        <a:xfrm>
          <a:off x="11049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6C486314-9F09-4724-ADC1-946CC730F056}"/>
            </a:ext>
          </a:extLst>
        </xdr:cNvPr>
        <xdr:cNvSpPr txBox="1">
          <a:spLocks noChangeArrowheads="1"/>
        </xdr:cNvSpPr>
      </xdr:nvSpPr>
      <xdr:spPr bwMode="auto">
        <a:xfrm>
          <a:off x="11439525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17F3DF90-1C9C-44C0-A871-DE6EB0D3BF5E}"/>
            </a:ext>
          </a:extLst>
        </xdr:cNvPr>
        <xdr:cNvSpPr txBox="1">
          <a:spLocks noChangeArrowheads="1"/>
        </xdr:cNvSpPr>
      </xdr:nvSpPr>
      <xdr:spPr bwMode="auto">
        <a:xfrm>
          <a:off x="11811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9C54EE97-9D4F-4F1C-8537-CDB51696576A}"/>
            </a:ext>
          </a:extLst>
        </xdr:cNvPr>
        <xdr:cNvSpPr txBox="1">
          <a:spLocks noChangeArrowheads="1"/>
        </xdr:cNvSpPr>
      </xdr:nvSpPr>
      <xdr:spPr bwMode="auto">
        <a:xfrm>
          <a:off x="12192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98DF0534-0D2B-44D0-8DE4-C88E7FB4DA2B}"/>
            </a:ext>
          </a:extLst>
        </xdr:cNvPr>
        <xdr:cNvSpPr txBox="1">
          <a:spLocks noChangeArrowheads="1"/>
        </xdr:cNvSpPr>
      </xdr:nvSpPr>
      <xdr:spPr bwMode="auto">
        <a:xfrm>
          <a:off x="12573000" y="5705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3E0569D5-D174-4521-8633-338A1F1E4C1F}"/>
            </a:ext>
          </a:extLst>
        </xdr:cNvPr>
        <xdr:cNvSpPr txBox="1">
          <a:spLocks noChangeArrowheads="1"/>
        </xdr:cNvSpPr>
      </xdr:nvSpPr>
      <xdr:spPr bwMode="auto">
        <a:xfrm>
          <a:off x="4619625" y="9715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9918391F-1FD5-42E4-8915-A0330FFD83BC}"/>
            </a:ext>
          </a:extLst>
        </xdr:cNvPr>
        <xdr:cNvSpPr txBox="1">
          <a:spLocks noChangeArrowheads="1"/>
        </xdr:cNvSpPr>
      </xdr:nvSpPr>
      <xdr:spPr bwMode="auto">
        <a:xfrm>
          <a:off x="4619625" y="9715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92D1DBB6-007A-491D-BB70-9C2603BA5510}"/>
            </a:ext>
          </a:extLst>
        </xdr:cNvPr>
        <xdr:cNvSpPr txBox="1">
          <a:spLocks noChangeArrowheads="1"/>
        </xdr:cNvSpPr>
      </xdr:nvSpPr>
      <xdr:spPr bwMode="auto">
        <a:xfrm>
          <a:off x="4619625" y="9715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B707BCFA-E9E2-41F1-B652-5813D0E9AF99}"/>
            </a:ext>
          </a:extLst>
        </xdr:cNvPr>
        <xdr:cNvSpPr txBox="1">
          <a:spLocks noChangeArrowheads="1"/>
        </xdr:cNvSpPr>
      </xdr:nvSpPr>
      <xdr:spPr bwMode="auto">
        <a:xfrm>
          <a:off x="4619625" y="9715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238125</xdr:colOff>
      <xdr:row>0</xdr:row>
      <xdr:rowOff>0</xdr:rowOff>
    </xdr:from>
    <xdr:to>
      <xdr:col>33</xdr:col>
      <xdr:colOff>0</xdr:colOff>
      <xdr:row>7</xdr:row>
      <xdr:rowOff>123825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AC4CB37D-1C83-438F-8826-846703EB53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1413210</xdr:colOff>
      <xdr:row>5</xdr:row>
      <xdr:rowOff>72690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B643B8B9-81A5-4F6E-8D12-52BF7F7432A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6A4B034-F6DA-4174-B12C-49236D267032}"/>
            </a:ext>
          </a:extLst>
        </xdr:cNvPr>
        <xdr:cNvSpPr txBox="1">
          <a:spLocks noChangeArrowheads="1"/>
        </xdr:cNvSpPr>
      </xdr:nvSpPr>
      <xdr:spPr bwMode="auto">
        <a:xfrm>
          <a:off x="6905625" y="1067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3C4A5F5E-E187-4B02-850A-889A1186312F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36AC5C9-ABA6-4DD5-8102-96560F8EEDDA}"/>
            </a:ext>
          </a:extLst>
        </xdr:cNvPr>
        <xdr:cNvSpPr txBox="1">
          <a:spLocks noChangeArrowheads="1"/>
        </xdr:cNvSpPr>
      </xdr:nvSpPr>
      <xdr:spPr bwMode="auto">
        <a:xfrm>
          <a:off x="18097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4BFCC8A-788D-40FF-9EA1-E961183A8D25}"/>
            </a:ext>
          </a:extLst>
        </xdr:cNvPr>
        <xdr:cNvSpPr txBox="1">
          <a:spLocks noChangeArrowheads="1"/>
        </xdr:cNvSpPr>
      </xdr:nvSpPr>
      <xdr:spPr bwMode="auto">
        <a:xfrm>
          <a:off x="353377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6454FC3D-CCAD-43D2-A2FB-3381ACA58169}"/>
            </a:ext>
          </a:extLst>
        </xdr:cNvPr>
        <xdr:cNvSpPr txBox="1">
          <a:spLocks noChangeArrowheads="1"/>
        </xdr:cNvSpPr>
      </xdr:nvSpPr>
      <xdr:spPr bwMode="auto">
        <a:xfrm>
          <a:off x="503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9E8F234F-7F5C-4B48-9BAA-7FCB38EE919D}"/>
            </a:ext>
          </a:extLst>
        </xdr:cNvPr>
        <xdr:cNvSpPr txBox="1">
          <a:spLocks noChangeArrowheads="1"/>
        </xdr:cNvSpPr>
      </xdr:nvSpPr>
      <xdr:spPr bwMode="auto">
        <a:xfrm>
          <a:off x="14258925" y="56292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7D111124-0105-47C6-8035-AF33AB99C8D7}"/>
            </a:ext>
          </a:extLst>
        </xdr:cNvPr>
        <xdr:cNvSpPr txBox="1">
          <a:spLocks noChangeArrowheads="1"/>
        </xdr:cNvSpPr>
      </xdr:nvSpPr>
      <xdr:spPr bwMode="auto">
        <a:xfrm>
          <a:off x="15754350" y="56292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EC8DBFC2-107D-4FC4-8094-9D8DC25D84D6}"/>
            </a:ext>
          </a:extLst>
        </xdr:cNvPr>
        <xdr:cNvSpPr txBox="1">
          <a:spLocks noChangeArrowheads="1"/>
        </xdr:cNvSpPr>
      </xdr:nvSpPr>
      <xdr:spPr bwMode="auto">
        <a:xfrm>
          <a:off x="694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4F458F3F-BADD-4F60-9663-928FBCF8A046}"/>
            </a:ext>
          </a:extLst>
        </xdr:cNvPr>
        <xdr:cNvSpPr txBox="1">
          <a:spLocks noChangeArrowheads="1"/>
        </xdr:cNvSpPr>
      </xdr:nvSpPr>
      <xdr:spPr bwMode="auto">
        <a:xfrm>
          <a:off x="7705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9268377F-7BB1-44E9-A9A5-15CCB1384CDC}"/>
            </a:ext>
          </a:extLst>
        </xdr:cNvPr>
        <xdr:cNvSpPr txBox="1">
          <a:spLocks noChangeArrowheads="1"/>
        </xdr:cNvSpPr>
      </xdr:nvSpPr>
      <xdr:spPr bwMode="auto">
        <a:xfrm>
          <a:off x="808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8E58A4EA-196F-4601-8F42-5F04CA6E0721}"/>
            </a:ext>
          </a:extLst>
        </xdr:cNvPr>
        <xdr:cNvSpPr txBox="1">
          <a:spLocks noChangeArrowheads="1"/>
        </xdr:cNvSpPr>
      </xdr:nvSpPr>
      <xdr:spPr bwMode="auto">
        <a:xfrm>
          <a:off x="8477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33F71572-F2B6-4A23-9FC5-87544FB80A02}"/>
            </a:ext>
          </a:extLst>
        </xdr:cNvPr>
        <xdr:cNvSpPr txBox="1">
          <a:spLocks noChangeArrowheads="1"/>
        </xdr:cNvSpPr>
      </xdr:nvSpPr>
      <xdr:spPr bwMode="auto">
        <a:xfrm>
          <a:off x="884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72301CBC-F143-49FF-AC5F-3E95A4295844}"/>
            </a:ext>
          </a:extLst>
        </xdr:cNvPr>
        <xdr:cNvSpPr txBox="1">
          <a:spLocks noChangeArrowheads="1"/>
        </xdr:cNvSpPr>
      </xdr:nvSpPr>
      <xdr:spPr bwMode="auto">
        <a:xfrm>
          <a:off x="1075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753FF833-9CC2-4F9F-B05E-388884BC7F3C}"/>
            </a:ext>
          </a:extLst>
        </xdr:cNvPr>
        <xdr:cNvSpPr txBox="1">
          <a:spLocks noChangeArrowheads="1"/>
        </xdr:cNvSpPr>
      </xdr:nvSpPr>
      <xdr:spPr bwMode="auto">
        <a:xfrm>
          <a:off x="1113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B24B2C9D-2487-4E6F-AFD3-10956157850E}"/>
            </a:ext>
          </a:extLst>
        </xdr:cNvPr>
        <xdr:cNvSpPr txBox="1">
          <a:spLocks noChangeArrowheads="1"/>
        </xdr:cNvSpPr>
      </xdr:nvSpPr>
      <xdr:spPr bwMode="auto">
        <a:xfrm>
          <a:off x="11525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A7C80CD-2393-46D2-B850-410AC74E6F4E}"/>
            </a:ext>
          </a:extLst>
        </xdr:cNvPr>
        <xdr:cNvSpPr txBox="1">
          <a:spLocks noChangeArrowheads="1"/>
        </xdr:cNvSpPr>
      </xdr:nvSpPr>
      <xdr:spPr bwMode="auto">
        <a:xfrm>
          <a:off x="1189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ACB43E73-EB3E-4D73-8FCC-74D44D35C4AD}"/>
            </a:ext>
          </a:extLst>
        </xdr:cNvPr>
        <xdr:cNvSpPr txBox="1">
          <a:spLocks noChangeArrowheads="1"/>
        </xdr:cNvSpPr>
      </xdr:nvSpPr>
      <xdr:spPr bwMode="auto">
        <a:xfrm>
          <a:off x="12277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5F36D152-8457-4E82-8B06-06523493A4D0}"/>
            </a:ext>
          </a:extLst>
        </xdr:cNvPr>
        <xdr:cNvSpPr txBox="1">
          <a:spLocks noChangeArrowheads="1"/>
        </xdr:cNvSpPr>
      </xdr:nvSpPr>
      <xdr:spPr bwMode="auto">
        <a:xfrm>
          <a:off x="1265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B962550A-B0B3-42F2-92A5-51BF33E39F84}"/>
            </a:ext>
          </a:extLst>
        </xdr:cNvPr>
        <xdr:cNvSpPr txBox="1">
          <a:spLocks noChangeArrowheads="1"/>
        </xdr:cNvSpPr>
      </xdr:nvSpPr>
      <xdr:spPr bwMode="auto">
        <a:xfrm>
          <a:off x="57150" y="5133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A85EE144-8228-467E-9739-0E8EFDD01285}"/>
            </a:ext>
          </a:extLst>
        </xdr:cNvPr>
        <xdr:cNvSpPr txBox="1">
          <a:spLocks noChangeArrowheads="1"/>
        </xdr:cNvSpPr>
      </xdr:nvSpPr>
      <xdr:spPr bwMode="auto">
        <a:xfrm>
          <a:off x="1809750" y="51339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1F38AF5A-FA79-4806-BDDB-74FAE87F8457}"/>
            </a:ext>
          </a:extLst>
        </xdr:cNvPr>
        <xdr:cNvSpPr txBox="1">
          <a:spLocks noChangeArrowheads="1"/>
        </xdr:cNvSpPr>
      </xdr:nvSpPr>
      <xdr:spPr bwMode="auto">
        <a:xfrm>
          <a:off x="1809750" y="51339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B27BAC1C-137D-4C57-99E2-BD262018AD0B}"/>
            </a:ext>
          </a:extLst>
        </xdr:cNvPr>
        <xdr:cNvSpPr txBox="1">
          <a:spLocks noChangeArrowheads="1"/>
        </xdr:cNvSpPr>
      </xdr:nvSpPr>
      <xdr:spPr bwMode="auto">
        <a:xfrm>
          <a:off x="3533775" y="5133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749CB1FF-22B5-4BA4-AB6C-F258A1AD4AEE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EF13786D-BD31-4655-9D07-A1FADE20D790}"/>
            </a:ext>
          </a:extLst>
        </xdr:cNvPr>
        <xdr:cNvSpPr txBox="1">
          <a:spLocks noChangeArrowheads="1"/>
        </xdr:cNvSpPr>
      </xdr:nvSpPr>
      <xdr:spPr bwMode="auto">
        <a:xfrm>
          <a:off x="3533775" y="51339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D0E3D15E-869D-4096-9265-1A660E3834E3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E7CD498F-78C3-49F0-9155-42AC600FA1B8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11911029-9290-4725-A12A-8662760378F3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FA3A5D18-B314-4A45-93D9-FE134D32CC8B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8D537F5C-509F-421B-A188-A169C342E15F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262BB67E-25EA-45F7-8B17-7A5BF0AF3B7A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8EBED1B1-7EE2-4D71-B6CC-70D6F92D0BF4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F6A0399F-98FF-4D44-9A68-40274604824C}"/>
            </a:ext>
          </a:extLst>
        </xdr:cNvPr>
        <xdr:cNvSpPr txBox="1">
          <a:spLocks noChangeArrowheads="1"/>
        </xdr:cNvSpPr>
      </xdr:nvSpPr>
      <xdr:spPr bwMode="auto">
        <a:xfrm>
          <a:off x="18097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B484B308-9C12-4919-B189-B29956ABBB3A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4A371F13-D054-40AB-878D-8EF51603E6D7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96C60899-A941-484D-A6FE-D110C79EB7A0}"/>
            </a:ext>
          </a:extLst>
        </xdr:cNvPr>
        <xdr:cNvSpPr txBox="1">
          <a:spLocks noChangeArrowheads="1"/>
        </xdr:cNvSpPr>
      </xdr:nvSpPr>
      <xdr:spPr bwMode="auto">
        <a:xfrm>
          <a:off x="18097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9AF730A8-7D5D-4316-AF89-E6EFB24CFC69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E28EF2E9-0BE5-4918-8A04-FA0039E30015}"/>
            </a:ext>
          </a:extLst>
        </xdr:cNvPr>
        <xdr:cNvSpPr txBox="1">
          <a:spLocks noChangeArrowheads="1"/>
        </xdr:cNvSpPr>
      </xdr:nvSpPr>
      <xdr:spPr bwMode="auto">
        <a:xfrm>
          <a:off x="353377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F97D895A-7D46-4616-8414-8436F223A3E3}"/>
            </a:ext>
          </a:extLst>
        </xdr:cNvPr>
        <xdr:cNvSpPr txBox="1">
          <a:spLocks noChangeArrowheads="1"/>
        </xdr:cNvSpPr>
      </xdr:nvSpPr>
      <xdr:spPr bwMode="auto">
        <a:xfrm>
          <a:off x="57150" y="51339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94F979A9-6432-41DF-8A39-585681ACD3BD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D45BDBA2-30F6-48A1-9906-0A2E264C7502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45E44522-82AA-45B8-8670-B9841066A3A9}"/>
            </a:ext>
          </a:extLst>
        </xdr:cNvPr>
        <xdr:cNvSpPr txBox="1">
          <a:spLocks noChangeArrowheads="1"/>
        </xdr:cNvSpPr>
      </xdr:nvSpPr>
      <xdr:spPr bwMode="auto">
        <a:xfrm>
          <a:off x="57150" y="56292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C0492EEA-ECAE-490B-8538-2211B15DE4FA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7ACCF94B-2A81-41CA-B748-D2D3FC43AE84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A507DE86-A636-45CA-9A10-5190EB24CA70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FA511A1-72A2-4C6C-9626-0DE300E9AEDA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EC77EEC3-12B7-49D7-BD34-5E2287629EC2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A44F2335-3F33-43EB-8B04-62E41E141EC6}"/>
            </a:ext>
          </a:extLst>
        </xdr:cNvPr>
        <xdr:cNvSpPr txBox="1">
          <a:spLocks noChangeArrowheads="1"/>
        </xdr:cNvSpPr>
      </xdr:nvSpPr>
      <xdr:spPr bwMode="auto">
        <a:xfrm>
          <a:off x="503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FCD8C2EB-7AE4-48C3-8797-AC34D0A2C71C}"/>
            </a:ext>
          </a:extLst>
        </xdr:cNvPr>
        <xdr:cNvSpPr txBox="1">
          <a:spLocks noChangeArrowheads="1"/>
        </xdr:cNvSpPr>
      </xdr:nvSpPr>
      <xdr:spPr bwMode="auto">
        <a:xfrm>
          <a:off x="694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21BA3EF-42C8-465D-8504-FC1112518E29}"/>
            </a:ext>
          </a:extLst>
        </xdr:cNvPr>
        <xdr:cNvSpPr txBox="1">
          <a:spLocks noChangeArrowheads="1"/>
        </xdr:cNvSpPr>
      </xdr:nvSpPr>
      <xdr:spPr bwMode="auto">
        <a:xfrm>
          <a:off x="732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278F3819-0412-411C-B8F6-36261C34C790}"/>
            </a:ext>
          </a:extLst>
        </xdr:cNvPr>
        <xdr:cNvSpPr txBox="1">
          <a:spLocks noChangeArrowheads="1"/>
        </xdr:cNvSpPr>
      </xdr:nvSpPr>
      <xdr:spPr bwMode="auto">
        <a:xfrm>
          <a:off x="7705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F79D8329-871E-4AC6-927C-027AF8129EB6}"/>
            </a:ext>
          </a:extLst>
        </xdr:cNvPr>
        <xdr:cNvSpPr txBox="1">
          <a:spLocks noChangeArrowheads="1"/>
        </xdr:cNvSpPr>
      </xdr:nvSpPr>
      <xdr:spPr bwMode="auto">
        <a:xfrm>
          <a:off x="808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2255B945-BCB2-4C7C-8EDE-30F2EDD0258E}"/>
            </a:ext>
          </a:extLst>
        </xdr:cNvPr>
        <xdr:cNvSpPr txBox="1">
          <a:spLocks noChangeArrowheads="1"/>
        </xdr:cNvSpPr>
      </xdr:nvSpPr>
      <xdr:spPr bwMode="auto">
        <a:xfrm>
          <a:off x="8477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99C3D6AE-E592-4CFC-9617-803FAD576946}"/>
            </a:ext>
          </a:extLst>
        </xdr:cNvPr>
        <xdr:cNvSpPr txBox="1">
          <a:spLocks noChangeArrowheads="1"/>
        </xdr:cNvSpPr>
      </xdr:nvSpPr>
      <xdr:spPr bwMode="auto">
        <a:xfrm>
          <a:off x="884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67E5CB98-01DD-4AB4-A151-6EE26A3CD5F2}"/>
            </a:ext>
          </a:extLst>
        </xdr:cNvPr>
        <xdr:cNvSpPr txBox="1">
          <a:spLocks noChangeArrowheads="1"/>
        </xdr:cNvSpPr>
      </xdr:nvSpPr>
      <xdr:spPr bwMode="auto">
        <a:xfrm>
          <a:off x="1075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1F3C4E22-04DC-49F4-82A9-13FBDB13412D}"/>
            </a:ext>
          </a:extLst>
        </xdr:cNvPr>
        <xdr:cNvSpPr txBox="1">
          <a:spLocks noChangeArrowheads="1"/>
        </xdr:cNvSpPr>
      </xdr:nvSpPr>
      <xdr:spPr bwMode="auto">
        <a:xfrm>
          <a:off x="1113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8A620AFA-252C-4673-9CBE-30241D9F47C1}"/>
            </a:ext>
          </a:extLst>
        </xdr:cNvPr>
        <xdr:cNvSpPr txBox="1">
          <a:spLocks noChangeArrowheads="1"/>
        </xdr:cNvSpPr>
      </xdr:nvSpPr>
      <xdr:spPr bwMode="auto">
        <a:xfrm>
          <a:off x="11525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EF76E602-6E41-4E9C-851A-1BAE101A8456}"/>
            </a:ext>
          </a:extLst>
        </xdr:cNvPr>
        <xdr:cNvSpPr txBox="1">
          <a:spLocks noChangeArrowheads="1"/>
        </xdr:cNvSpPr>
      </xdr:nvSpPr>
      <xdr:spPr bwMode="auto">
        <a:xfrm>
          <a:off x="1189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F318D57E-58EC-484F-8D02-927C905566C3}"/>
            </a:ext>
          </a:extLst>
        </xdr:cNvPr>
        <xdr:cNvSpPr txBox="1">
          <a:spLocks noChangeArrowheads="1"/>
        </xdr:cNvSpPr>
      </xdr:nvSpPr>
      <xdr:spPr bwMode="auto">
        <a:xfrm>
          <a:off x="12277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2F6B3855-614F-434C-A597-47EB81CF64FE}"/>
            </a:ext>
          </a:extLst>
        </xdr:cNvPr>
        <xdr:cNvSpPr txBox="1">
          <a:spLocks noChangeArrowheads="1"/>
        </xdr:cNvSpPr>
      </xdr:nvSpPr>
      <xdr:spPr bwMode="auto">
        <a:xfrm>
          <a:off x="1265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2393C73-281E-471C-819F-7FB09B0B9222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798C7FBA-A24A-4FBC-B7E4-CF3FB912C2FA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3B8064F4-06D4-4AD6-AEB2-79B0411F80F7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69A59E80-CDE7-4B3E-8E25-4D4AB2B3AED4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6FC88759-DBDC-49C0-A7C2-B776C727D4D2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3EEA3568-4F0A-4FF0-BB8E-E0F33856D255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B9C384DB-1521-4C83-9235-3372EB311853}"/>
            </a:ext>
          </a:extLst>
        </xdr:cNvPr>
        <xdr:cNvSpPr txBox="1">
          <a:spLocks noChangeArrowheads="1"/>
        </xdr:cNvSpPr>
      </xdr:nvSpPr>
      <xdr:spPr bwMode="auto">
        <a:xfrm>
          <a:off x="4314825" y="51339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AFAFED5-8FC2-4647-BCD1-1F26C1627BF6}"/>
            </a:ext>
          </a:extLst>
        </xdr:cNvPr>
        <xdr:cNvSpPr txBox="1">
          <a:spLocks noChangeArrowheads="1"/>
        </xdr:cNvSpPr>
      </xdr:nvSpPr>
      <xdr:spPr bwMode="auto">
        <a:xfrm>
          <a:off x="503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7B468F9-77FA-45C8-AE66-643804136C5E}"/>
            </a:ext>
          </a:extLst>
        </xdr:cNvPr>
        <xdr:cNvSpPr txBox="1">
          <a:spLocks noChangeArrowheads="1"/>
        </xdr:cNvSpPr>
      </xdr:nvSpPr>
      <xdr:spPr bwMode="auto">
        <a:xfrm>
          <a:off x="694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BAA5E75E-D028-4339-ABED-824F35CED7E0}"/>
            </a:ext>
          </a:extLst>
        </xdr:cNvPr>
        <xdr:cNvSpPr txBox="1">
          <a:spLocks noChangeArrowheads="1"/>
        </xdr:cNvSpPr>
      </xdr:nvSpPr>
      <xdr:spPr bwMode="auto">
        <a:xfrm>
          <a:off x="732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FC2FA772-51FD-4191-A418-3ACBD64865C5}"/>
            </a:ext>
          </a:extLst>
        </xdr:cNvPr>
        <xdr:cNvSpPr txBox="1">
          <a:spLocks noChangeArrowheads="1"/>
        </xdr:cNvSpPr>
      </xdr:nvSpPr>
      <xdr:spPr bwMode="auto">
        <a:xfrm>
          <a:off x="7705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EEEE8D63-764F-47D9-9B17-6007560D2A14}"/>
            </a:ext>
          </a:extLst>
        </xdr:cNvPr>
        <xdr:cNvSpPr txBox="1">
          <a:spLocks noChangeArrowheads="1"/>
        </xdr:cNvSpPr>
      </xdr:nvSpPr>
      <xdr:spPr bwMode="auto">
        <a:xfrm>
          <a:off x="808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448AC0BE-28FE-4061-BC8E-1B1C1F3EC0E0}"/>
            </a:ext>
          </a:extLst>
        </xdr:cNvPr>
        <xdr:cNvSpPr txBox="1">
          <a:spLocks noChangeArrowheads="1"/>
        </xdr:cNvSpPr>
      </xdr:nvSpPr>
      <xdr:spPr bwMode="auto">
        <a:xfrm>
          <a:off x="8477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993040E6-21AF-40C4-9E3D-9172C4469996}"/>
            </a:ext>
          </a:extLst>
        </xdr:cNvPr>
        <xdr:cNvSpPr txBox="1">
          <a:spLocks noChangeArrowheads="1"/>
        </xdr:cNvSpPr>
      </xdr:nvSpPr>
      <xdr:spPr bwMode="auto">
        <a:xfrm>
          <a:off x="884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F67D680E-A10E-4155-AD98-052CEA4BBDEA}"/>
            </a:ext>
          </a:extLst>
        </xdr:cNvPr>
        <xdr:cNvSpPr txBox="1">
          <a:spLocks noChangeArrowheads="1"/>
        </xdr:cNvSpPr>
      </xdr:nvSpPr>
      <xdr:spPr bwMode="auto">
        <a:xfrm>
          <a:off x="1075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6C2F2AC0-4E43-4258-9720-7753455AA6D3}"/>
            </a:ext>
          </a:extLst>
        </xdr:cNvPr>
        <xdr:cNvSpPr txBox="1">
          <a:spLocks noChangeArrowheads="1"/>
        </xdr:cNvSpPr>
      </xdr:nvSpPr>
      <xdr:spPr bwMode="auto">
        <a:xfrm>
          <a:off x="1113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B75E508D-ABA2-4DA5-856C-D90A9EF62DA6}"/>
            </a:ext>
          </a:extLst>
        </xdr:cNvPr>
        <xdr:cNvSpPr txBox="1">
          <a:spLocks noChangeArrowheads="1"/>
        </xdr:cNvSpPr>
      </xdr:nvSpPr>
      <xdr:spPr bwMode="auto">
        <a:xfrm>
          <a:off x="11525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6706344E-5C8B-4D08-BFAA-D63F3ED47114}"/>
            </a:ext>
          </a:extLst>
        </xdr:cNvPr>
        <xdr:cNvSpPr txBox="1">
          <a:spLocks noChangeArrowheads="1"/>
        </xdr:cNvSpPr>
      </xdr:nvSpPr>
      <xdr:spPr bwMode="auto">
        <a:xfrm>
          <a:off x="1189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E5230A07-B2BC-429F-B3EC-FCAAF4B1BB91}"/>
            </a:ext>
          </a:extLst>
        </xdr:cNvPr>
        <xdr:cNvSpPr txBox="1">
          <a:spLocks noChangeArrowheads="1"/>
        </xdr:cNvSpPr>
      </xdr:nvSpPr>
      <xdr:spPr bwMode="auto">
        <a:xfrm>
          <a:off x="12277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3A5FC55C-A39D-4D31-98BC-87BE43777E85}"/>
            </a:ext>
          </a:extLst>
        </xdr:cNvPr>
        <xdr:cNvSpPr txBox="1">
          <a:spLocks noChangeArrowheads="1"/>
        </xdr:cNvSpPr>
      </xdr:nvSpPr>
      <xdr:spPr bwMode="auto">
        <a:xfrm>
          <a:off x="1265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B8803C75-62BC-4B58-8500-294969721D3E}"/>
            </a:ext>
          </a:extLst>
        </xdr:cNvPr>
        <xdr:cNvSpPr txBox="1">
          <a:spLocks noChangeArrowheads="1"/>
        </xdr:cNvSpPr>
      </xdr:nvSpPr>
      <xdr:spPr bwMode="auto">
        <a:xfrm>
          <a:off x="4705350" y="56292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DBE5F82C-7076-4CDC-A18E-5233A16E7AC7}"/>
            </a:ext>
          </a:extLst>
        </xdr:cNvPr>
        <xdr:cNvSpPr txBox="1">
          <a:spLocks noChangeArrowheads="1"/>
        </xdr:cNvSpPr>
      </xdr:nvSpPr>
      <xdr:spPr bwMode="auto">
        <a:xfrm>
          <a:off x="503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33F55CCD-DBC8-47A3-8A39-00433F8169CB}"/>
            </a:ext>
          </a:extLst>
        </xdr:cNvPr>
        <xdr:cNvSpPr txBox="1">
          <a:spLocks noChangeArrowheads="1"/>
        </xdr:cNvSpPr>
      </xdr:nvSpPr>
      <xdr:spPr bwMode="auto">
        <a:xfrm>
          <a:off x="694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E762DFB8-993A-4FB6-BAA8-8E084DB6A586}"/>
            </a:ext>
          </a:extLst>
        </xdr:cNvPr>
        <xdr:cNvSpPr txBox="1">
          <a:spLocks noChangeArrowheads="1"/>
        </xdr:cNvSpPr>
      </xdr:nvSpPr>
      <xdr:spPr bwMode="auto">
        <a:xfrm>
          <a:off x="732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29EE8A6C-040D-4CE3-98E2-3D246AEAAA7D}"/>
            </a:ext>
          </a:extLst>
        </xdr:cNvPr>
        <xdr:cNvSpPr txBox="1">
          <a:spLocks noChangeArrowheads="1"/>
        </xdr:cNvSpPr>
      </xdr:nvSpPr>
      <xdr:spPr bwMode="auto">
        <a:xfrm>
          <a:off x="7705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D97E251-CAF7-4E2C-B6B4-59819A794738}"/>
            </a:ext>
          </a:extLst>
        </xdr:cNvPr>
        <xdr:cNvSpPr txBox="1">
          <a:spLocks noChangeArrowheads="1"/>
        </xdr:cNvSpPr>
      </xdr:nvSpPr>
      <xdr:spPr bwMode="auto">
        <a:xfrm>
          <a:off x="808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813CD8B3-C1B3-4AA8-9EAB-B29D949A0F08}"/>
            </a:ext>
          </a:extLst>
        </xdr:cNvPr>
        <xdr:cNvSpPr txBox="1">
          <a:spLocks noChangeArrowheads="1"/>
        </xdr:cNvSpPr>
      </xdr:nvSpPr>
      <xdr:spPr bwMode="auto">
        <a:xfrm>
          <a:off x="8477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7D3AF2C0-9E85-46A4-9388-6B4CB1E90CB1}"/>
            </a:ext>
          </a:extLst>
        </xdr:cNvPr>
        <xdr:cNvSpPr txBox="1">
          <a:spLocks noChangeArrowheads="1"/>
        </xdr:cNvSpPr>
      </xdr:nvSpPr>
      <xdr:spPr bwMode="auto">
        <a:xfrm>
          <a:off x="884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6B0FCAE5-FF70-4616-88A0-5AB936A5FBF6}"/>
            </a:ext>
          </a:extLst>
        </xdr:cNvPr>
        <xdr:cNvSpPr txBox="1">
          <a:spLocks noChangeArrowheads="1"/>
        </xdr:cNvSpPr>
      </xdr:nvSpPr>
      <xdr:spPr bwMode="auto">
        <a:xfrm>
          <a:off x="1075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9F01A498-84A1-4628-85E0-3258A74ABCA1}"/>
            </a:ext>
          </a:extLst>
        </xdr:cNvPr>
        <xdr:cNvSpPr txBox="1">
          <a:spLocks noChangeArrowheads="1"/>
        </xdr:cNvSpPr>
      </xdr:nvSpPr>
      <xdr:spPr bwMode="auto">
        <a:xfrm>
          <a:off x="1113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88156ED6-9209-439A-A768-76B98564EA00}"/>
            </a:ext>
          </a:extLst>
        </xdr:cNvPr>
        <xdr:cNvSpPr txBox="1">
          <a:spLocks noChangeArrowheads="1"/>
        </xdr:cNvSpPr>
      </xdr:nvSpPr>
      <xdr:spPr bwMode="auto">
        <a:xfrm>
          <a:off x="11525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2EC08C41-CDBD-428F-89B9-B23F75F0C41E}"/>
            </a:ext>
          </a:extLst>
        </xdr:cNvPr>
        <xdr:cNvSpPr txBox="1">
          <a:spLocks noChangeArrowheads="1"/>
        </xdr:cNvSpPr>
      </xdr:nvSpPr>
      <xdr:spPr bwMode="auto">
        <a:xfrm>
          <a:off x="1189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B20A064C-84EC-4ADE-81BF-45F17FD5FD18}"/>
            </a:ext>
          </a:extLst>
        </xdr:cNvPr>
        <xdr:cNvSpPr txBox="1">
          <a:spLocks noChangeArrowheads="1"/>
        </xdr:cNvSpPr>
      </xdr:nvSpPr>
      <xdr:spPr bwMode="auto">
        <a:xfrm>
          <a:off x="12277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CAC23F98-973E-4812-B0B6-FF81AAA7EE38}"/>
            </a:ext>
          </a:extLst>
        </xdr:cNvPr>
        <xdr:cNvSpPr txBox="1">
          <a:spLocks noChangeArrowheads="1"/>
        </xdr:cNvSpPr>
      </xdr:nvSpPr>
      <xdr:spPr bwMode="auto">
        <a:xfrm>
          <a:off x="1265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8721AF40-8E73-4212-9F50-96AEA52AC4BD}"/>
            </a:ext>
          </a:extLst>
        </xdr:cNvPr>
        <xdr:cNvSpPr txBox="1">
          <a:spLocks noChangeArrowheads="1"/>
        </xdr:cNvSpPr>
      </xdr:nvSpPr>
      <xdr:spPr bwMode="auto">
        <a:xfrm>
          <a:off x="4705350" y="56292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555AD5D6-9685-4E00-8E95-A6889BB954F2}"/>
            </a:ext>
          </a:extLst>
        </xdr:cNvPr>
        <xdr:cNvSpPr txBox="1">
          <a:spLocks noChangeArrowheads="1"/>
        </xdr:cNvSpPr>
      </xdr:nvSpPr>
      <xdr:spPr bwMode="auto">
        <a:xfrm>
          <a:off x="503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6802363A-00B5-4A6F-9DA4-A3EFCC67DCA9}"/>
            </a:ext>
          </a:extLst>
        </xdr:cNvPr>
        <xdr:cNvSpPr txBox="1">
          <a:spLocks noChangeArrowheads="1"/>
        </xdr:cNvSpPr>
      </xdr:nvSpPr>
      <xdr:spPr bwMode="auto">
        <a:xfrm>
          <a:off x="694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91B2BD04-3E54-43F4-A2F6-AE0F76661D79}"/>
            </a:ext>
          </a:extLst>
        </xdr:cNvPr>
        <xdr:cNvSpPr txBox="1">
          <a:spLocks noChangeArrowheads="1"/>
        </xdr:cNvSpPr>
      </xdr:nvSpPr>
      <xdr:spPr bwMode="auto">
        <a:xfrm>
          <a:off x="732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A11A8CA1-10F8-45D8-A28D-2FCDAF1F7CA1}"/>
            </a:ext>
          </a:extLst>
        </xdr:cNvPr>
        <xdr:cNvSpPr txBox="1">
          <a:spLocks noChangeArrowheads="1"/>
        </xdr:cNvSpPr>
      </xdr:nvSpPr>
      <xdr:spPr bwMode="auto">
        <a:xfrm>
          <a:off x="7705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AD0F876E-241E-44D9-AA2B-349AF7C8A8F3}"/>
            </a:ext>
          </a:extLst>
        </xdr:cNvPr>
        <xdr:cNvSpPr txBox="1">
          <a:spLocks noChangeArrowheads="1"/>
        </xdr:cNvSpPr>
      </xdr:nvSpPr>
      <xdr:spPr bwMode="auto">
        <a:xfrm>
          <a:off x="808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70338266-8CD4-405C-BC13-EFF7B25914A5}"/>
            </a:ext>
          </a:extLst>
        </xdr:cNvPr>
        <xdr:cNvSpPr txBox="1">
          <a:spLocks noChangeArrowheads="1"/>
        </xdr:cNvSpPr>
      </xdr:nvSpPr>
      <xdr:spPr bwMode="auto">
        <a:xfrm>
          <a:off x="8477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EF591500-8A59-4E50-A945-CDB36BE80083}"/>
            </a:ext>
          </a:extLst>
        </xdr:cNvPr>
        <xdr:cNvSpPr txBox="1">
          <a:spLocks noChangeArrowheads="1"/>
        </xdr:cNvSpPr>
      </xdr:nvSpPr>
      <xdr:spPr bwMode="auto">
        <a:xfrm>
          <a:off x="884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56278722-F474-4D34-A636-2C5302EC0538}"/>
            </a:ext>
          </a:extLst>
        </xdr:cNvPr>
        <xdr:cNvSpPr txBox="1">
          <a:spLocks noChangeArrowheads="1"/>
        </xdr:cNvSpPr>
      </xdr:nvSpPr>
      <xdr:spPr bwMode="auto">
        <a:xfrm>
          <a:off x="1075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F7E650C3-4F90-4C1F-8BBF-D66F0DD643E6}"/>
            </a:ext>
          </a:extLst>
        </xdr:cNvPr>
        <xdr:cNvSpPr txBox="1">
          <a:spLocks noChangeArrowheads="1"/>
        </xdr:cNvSpPr>
      </xdr:nvSpPr>
      <xdr:spPr bwMode="auto">
        <a:xfrm>
          <a:off x="1113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B5602DC4-56B9-4A19-979D-5C81996502EA}"/>
            </a:ext>
          </a:extLst>
        </xdr:cNvPr>
        <xdr:cNvSpPr txBox="1">
          <a:spLocks noChangeArrowheads="1"/>
        </xdr:cNvSpPr>
      </xdr:nvSpPr>
      <xdr:spPr bwMode="auto">
        <a:xfrm>
          <a:off x="11525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431C80A1-CFD1-42F1-85EE-533F03353E33}"/>
            </a:ext>
          </a:extLst>
        </xdr:cNvPr>
        <xdr:cNvSpPr txBox="1">
          <a:spLocks noChangeArrowheads="1"/>
        </xdr:cNvSpPr>
      </xdr:nvSpPr>
      <xdr:spPr bwMode="auto">
        <a:xfrm>
          <a:off x="1189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445CBA5D-E34D-4019-AD23-FD60AB4B13F9}"/>
            </a:ext>
          </a:extLst>
        </xdr:cNvPr>
        <xdr:cNvSpPr txBox="1">
          <a:spLocks noChangeArrowheads="1"/>
        </xdr:cNvSpPr>
      </xdr:nvSpPr>
      <xdr:spPr bwMode="auto">
        <a:xfrm>
          <a:off x="12277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3C083332-879F-4AF4-93E8-FCEB4DB5ADD4}"/>
            </a:ext>
          </a:extLst>
        </xdr:cNvPr>
        <xdr:cNvSpPr txBox="1">
          <a:spLocks noChangeArrowheads="1"/>
        </xdr:cNvSpPr>
      </xdr:nvSpPr>
      <xdr:spPr bwMode="auto">
        <a:xfrm>
          <a:off x="1265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5671717F-DE71-446D-BE5E-E35DDB38E082}"/>
            </a:ext>
          </a:extLst>
        </xdr:cNvPr>
        <xdr:cNvSpPr txBox="1">
          <a:spLocks noChangeArrowheads="1"/>
        </xdr:cNvSpPr>
      </xdr:nvSpPr>
      <xdr:spPr bwMode="auto">
        <a:xfrm>
          <a:off x="503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99A03AC9-0E44-4C33-BADA-D7F770817937}"/>
            </a:ext>
          </a:extLst>
        </xdr:cNvPr>
        <xdr:cNvSpPr txBox="1">
          <a:spLocks noChangeArrowheads="1"/>
        </xdr:cNvSpPr>
      </xdr:nvSpPr>
      <xdr:spPr bwMode="auto">
        <a:xfrm>
          <a:off x="694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70098770-3FBC-41B4-B9E8-C10624D23E88}"/>
            </a:ext>
          </a:extLst>
        </xdr:cNvPr>
        <xdr:cNvSpPr txBox="1">
          <a:spLocks noChangeArrowheads="1"/>
        </xdr:cNvSpPr>
      </xdr:nvSpPr>
      <xdr:spPr bwMode="auto">
        <a:xfrm>
          <a:off x="732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9C311DFA-11D0-4972-BCB1-3E9C2C375BDB}"/>
            </a:ext>
          </a:extLst>
        </xdr:cNvPr>
        <xdr:cNvSpPr txBox="1">
          <a:spLocks noChangeArrowheads="1"/>
        </xdr:cNvSpPr>
      </xdr:nvSpPr>
      <xdr:spPr bwMode="auto">
        <a:xfrm>
          <a:off x="808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A0DAE2F4-0D9E-42E3-8794-4AF746B70E4D}"/>
            </a:ext>
          </a:extLst>
        </xdr:cNvPr>
        <xdr:cNvSpPr txBox="1">
          <a:spLocks noChangeArrowheads="1"/>
        </xdr:cNvSpPr>
      </xdr:nvSpPr>
      <xdr:spPr bwMode="auto">
        <a:xfrm>
          <a:off x="8477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BC5E7183-1092-42B6-9D33-3556DB604A82}"/>
            </a:ext>
          </a:extLst>
        </xdr:cNvPr>
        <xdr:cNvSpPr txBox="1">
          <a:spLocks noChangeArrowheads="1"/>
        </xdr:cNvSpPr>
      </xdr:nvSpPr>
      <xdr:spPr bwMode="auto">
        <a:xfrm>
          <a:off x="884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9B854802-C8C9-4A93-8DF2-EB08700A43B2}"/>
            </a:ext>
          </a:extLst>
        </xdr:cNvPr>
        <xdr:cNvSpPr txBox="1">
          <a:spLocks noChangeArrowheads="1"/>
        </xdr:cNvSpPr>
      </xdr:nvSpPr>
      <xdr:spPr bwMode="auto">
        <a:xfrm>
          <a:off x="10753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C0B64646-5272-4A3A-84DC-C86C0A6BAFCB}"/>
            </a:ext>
          </a:extLst>
        </xdr:cNvPr>
        <xdr:cNvSpPr txBox="1">
          <a:spLocks noChangeArrowheads="1"/>
        </xdr:cNvSpPr>
      </xdr:nvSpPr>
      <xdr:spPr bwMode="auto">
        <a:xfrm>
          <a:off x="11134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4AE19AF0-D9C9-4B41-99CA-A6B0C9EB01C1}"/>
            </a:ext>
          </a:extLst>
        </xdr:cNvPr>
        <xdr:cNvSpPr txBox="1">
          <a:spLocks noChangeArrowheads="1"/>
        </xdr:cNvSpPr>
      </xdr:nvSpPr>
      <xdr:spPr bwMode="auto">
        <a:xfrm>
          <a:off x="11525250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A41B630F-14FD-4C84-A67D-76BA2A8CE550}"/>
            </a:ext>
          </a:extLst>
        </xdr:cNvPr>
        <xdr:cNvSpPr txBox="1">
          <a:spLocks noChangeArrowheads="1"/>
        </xdr:cNvSpPr>
      </xdr:nvSpPr>
      <xdr:spPr bwMode="auto">
        <a:xfrm>
          <a:off x="11896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7EDBA5D-B3AA-41B1-9DD5-4AAFA16937FA}"/>
            </a:ext>
          </a:extLst>
        </xdr:cNvPr>
        <xdr:cNvSpPr txBox="1">
          <a:spLocks noChangeArrowheads="1"/>
        </xdr:cNvSpPr>
      </xdr:nvSpPr>
      <xdr:spPr bwMode="auto">
        <a:xfrm>
          <a:off x="12277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171111A5-71C6-4EC2-A06C-EDBFC5920492}"/>
            </a:ext>
          </a:extLst>
        </xdr:cNvPr>
        <xdr:cNvSpPr txBox="1">
          <a:spLocks noChangeArrowheads="1"/>
        </xdr:cNvSpPr>
      </xdr:nvSpPr>
      <xdr:spPr bwMode="auto">
        <a:xfrm>
          <a:off x="12658725" y="56292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8B1ABE9C-C25F-44EC-A892-6B2CD046C9C2}"/>
            </a:ext>
          </a:extLst>
        </xdr:cNvPr>
        <xdr:cNvSpPr txBox="1">
          <a:spLocks noChangeArrowheads="1"/>
        </xdr:cNvSpPr>
      </xdr:nvSpPr>
      <xdr:spPr bwMode="auto">
        <a:xfrm>
          <a:off x="4705350" y="7439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C480C9E4-E981-462D-B853-351FA4CE22D8}"/>
            </a:ext>
          </a:extLst>
        </xdr:cNvPr>
        <xdr:cNvSpPr txBox="1">
          <a:spLocks noChangeArrowheads="1"/>
        </xdr:cNvSpPr>
      </xdr:nvSpPr>
      <xdr:spPr bwMode="auto">
        <a:xfrm>
          <a:off x="4705350" y="7439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F457C584-6015-45AA-95D4-D93C0D9F53F4}"/>
            </a:ext>
          </a:extLst>
        </xdr:cNvPr>
        <xdr:cNvSpPr txBox="1">
          <a:spLocks noChangeArrowheads="1"/>
        </xdr:cNvSpPr>
      </xdr:nvSpPr>
      <xdr:spPr bwMode="auto">
        <a:xfrm>
          <a:off x="4705350" y="7439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B5458B8E-37E0-47B1-B5DA-ADAE187E41FA}"/>
            </a:ext>
          </a:extLst>
        </xdr:cNvPr>
        <xdr:cNvSpPr txBox="1">
          <a:spLocks noChangeArrowheads="1"/>
        </xdr:cNvSpPr>
      </xdr:nvSpPr>
      <xdr:spPr bwMode="auto">
        <a:xfrm>
          <a:off x="4705350" y="7439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230608</xdr:colOff>
      <xdr:row>0</xdr:row>
      <xdr:rowOff>1</xdr:rowOff>
    </xdr:from>
    <xdr:to>
      <xdr:col>33</xdr:col>
      <xdr:colOff>1006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7A3654A8-7B00-4758-A84E-871E37FBA8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5958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</xdr:colOff>
      <xdr:row>0</xdr:row>
      <xdr:rowOff>11203</xdr:rowOff>
    </xdr:from>
    <xdr:to>
      <xdr:col>1</xdr:col>
      <xdr:colOff>1403688</xdr:colOff>
      <xdr:row>5</xdr:row>
      <xdr:rowOff>109106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FFE14695-7679-4461-831E-B2CBCD3ED8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8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107AF62-2F1D-4161-94C4-F7C9186D11DC}"/>
            </a:ext>
          </a:extLst>
        </xdr:cNvPr>
        <xdr:cNvSpPr txBox="1">
          <a:spLocks noChangeArrowheads="1"/>
        </xdr:cNvSpPr>
      </xdr:nvSpPr>
      <xdr:spPr bwMode="auto">
        <a:xfrm>
          <a:off x="6886575" y="11125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66ED87CD-FE4C-4B22-89C2-9643C45578EC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2013878C-2B3F-443D-AD76-A95B9CED8B09}"/>
            </a:ext>
          </a:extLst>
        </xdr:cNvPr>
        <xdr:cNvSpPr txBox="1">
          <a:spLocks noChangeArrowheads="1"/>
        </xdr:cNvSpPr>
      </xdr:nvSpPr>
      <xdr:spPr bwMode="auto">
        <a:xfrm>
          <a:off x="180975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AE9577E-7745-4C14-9665-2D5075388074}"/>
            </a:ext>
          </a:extLst>
        </xdr:cNvPr>
        <xdr:cNvSpPr txBox="1">
          <a:spLocks noChangeArrowheads="1"/>
        </xdr:cNvSpPr>
      </xdr:nvSpPr>
      <xdr:spPr bwMode="auto">
        <a:xfrm>
          <a:off x="35337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26E9B052-A4BC-40A3-B7D4-4D067A41DA4D}"/>
            </a:ext>
          </a:extLst>
        </xdr:cNvPr>
        <xdr:cNvSpPr txBox="1">
          <a:spLocks noChangeArrowheads="1"/>
        </xdr:cNvSpPr>
      </xdr:nvSpPr>
      <xdr:spPr bwMode="auto">
        <a:xfrm>
          <a:off x="501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818C955D-B56A-4561-9123-28D74E84E6D5}"/>
            </a:ext>
          </a:extLst>
        </xdr:cNvPr>
        <xdr:cNvSpPr txBox="1">
          <a:spLocks noChangeArrowheads="1"/>
        </xdr:cNvSpPr>
      </xdr:nvSpPr>
      <xdr:spPr bwMode="auto">
        <a:xfrm>
          <a:off x="14268450" y="63436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92F307CA-862C-4E2D-8EDB-4C5880513E17}"/>
            </a:ext>
          </a:extLst>
        </xdr:cNvPr>
        <xdr:cNvSpPr txBox="1">
          <a:spLocks noChangeArrowheads="1"/>
        </xdr:cNvSpPr>
      </xdr:nvSpPr>
      <xdr:spPr bwMode="auto">
        <a:xfrm>
          <a:off x="15821025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4C13CCD9-BFE1-45DD-9389-23F995C6E784}"/>
            </a:ext>
          </a:extLst>
        </xdr:cNvPr>
        <xdr:cNvSpPr txBox="1">
          <a:spLocks noChangeArrowheads="1"/>
        </xdr:cNvSpPr>
      </xdr:nvSpPr>
      <xdr:spPr bwMode="auto">
        <a:xfrm>
          <a:off x="692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7E4B115E-5590-4D4C-9DD5-539665CE7CA9}"/>
            </a:ext>
          </a:extLst>
        </xdr:cNvPr>
        <xdr:cNvSpPr txBox="1">
          <a:spLocks noChangeArrowheads="1"/>
        </xdr:cNvSpPr>
      </xdr:nvSpPr>
      <xdr:spPr bwMode="auto">
        <a:xfrm>
          <a:off x="7686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6125A2D2-EF07-424D-B686-BDC9A79A356D}"/>
            </a:ext>
          </a:extLst>
        </xdr:cNvPr>
        <xdr:cNvSpPr txBox="1">
          <a:spLocks noChangeArrowheads="1"/>
        </xdr:cNvSpPr>
      </xdr:nvSpPr>
      <xdr:spPr bwMode="auto">
        <a:xfrm>
          <a:off x="806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A99E9867-31E1-427B-AD46-F969B014DBA7}"/>
            </a:ext>
          </a:extLst>
        </xdr:cNvPr>
        <xdr:cNvSpPr txBox="1">
          <a:spLocks noChangeArrowheads="1"/>
        </xdr:cNvSpPr>
      </xdr:nvSpPr>
      <xdr:spPr bwMode="auto">
        <a:xfrm>
          <a:off x="8458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F633CBBB-D06D-4698-9094-C06EAC1723BD}"/>
            </a:ext>
          </a:extLst>
        </xdr:cNvPr>
        <xdr:cNvSpPr txBox="1">
          <a:spLocks noChangeArrowheads="1"/>
        </xdr:cNvSpPr>
      </xdr:nvSpPr>
      <xdr:spPr bwMode="auto">
        <a:xfrm>
          <a:off x="882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8104018E-FB2A-4648-AC54-299C028C307D}"/>
            </a:ext>
          </a:extLst>
        </xdr:cNvPr>
        <xdr:cNvSpPr txBox="1">
          <a:spLocks noChangeArrowheads="1"/>
        </xdr:cNvSpPr>
      </xdr:nvSpPr>
      <xdr:spPr bwMode="auto">
        <a:xfrm>
          <a:off x="1073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E25B128-896A-4D43-963E-6CCA1753A385}"/>
            </a:ext>
          </a:extLst>
        </xdr:cNvPr>
        <xdr:cNvSpPr txBox="1">
          <a:spLocks noChangeArrowheads="1"/>
        </xdr:cNvSpPr>
      </xdr:nvSpPr>
      <xdr:spPr bwMode="auto">
        <a:xfrm>
          <a:off x="1111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96583910-6E61-4428-BD5F-0FF6D65C8AC2}"/>
            </a:ext>
          </a:extLst>
        </xdr:cNvPr>
        <xdr:cNvSpPr txBox="1">
          <a:spLocks noChangeArrowheads="1"/>
        </xdr:cNvSpPr>
      </xdr:nvSpPr>
      <xdr:spPr bwMode="auto">
        <a:xfrm>
          <a:off x="11506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C89A3A9B-BF7F-4355-BFFB-5D5FEBF2834C}"/>
            </a:ext>
          </a:extLst>
        </xdr:cNvPr>
        <xdr:cNvSpPr txBox="1">
          <a:spLocks noChangeArrowheads="1"/>
        </xdr:cNvSpPr>
      </xdr:nvSpPr>
      <xdr:spPr bwMode="auto">
        <a:xfrm>
          <a:off x="1187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A5927777-4CDB-4946-A4BC-786C59A5C196}"/>
            </a:ext>
          </a:extLst>
        </xdr:cNvPr>
        <xdr:cNvSpPr txBox="1">
          <a:spLocks noChangeArrowheads="1"/>
        </xdr:cNvSpPr>
      </xdr:nvSpPr>
      <xdr:spPr bwMode="auto">
        <a:xfrm>
          <a:off x="12258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8D4A11D1-46CB-4CE1-8049-BFF3C44AEFED}"/>
            </a:ext>
          </a:extLst>
        </xdr:cNvPr>
        <xdr:cNvSpPr txBox="1">
          <a:spLocks noChangeArrowheads="1"/>
        </xdr:cNvSpPr>
      </xdr:nvSpPr>
      <xdr:spPr bwMode="auto">
        <a:xfrm>
          <a:off x="1263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DC8E62B0-7CE5-4C36-8876-E56B1A64D8A6}"/>
            </a:ext>
          </a:extLst>
        </xdr:cNvPr>
        <xdr:cNvSpPr txBox="1">
          <a:spLocks noChangeArrowheads="1"/>
        </xdr:cNvSpPr>
      </xdr:nvSpPr>
      <xdr:spPr bwMode="auto">
        <a:xfrm>
          <a:off x="57150" y="5848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7A185068-9CB1-4077-9738-29F71EA644FD}"/>
            </a:ext>
          </a:extLst>
        </xdr:cNvPr>
        <xdr:cNvSpPr txBox="1">
          <a:spLocks noChangeArrowheads="1"/>
        </xdr:cNvSpPr>
      </xdr:nvSpPr>
      <xdr:spPr bwMode="auto">
        <a:xfrm>
          <a:off x="1809750" y="5848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6BC3542F-CF3B-4C02-B3D1-B1C7E7643D05}"/>
            </a:ext>
          </a:extLst>
        </xdr:cNvPr>
        <xdr:cNvSpPr txBox="1">
          <a:spLocks noChangeArrowheads="1"/>
        </xdr:cNvSpPr>
      </xdr:nvSpPr>
      <xdr:spPr bwMode="auto">
        <a:xfrm>
          <a:off x="1809750" y="58483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47E7C417-0C88-4D02-AD57-6DC4B265969B}"/>
            </a:ext>
          </a:extLst>
        </xdr:cNvPr>
        <xdr:cNvSpPr txBox="1">
          <a:spLocks noChangeArrowheads="1"/>
        </xdr:cNvSpPr>
      </xdr:nvSpPr>
      <xdr:spPr bwMode="auto">
        <a:xfrm>
          <a:off x="3533775" y="5848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6CF0B47F-E502-4AC5-821B-34C46FBFFE43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40F2B4DA-8EA4-4237-BCB9-49D451865B56}"/>
            </a:ext>
          </a:extLst>
        </xdr:cNvPr>
        <xdr:cNvSpPr txBox="1">
          <a:spLocks noChangeArrowheads="1"/>
        </xdr:cNvSpPr>
      </xdr:nvSpPr>
      <xdr:spPr bwMode="auto">
        <a:xfrm>
          <a:off x="3533775" y="58483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F7A13087-4F76-4018-BE65-6FC4C6065580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973D5313-F35E-4D7B-87F4-0A649FB8E4E0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AD01B555-3A6C-4BA2-868A-949D6D51274C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E4E3D921-D389-4339-84F7-C044472908BD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7B9DFC73-0F5C-47B2-B777-99D44776847B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5E605DF7-B2B3-4CCE-9C1D-2B37452065B1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26E15241-F99E-4BA9-8C3F-6D5C6FFCFAA8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9F518902-C546-46FD-A63B-5919926C25AC}"/>
            </a:ext>
          </a:extLst>
        </xdr:cNvPr>
        <xdr:cNvSpPr txBox="1">
          <a:spLocks noChangeArrowheads="1"/>
        </xdr:cNvSpPr>
      </xdr:nvSpPr>
      <xdr:spPr bwMode="auto">
        <a:xfrm>
          <a:off x="180975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46C1A99A-FBDE-4480-8FA7-216CC893117F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2167DA7-4AC6-4C99-8AC0-B021615734E3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332E8EAD-F760-415E-9E1D-6913893292AE}"/>
            </a:ext>
          </a:extLst>
        </xdr:cNvPr>
        <xdr:cNvSpPr txBox="1">
          <a:spLocks noChangeArrowheads="1"/>
        </xdr:cNvSpPr>
      </xdr:nvSpPr>
      <xdr:spPr bwMode="auto">
        <a:xfrm>
          <a:off x="180975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79C67ABF-9AE6-4D63-B355-7948F69F6FBB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AA1C0789-703F-4C69-8E3C-307576F1AF54}"/>
            </a:ext>
          </a:extLst>
        </xdr:cNvPr>
        <xdr:cNvSpPr txBox="1">
          <a:spLocks noChangeArrowheads="1"/>
        </xdr:cNvSpPr>
      </xdr:nvSpPr>
      <xdr:spPr bwMode="auto">
        <a:xfrm>
          <a:off x="35337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F7A8E173-E946-4527-B0DB-AAEFE4B5266D}"/>
            </a:ext>
          </a:extLst>
        </xdr:cNvPr>
        <xdr:cNvSpPr txBox="1">
          <a:spLocks noChangeArrowheads="1"/>
        </xdr:cNvSpPr>
      </xdr:nvSpPr>
      <xdr:spPr bwMode="auto">
        <a:xfrm>
          <a:off x="57150" y="58483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9A506965-A06C-435B-85E0-F24821DB5D1C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EAD17BF0-B589-4AAB-B684-11B54A43E514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5F6AA3D0-E866-4643-9BE7-69AC9E9064FA}"/>
            </a:ext>
          </a:extLst>
        </xdr:cNvPr>
        <xdr:cNvSpPr txBox="1">
          <a:spLocks noChangeArrowheads="1"/>
        </xdr:cNvSpPr>
      </xdr:nvSpPr>
      <xdr:spPr bwMode="auto">
        <a:xfrm>
          <a:off x="57150" y="6343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93E8045B-6EFA-421B-BEE2-20A2899A908A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4AA5A12E-687A-4D23-8350-A53013FBA17E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9806B0C0-6D9F-4FAD-A291-A206DE8327C0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66C89D7F-49A9-41CC-824D-10B692AAED45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76DE0D5D-4A7C-4723-9179-43CD178E3F56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6875CDF1-27E1-47E3-9D9D-5DF94E8C12F3}"/>
            </a:ext>
          </a:extLst>
        </xdr:cNvPr>
        <xdr:cNvSpPr txBox="1">
          <a:spLocks noChangeArrowheads="1"/>
        </xdr:cNvSpPr>
      </xdr:nvSpPr>
      <xdr:spPr bwMode="auto">
        <a:xfrm>
          <a:off x="501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43251F55-2B89-4392-A331-0F13E00F5075}"/>
            </a:ext>
          </a:extLst>
        </xdr:cNvPr>
        <xdr:cNvSpPr txBox="1">
          <a:spLocks noChangeArrowheads="1"/>
        </xdr:cNvSpPr>
      </xdr:nvSpPr>
      <xdr:spPr bwMode="auto">
        <a:xfrm>
          <a:off x="692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1986FE07-FB66-4756-8727-CCDFBF9E56E9}"/>
            </a:ext>
          </a:extLst>
        </xdr:cNvPr>
        <xdr:cNvSpPr txBox="1">
          <a:spLocks noChangeArrowheads="1"/>
        </xdr:cNvSpPr>
      </xdr:nvSpPr>
      <xdr:spPr bwMode="auto">
        <a:xfrm>
          <a:off x="730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97B61E8F-B1CE-4A84-A1E0-C7B71C20002D}"/>
            </a:ext>
          </a:extLst>
        </xdr:cNvPr>
        <xdr:cNvSpPr txBox="1">
          <a:spLocks noChangeArrowheads="1"/>
        </xdr:cNvSpPr>
      </xdr:nvSpPr>
      <xdr:spPr bwMode="auto">
        <a:xfrm>
          <a:off x="7686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FBE7BA02-9E67-4284-B415-29B7E1DFD846}"/>
            </a:ext>
          </a:extLst>
        </xdr:cNvPr>
        <xdr:cNvSpPr txBox="1">
          <a:spLocks noChangeArrowheads="1"/>
        </xdr:cNvSpPr>
      </xdr:nvSpPr>
      <xdr:spPr bwMode="auto">
        <a:xfrm>
          <a:off x="806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49D94465-DDB1-4062-B325-37E497C64C69}"/>
            </a:ext>
          </a:extLst>
        </xdr:cNvPr>
        <xdr:cNvSpPr txBox="1">
          <a:spLocks noChangeArrowheads="1"/>
        </xdr:cNvSpPr>
      </xdr:nvSpPr>
      <xdr:spPr bwMode="auto">
        <a:xfrm>
          <a:off x="8458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5ECB0DAA-2F4C-45B4-AA3F-D1EB44E5B191}"/>
            </a:ext>
          </a:extLst>
        </xdr:cNvPr>
        <xdr:cNvSpPr txBox="1">
          <a:spLocks noChangeArrowheads="1"/>
        </xdr:cNvSpPr>
      </xdr:nvSpPr>
      <xdr:spPr bwMode="auto">
        <a:xfrm>
          <a:off x="882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2DBE2883-F7DB-410C-9763-F91D1CD6CA9F}"/>
            </a:ext>
          </a:extLst>
        </xdr:cNvPr>
        <xdr:cNvSpPr txBox="1">
          <a:spLocks noChangeArrowheads="1"/>
        </xdr:cNvSpPr>
      </xdr:nvSpPr>
      <xdr:spPr bwMode="auto">
        <a:xfrm>
          <a:off x="1073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3F797F11-16D9-4A8B-B943-8C2ADDE1771D}"/>
            </a:ext>
          </a:extLst>
        </xdr:cNvPr>
        <xdr:cNvSpPr txBox="1">
          <a:spLocks noChangeArrowheads="1"/>
        </xdr:cNvSpPr>
      </xdr:nvSpPr>
      <xdr:spPr bwMode="auto">
        <a:xfrm>
          <a:off x="1111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458E9926-7D2E-4253-9DB9-128D610CE942}"/>
            </a:ext>
          </a:extLst>
        </xdr:cNvPr>
        <xdr:cNvSpPr txBox="1">
          <a:spLocks noChangeArrowheads="1"/>
        </xdr:cNvSpPr>
      </xdr:nvSpPr>
      <xdr:spPr bwMode="auto">
        <a:xfrm>
          <a:off x="11506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7F702787-BDEA-4900-8FA8-E3C616C02A5C}"/>
            </a:ext>
          </a:extLst>
        </xdr:cNvPr>
        <xdr:cNvSpPr txBox="1">
          <a:spLocks noChangeArrowheads="1"/>
        </xdr:cNvSpPr>
      </xdr:nvSpPr>
      <xdr:spPr bwMode="auto">
        <a:xfrm>
          <a:off x="1187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78D8F3FE-EB3D-4980-9007-6E7C6A6B65BA}"/>
            </a:ext>
          </a:extLst>
        </xdr:cNvPr>
        <xdr:cNvSpPr txBox="1">
          <a:spLocks noChangeArrowheads="1"/>
        </xdr:cNvSpPr>
      </xdr:nvSpPr>
      <xdr:spPr bwMode="auto">
        <a:xfrm>
          <a:off x="12258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1DE55493-C892-4888-BCEA-4633123306AF}"/>
            </a:ext>
          </a:extLst>
        </xdr:cNvPr>
        <xdr:cNvSpPr txBox="1">
          <a:spLocks noChangeArrowheads="1"/>
        </xdr:cNvSpPr>
      </xdr:nvSpPr>
      <xdr:spPr bwMode="auto">
        <a:xfrm>
          <a:off x="1263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216BEAF7-15C0-4DD9-A6D9-DE7B4523AFDA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C6DD880D-B8B7-42A9-8216-FC23A2EAD715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F0EAEACB-2CD3-4734-99AC-73EF1B28BED2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A0D026DD-E81B-431B-9814-4AE0CF0E187A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79002C3F-0B5C-4254-8F74-C3D741613075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6F9E8BD5-609B-4A79-87E7-3828741B0A78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A65AC141-A677-4912-A824-B9C127FFB795}"/>
            </a:ext>
          </a:extLst>
        </xdr:cNvPr>
        <xdr:cNvSpPr txBox="1">
          <a:spLocks noChangeArrowheads="1"/>
        </xdr:cNvSpPr>
      </xdr:nvSpPr>
      <xdr:spPr bwMode="auto">
        <a:xfrm>
          <a:off x="4295775" y="58483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74285587-5F47-4D74-8DA4-CF422F454870}"/>
            </a:ext>
          </a:extLst>
        </xdr:cNvPr>
        <xdr:cNvSpPr txBox="1">
          <a:spLocks noChangeArrowheads="1"/>
        </xdr:cNvSpPr>
      </xdr:nvSpPr>
      <xdr:spPr bwMode="auto">
        <a:xfrm>
          <a:off x="501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90BADD86-8CAA-430E-96F9-016F24B46D39}"/>
            </a:ext>
          </a:extLst>
        </xdr:cNvPr>
        <xdr:cNvSpPr txBox="1">
          <a:spLocks noChangeArrowheads="1"/>
        </xdr:cNvSpPr>
      </xdr:nvSpPr>
      <xdr:spPr bwMode="auto">
        <a:xfrm>
          <a:off x="692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7F7BC51E-3E47-453B-870F-2E8CCF27F283}"/>
            </a:ext>
          </a:extLst>
        </xdr:cNvPr>
        <xdr:cNvSpPr txBox="1">
          <a:spLocks noChangeArrowheads="1"/>
        </xdr:cNvSpPr>
      </xdr:nvSpPr>
      <xdr:spPr bwMode="auto">
        <a:xfrm>
          <a:off x="730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EC23BD57-2E9C-48F7-8D31-07D3C4AFBF1A}"/>
            </a:ext>
          </a:extLst>
        </xdr:cNvPr>
        <xdr:cNvSpPr txBox="1">
          <a:spLocks noChangeArrowheads="1"/>
        </xdr:cNvSpPr>
      </xdr:nvSpPr>
      <xdr:spPr bwMode="auto">
        <a:xfrm>
          <a:off x="7686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EC1C166C-4F76-4930-8871-9EA14D7BAC56}"/>
            </a:ext>
          </a:extLst>
        </xdr:cNvPr>
        <xdr:cNvSpPr txBox="1">
          <a:spLocks noChangeArrowheads="1"/>
        </xdr:cNvSpPr>
      </xdr:nvSpPr>
      <xdr:spPr bwMode="auto">
        <a:xfrm>
          <a:off x="806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6D6014B2-E0A3-4F91-B7B3-76B028940D03}"/>
            </a:ext>
          </a:extLst>
        </xdr:cNvPr>
        <xdr:cNvSpPr txBox="1">
          <a:spLocks noChangeArrowheads="1"/>
        </xdr:cNvSpPr>
      </xdr:nvSpPr>
      <xdr:spPr bwMode="auto">
        <a:xfrm>
          <a:off x="8458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6532C099-8D89-49F1-898F-882555263B6D}"/>
            </a:ext>
          </a:extLst>
        </xdr:cNvPr>
        <xdr:cNvSpPr txBox="1">
          <a:spLocks noChangeArrowheads="1"/>
        </xdr:cNvSpPr>
      </xdr:nvSpPr>
      <xdr:spPr bwMode="auto">
        <a:xfrm>
          <a:off x="882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C772F0EF-5251-48F0-B4F0-B4A8D0848D43}"/>
            </a:ext>
          </a:extLst>
        </xdr:cNvPr>
        <xdr:cNvSpPr txBox="1">
          <a:spLocks noChangeArrowheads="1"/>
        </xdr:cNvSpPr>
      </xdr:nvSpPr>
      <xdr:spPr bwMode="auto">
        <a:xfrm>
          <a:off x="1073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64750B42-5A7B-4519-BA30-6526CB8EADAD}"/>
            </a:ext>
          </a:extLst>
        </xdr:cNvPr>
        <xdr:cNvSpPr txBox="1">
          <a:spLocks noChangeArrowheads="1"/>
        </xdr:cNvSpPr>
      </xdr:nvSpPr>
      <xdr:spPr bwMode="auto">
        <a:xfrm>
          <a:off x="1111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566F2C18-F3B4-42E7-A298-E446D4FDBA4C}"/>
            </a:ext>
          </a:extLst>
        </xdr:cNvPr>
        <xdr:cNvSpPr txBox="1">
          <a:spLocks noChangeArrowheads="1"/>
        </xdr:cNvSpPr>
      </xdr:nvSpPr>
      <xdr:spPr bwMode="auto">
        <a:xfrm>
          <a:off x="11506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2212DA83-AC38-4A91-BFB8-43695155183E}"/>
            </a:ext>
          </a:extLst>
        </xdr:cNvPr>
        <xdr:cNvSpPr txBox="1">
          <a:spLocks noChangeArrowheads="1"/>
        </xdr:cNvSpPr>
      </xdr:nvSpPr>
      <xdr:spPr bwMode="auto">
        <a:xfrm>
          <a:off x="1187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C58E453B-14D7-45D0-A3EA-68E6AD56673F}"/>
            </a:ext>
          </a:extLst>
        </xdr:cNvPr>
        <xdr:cNvSpPr txBox="1">
          <a:spLocks noChangeArrowheads="1"/>
        </xdr:cNvSpPr>
      </xdr:nvSpPr>
      <xdr:spPr bwMode="auto">
        <a:xfrm>
          <a:off x="12258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19F240D4-1F10-4447-8A5B-2633D1CEB368}"/>
            </a:ext>
          </a:extLst>
        </xdr:cNvPr>
        <xdr:cNvSpPr txBox="1">
          <a:spLocks noChangeArrowheads="1"/>
        </xdr:cNvSpPr>
      </xdr:nvSpPr>
      <xdr:spPr bwMode="auto">
        <a:xfrm>
          <a:off x="1263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C6811C62-C62E-4E1B-85F3-E60E45FBB05C}"/>
            </a:ext>
          </a:extLst>
        </xdr:cNvPr>
        <xdr:cNvSpPr txBox="1">
          <a:spLocks noChangeArrowheads="1"/>
        </xdr:cNvSpPr>
      </xdr:nvSpPr>
      <xdr:spPr bwMode="auto">
        <a:xfrm>
          <a:off x="4686300" y="6343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46834313-400B-48DA-9FC8-2DCD8398CB5A}"/>
            </a:ext>
          </a:extLst>
        </xdr:cNvPr>
        <xdr:cNvSpPr txBox="1">
          <a:spLocks noChangeArrowheads="1"/>
        </xdr:cNvSpPr>
      </xdr:nvSpPr>
      <xdr:spPr bwMode="auto">
        <a:xfrm>
          <a:off x="501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43371CE2-A51C-4A21-87B1-638BA4702566}"/>
            </a:ext>
          </a:extLst>
        </xdr:cNvPr>
        <xdr:cNvSpPr txBox="1">
          <a:spLocks noChangeArrowheads="1"/>
        </xdr:cNvSpPr>
      </xdr:nvSpPr>
      <xdr:spPr bwMode="auto">
        <a:xfrm>
          <a:off x="692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B70721F2-F7F0-4D4D-88E0-C905BBB86629}"/>
            </a:ext>
          </a:extLst>
        </xdr:cNvPr>
        <xdr:cNvSpPr txBox="1">
          <a:spLocks noChangeArrowheads="1"/>
        </xdr:cNvSpPr>
      </xdr:nvSpPr>
      <xdr:spPr bwMode="auto">
        <a:xfrm>
          <a:off x="730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70EBB210-21B9-467F-BCEE-831B861246B9}"/>
            </a:ext>
          </a:extLst>
        </xdr:cNvPr>
        <xdr:cNvSpPr txBox="1">
          <a:spLocks noChangeArrowheads="1"/>
        </xdr:cNvSpPr>
      </xdr:nvSpPr>
      <xdr:spPr bwMode="auto">
        <a:xfrm>
          <a:off x="7686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F7F9947-DE5B-46A3-905B-E6F7ECECBD18}"/>
            </a:ext>
          </a:extLst>
        </xdr:cNvPr>
        <xdr:cNvSpPr txBox="1">
          <a:spLocks noChangeArrowheads="1"/>
        </xdr:cNvSpPr>
      </xdr:nvSpPr>
      <xdr:spPr bwMode="auto">
        <a:xfrm>
          <a:off x="806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94D8B68-9826-49C8-A18B-D38897BBA4CF}"/>
            </a:ext>
          </a:extLst>
        </xdr:cNvPr>
        <xdr:cNvSpPr txBox="1">
          <a:spLocks noChangeArrowheads="1"/>
        </xdr:cNvSpPr>
      </xdr:nvSpPr>
      <xdr:spPr bwMode="auto">
        <a:xfrm>
          <a:off x="8458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A23B1DC9-AEA9-4BF5-9750-409C7866C47A}"/>
            </a:ext>
          </a:extLst>
        </xdr:cNvPr>
        <xdr:cNvSpPr txBox="1">
          <a:spLocks noChangeArrowheads="1"/>
        </xdr:cNvSpPr>
      </xdr:nvSpPr>
      <xdr:spPr bwMode="auto">
        <a:xfrm>
          <a:off x="882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E7E9FAB2-8F15-407D-AED1-30396B0BE7B7}"/>
            </a:ext>
          </a:extLst>
        </xdr:cNvPr>
        <xdr:cNvSpPr txBox="1">
          <a:spLocks noChangeArrowheads="1"/>
        </xdr:cNvSpPr>
      </xdr:nvSpPr>
      <xdr:spPr bwMode="auto">
        <a:xfrm>
          <a:off x="1073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F597AB8D-E675-4089-9115-652C52795AC0}"/>
            </a:ext>
          </a:extLst>
        </xdr:cNvPr>
        <xdr:cNvSpPr txBox="1">
          <a:spLocks noChangeArrowheads="1"/>
        </xdr:cNvSpPr>
      </xdr:nvSpPr>
      <xdr:spPr bwMode="auto">
        <a:xfrm>
          <a:off x="1111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5BFEEFDA-7977-49E5-B4AF-B5434AC45A1F}"/>
            </a:ext>
          </a:extLst>
        </xdr:cNvPr>
        <xdr:cNvSpPr txBox="1">
          <a:spLocks noChangeArrowheads="1"/>
        </xdr:cNvSpPr>
      </xdr:nvSpPr>
      <xdr:spPr bwMode="auto">
        <a:xfrm>
          <a:off x="11506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A0B6C2F3-3C3D-43E1-A8AA-2C1352672C3C}"/>
            </a:ext>
          </a:extLst>
        </xdr:cNvPr>
        <xdr:cNvSpPr txBox="1">
          <a:spLocks noChangeArrowheads="1"/>
        </xdr:cNvSpPr>
      </xdr:nvSpPr>
      <xdr:spPr bwMode="auto">
        <a:xfrm>
          <a:off x="1187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1C7C4FD3-E0CE-4DC2-AF12-07CDA64AC894}"/>
            </a:ext>
          </a:extLst>
        </xdr:cNvPr>
        <xdr:cNvSpPr txBox="1">
          <a:spLocks noChangeArrowheads="1"/>
        </xdr:cNvSpPr>
      </xdr:nvSpPr>
      <xdr:spPr bwMode="auto">
        <a:xfrm>
          <a:off x="12258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53EF1774-3B53-40AF-A852-AF4A219264AF}"/>
            </a:ext>
          </a:extLst>
        </xdr:cNvPr>
        <xdr:cNvSpPr txBox="1">
          <a:spLocks noChangeArrowheads="1"/>
        </xdr:cNvSpPr>
      </xdr:nvSpPr>
      <xdr:spPr bwMode="auto">
        <a:xfrm>
          <a:off x="1263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6EFB205C-6EDB-44F8-BD4D-F66546450FF6}"/>
            </a:ext>
          </a:extLst>
        </xdr:cNvPr>
        <xdr:cNvSpPr txBox="1">
          <a:spLocks noChangeArrowheads="1"/>
        </xdr:cNvSpPr>
      </xdr:nvSpPr>
      <xdr:spPr bwMode="auto">
        <a:xfrm>
          <a:off x="4686300" y="63436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7ECC34F0-0497-4017-BC0D-7704239B210E}"/>
            </a:ext>
          </a:extLst>
        </xdr:cNvPr>
        <xdr:cNvSpPr txBox="1">
          <a:spLocks noChangeArrowheads="1"/>
        </xdr:cNvSpPr>
      </xdr:nvSpPr>
      <xdr:spPr bwMode="auto">
        <a:xfrm>
          <a:off x="501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A782D872-3607-4952-B384-345A9B76E73F}"/>
            </a:ext>
          </a:extLst>
        </xdr:cNvPr>
        <xdr:cNvSpPr txBox="1">
          <a:spLocks noChangeArrowheads="1"/>
        </xdr:cNvSpPr>
      </xdr:nvSpPr>
      <xdr:spPr bwMode="auto">
        <a:xfrm>
          <a:off x="692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1B54411F-E242-43A3-9D20-78023541AC07}"/>
            </a:ext>
          </a:extLst>
        </xdr:cNvPr>
        <xdr:cNvSpPr txBox="1">
          <a:spLocks noChangeArrowheads="1"/>
        </xdr:cNvSpPr>
      </xdr:nvSpPr>
      <xdr:spPr bwMode="auto">
        <a:xfrm>
          <a:off x="730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23B53251-534C-41DB-8124-28F0F18226D3}"/>
            </a:ext>
          </a:extLst>
        </xdr:cNvPr>
        <xdr:cNvSpPr txBox="1">
          <a:spLocks noChangeArrowheads="1"/>
        </xdr:cNvSpPr>
      </xdr:nvSpPr>
      <xdr:spPr bwMode="auto">
        <a:xfrm>
          <a:off x="7686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97ACA5FF-4A0A-4101-8637-B9F17C3B554F}"/>
            </a:ext>
          </a:extLst>
        </xdr:cNvPr>
        <xdr:cNvSpPr txBox="1">
          <a:spLocks noChangeArrowheads="1"/>
        </xdr:cNvSpPr>
      </xdr:nvSpPr>
      <xdr:spPr bwMode="auto">
        <a:xfrm>
          <a:off x="806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2B0B169D-1675-4CBD-951A-2436637F41CE}"/>
            </a:ext>
          </a:extLst>
        </xdr:cNvPr>
        <xdr:cNvSpPr txBox="1">
          <a:spLocks noChangeArrowheads="1"/>
        </xdr:cNvSpPr>
      </xdr:nvSpPr>
      <xdr:spPr bwMode="auto">
        <a:xfrm>
          <a:off x="8458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6992E0D1-3C6E-4D53-891D-226A7ED102B1}"/>
            </a:ext>
          </a:extLst>
        </xdr:cNvPr>
        <xdr:cNvSpPr txBox="1">
          <a:spLocks noChangeArrowheads="1"/>
        </xdr:cNvSpPr>
      </xdr:nvSpPr>
      <xdr:spPr bwMode="auto">
        <a:xfrm>
          <a:off x="882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10EC09AA-1AC8-4BD0-A8CC-029D2304CC26}"/>
            </a:ext>
          </a:extLst>
        </xdr:cNvPr>
        <xdr:cNvSpPr txBox="1">
          <a:spLocks noChangeArrowheads="1"/>
        </xdr:cNvSpPr>
      </xdr:nvSpPr>
      <xdr:spPr bwMode="auto">
        <a:xfrm>
          <a:off x="1073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A29FEE69-34F8-4131-908B-99D01E30E2E8}"/>
            </a:ext>
          </a:extLst>
        </xdr:cNvPr>
        <xdr:cNvSpPr txBox="1">
          <a:spLocks noChangeArrowheads="1"/>
        </xdr:cNvSpPr>
      </xdr:nvSpPr>
      <xdr:spPr bwMode="auto">
        <a:xfrm>
          <a:off x="1111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7649E058-42AF-4978-9157-8312D6D00232}"/>
            </a:ext>
          </a:extLst>
        </xdr:cNvPr>
        <xdr:cNvSpPr txBox="1">
          <a:spLocks noChangeArrowheads="1"/>
        </xdr:cNvSpPr>
      </xdr:nvSpPr>
      <xdr:spPr bwMode="auto">
        <a:xfrm>
          <a:off x="11506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E8E2F96C-096A-44B2-B219-F71CFC8BB36E}"/>
            </a:ext>
          </a:extLst>
        </xdr:cNvPr>
        <xdr:cNvSpPr txBox="1">
          <a:spLocks noChangeArrowheads="1"/>
        </xdr:cNvSpPr>
      </xdr:nvSpPr>
      <xdr:spPr bwMode="auto">
        <a:xfrm>
          <a:off x="1187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83C4061C-2255-4705-8800-255120D59DC2}"/>
            </a:ext>
          </a:extLst>
        </xdr:cNvPr>
        <xdr:cNvSpPr txBox="1">
          <a:spLocks noChangeArrowheads="1"/>
        </xdr:cNvSpPr>
      </xdr:nvSpPr>
      <xdr:spPr bwMode="auto">
        <a:xfrm>
          <a:off x="12258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2B38B471-99B8-44DE-815E-22BD8D3E1202}"/>
            </a:ext>
          </a:extLst>
        </xdr:cNvPr>
        <xdr:cNvSpPr txBox="1">
          <a:spLocks noChangeArrowheads="1"/>
        </xdr:cNvSpPr>
      </xdr:nvSpPr>
      <xdr:spPr bwMode="auto">
        <a:xfrm>
          <a:off x="1263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76D7B5E-B537-4085-99A6-99AA12CAABF0}"/>
            </a:ext>
          </a:extLst>
        </xdr:cNvPr>
        <xdr:cNvSpPr txBox="1">
          <a:spLocks noChangeArrowheads="1"/>
        </xdr:cNvSpPr>
      </xdr:nvSpPr>
      <xdr:spPr bwMode="auto">
        <a:xfrm>
          <a:off x="501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F2C5DF31-E45F-46CF-B6F8-56F5975847E0}"/>
            </a:ext>
          </a:extLst>
        </xdr:cNvPr>
        <xdr:cNvSpPr txBox="1">
          <a:spLocks noChangeArrowheads="1"/>
        </xdr:cNvSpPr>
      </xdr:nvSpPr>
      <xdr:spPr bwMode="auto">
        <a:xfrm>
          <a:off x="692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6088C9A0-6905-4FDF-9E28-AA64A0478CB1}"/>
            </a:ext>
          </a:extLst>
        </xdr:cNvPr>
        <xdr:cNvSpPr txBox="1">
          <a:spLocks noChangeArrowheads="1"/>
        </xdr:cNvSpPr>
      </xdr:nvSpPr>
      <xdr:spPr bwMode="auto">
        <a:xfrm>
          <a:off x="730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7490A44A-5908-4ECE-8352-5CFFBCEEB7A6}"/>
            </a:ext>
          </a:extLst>
        </xdr:cNvPr>
        <xdr:cNvSpPr txBox="1">
          <a:spLocks noChangeArrowheads="1"/>
        </xdr:cNvSpPr>
      </xdr:nvSpPr>
      <xdr:spPr bwMode="auto">
        <a:xfrm>
          <a:off x="806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98090BCD-C349-4953-BE50-7CA5CCA247E0}"/>
            </a:ext>
          </a:extLst>
        </xdr:cNvPr>
        <xdr:cNvSpPr txBox="1">
          <a:spLocks noChangeArrowheads="1"/>
        </xdr:cNvSpPr>
      </xdr:nvSpPr>
      <xdr:spPr bwMode="auto">
        <a:xfrm>
          <a:off x="8458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451A78EC-3F89-4126-847E-6F852DAB98FA}"/>
            </a:ext>
          </a:extLst>
        </xdr:cNvPr>
        <xdr:cNvSpPr txBox="1">
          <a:spLocks noChangeArrowheads="1"/>
        </xdr:cNvSpPr>
      </xdr:nvSpPr>
      <xdr:spPr bwMode="auto">
        <a:xfrm>
          <a:off x="882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D6CF8F1D-0A7B-460D-9EEF-8037504F57BC}"/>
            </a:ext>
          </a:extLst>
        </xdr:cNvPr>
        <xdr:cNvSpPr txBox="1">
          <a:spLocks noChangeArrowheads="1"/>
        </xdr:cNvSpPr>
      </xdr:nvSpPr>
      <xdr:spPr bwMode="auto">
        <a:xfrm>
          <a:off x="10734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357C80E1-C013-44CE-A534-F2AE859DA37B}"/>
            </a:ext>
          </a:extLst>
        </xdr:cNvPr>
        <xdr:cNvSpPr txBox="1">
          <a:spLocks noChangeArrowheads="1"/>
        </xdr:cNvSpPr>
      </xdr:nvSpPr>
      <xdr:spPr bwMode="auto">
        <a:xfrm>
          <a:off x="11115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F8D604A7-C24E-487C-B1C3-DD40CDFB03E1}"/>
            </a:ext>
          </a:extLst>
        </xdr:cNvPr>
        <xdr:cNvSpPr txBox="1">
          <a:spLocks noChangeArrowheads="1"/>
        </xdr:cNvSpPr>
      </xdr:nvSpPr>
      <xdr:spPr bwMode="auto">
        <a:xfrm>
          <a:off x="11506200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DDA631D6-3313-4CF1-B496-BE74CD15ABED}"/>
            </a:ext>
          </a:extLst>
        </xdr:cNvPr>
        <xdr:cNvSpPr txBox="1">
          <a:spLocks noChangeArrowheads="1"/>
        </xdr:cNvSpPr>
      </xdr:nvSpPr>
      <xdr:spPr bwMode="auto">
        <a:xfrm>
          <a:off x="11877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22DA3F4D-18BC-41DF-AF0A-049BE0326D29}"/>
            </a:ext>
          </a:extLst>
        </xdr:cNvPr>
        <xdr:cNvSpPr txBox="1">
          <a:spLocks noChangeArrowheads="1"/>
        </xdr:cNvSpPr>
      </xdr:nvSpPr>
      <xdr:spPr bwMode="auto">
        <a:xfrm>
          <a:off x="12258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B9F10DEC-F8E9-4C2F-852B-E285E395FD37}"/>
            </a:ext>
          </a:extLst>
        </xdr:cNvPr>
        <xdr:cNvSpPr txBox="1">
          <a:spLocks noChangeArrowheads="1"/>
        </xdr:cNvSpPr>
      </xdr:nvSpPr>
      <xdr:spPr bwMode="auto">
        <a:xfrm>
          <a:off x="12639675" y="6343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DCE186D2-8DA3-477A-86F2-1E0F093FC336}"/>
            </a:ext>
          </a:extLst>
        </xdr:cNvPr>
        <xdr:cNvSpPr txBox="1">
          <a:spLocks noChangeArrowheads="1"/>
        </xdr:cNvSpPr>
      </xdr:nvSpPr>
      <xdr:spPr bwMode="auto">
        <a:xfrm>
          <a:off x="4686300" y="8048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AFF55A3F-B255-4AB1-99FF-4B4ABEF9F8D2}"/>
            </a:ext>
          </a:extLst>
        </xdr:cNvPr>
        <xdr:cNvSpPr txBox="1">
          <a:spLocks noChangeArrowheads="1"/>
        </xdr:cNvSpPr>
      </xdr:nvSpPr>
      <xdr:spPr bwMode="auto">
        <a:xfrm>
          <a:off x="4686300" y="8048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EA94DAA-19FE-4B09-BBD6-06853CC502D1}"/>
            </a:ext>
          </a:extLst>
        </xdr:cNvPr>
        <xdr:cNvSpPr txBox="1">
          <a:spLocks noChangeArrowheads="1"/>
        </xdr:cNvSpPr>
      </xdr:nvSpPr>
      <xdr:spPr bwMode="auto">
        <a:xfrm>
          <a:off x="4686300" y="8048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9253218-49D3-4C9D-BCE5-EADAF35E804C}"/>
            </a:ext>
          </a:extLst>
        </xdr:cNvPr>
        <xdr:cNvSpPr txBox="1">
          <a:spLocks noChangeArrowheads="1"/>
        </xdr:cNvSpPr>
      </xdr:nvSpPr>
      <xdr:spPr bwMode="auto">
        <a:xfrm>
          <a:off x="4686300" y="8048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320844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44218D7A-2DB3-422C-9770-32E119CB63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144" y="1"/>
          <a:ext cx="3032961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C3843999-53E0-40A2-A9BB-8E4B250FA01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0C6F1D0-DFFA-4715-B001-F6809369BF1D}"/>
            </a:ext>
          </a:extLst>
        </xdr:cNvPr>
        <xdr:cNvSpPr txBox="1">
          <a:spLocks noChangeArrowheads="1"/>
        </xdr:cNvSpPr>
      </xdr:nvSpPr>
      <xdr:spPr bwMode="auto">
        <a:xfrm>
          <a:off x="6819900" y="12220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29E8FBA-F423-4D1D-B9D2-94113A375E3C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AACEE851-2639-4712-943B-CDCCADC8DD34}"/>
            </a:ext>
          </a:extLst>
        </xdr:cNvPr>
        <xdr:cNvSpPr txBox="1">
          <a:spLocks noChangeArrowheads="1"/>
        </xdr:cNvSpPr>
      </xdr:nvSpPr>
      <xdr:spPr bwMode="auto">
        <a:xfrm>
          <a:off x="180975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D6687DC-1482-40DE-BE53-927649B23491}"/>
            </a:ext>
          </a:extLst>
        </xdr:cNvPr>
        <xdr:cNvSpPr txBox="1">
          <a:spLocks noChangeArrowheads="1"/>
        </xdr:cNvSpPr>
      </xdr:nvSpPr>
      <xdr:spPr bwMode="auto">
        <a:xfrm>
          <a:off x="34671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BE298B4E-AEAA-44B6-97ED-1316A4C81124}"/>
            </a:ext>
          </a:extLst>
        </xdr:cNvPr>
        <xdr:cNvSpPr txBox="1">
          <a:spLocks noChangeArrowheads="1"/>
        </xdr:cNvSpPr>
      </xdr:nvSpPr>
      <xdr:spPr bwMode="auto">
        <a:xfrm>
          <a:off x="495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9AF12308-3753-4E46-BF15-E27F3690349D}"/>
            </a:ext>
          </a:extLst>
        </xdr:cNvPr>
        <xdr:cNvSpPr txBox="1">
          <a:spLocks noChangeArrowheads="1"/>
        </xdr:cNvSpPr>
      </xdr:nvSpPr>
      <xdr:spPr bwMode="auto">
        <a:xfrm>
          <a:off x="14173200" y="62103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1BDDEEAB-CE77-46D1-BA7C-394460497380}"/>
            </a:ext>
          </a:extLst>
        </xdr:cNvPr>
        <xdr:cNvSpPr txBox="1">
          <a:spLocks noChangeArrowheads="1"/>
        </xdr:cNvSpPr>
      </xdr:nvSpPr>
      <xdr:spPr bwMode="auto">
        <a:xfrm>
          <a:off x="156686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4A034EB7-7562-4257-A4B8-484C700BE3A7}"/>
            </a:ext>
          </a:extLst>
        </xdr:cNvPr>
        <xdr:cNvSpPr txBox="1">
          <a:spLocks noChangeArrowheads="1"/>
        </xdr:cNvSpPr>
      </xdr:nvSpPr>
      <xdr:spPr bwMode="auto">
        <a:xfrm>
          <a:off x="685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ACB21B4F-21EC-410A-87D4-F1DC9DF6E70A}"/>
            </a:ext>
          </a:extLst>
        </xdr:cNvPr>
        <xdr:cNvSpPr txBox="1">
          <a:spLocks noChangeArrowheads="1"/>
        </xdr:cNvSpPr>
      </xdr:nvSpPr>
      <xdr:spPr bwMode="auto">
        <a:xfrm>
          <a:off x="7620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39A98D2E-FBA4-4763-BC20-7874D8A6BE85}"/>
            </a:ext>
          </a:extLst>
        </xdr:cNvPr>
        <xdr:cNvSpPr txBox="1">
          <a:spLocks noChangeArrowheads="1"/>
        </xdr:cNvSpPr>
      </xdr:nvSpPr>
      <xdr:spPr bwMode="auto">
        <a:xfrm>
          <a:off x="800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E2D6DBF-6DE9-4D68-9588-33EA1109370A}"/>
            </a:ext>
          </a:extLst>
        </xdr:cNvPr>
        <xdr:cNvSpPr txBox="1">
          <a:spLocks noChangeArrowheads="1"/>
        </xdr:cNvSpPr>
      </xdr:nvSpPr>
      <xdr:spPr bwMode="auto">
        <a:xfrm>
          <a:off x="8391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8C255176-C539-4B49-9973-90A5822DF6F0}"/>
            </a:ext>
          </a:extLst>
        </xdr:cNvPr>
        <xdr:cNvSpPr txBox="1">
          <a:spLocks noChangeArrowheads="1"/>
        </xdr:cNvSpPr>
      </xdr:nvSpPr>
      <xdr:spPr bwMode="auto">
        <a:xfrm>
          <a:off x="876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8B05274D-3748-4387-BA28-38C5CFB2BE02}"/>
            </a:ext>
          </a:extLst>
        </xdr:cNvPr>
        <xdr:cNvSpPr txBox="1">
          <a:spLocks noChangeArrowheads="1"/>
        </xdr:cNvSpPr>
      </xdr:nvSpPr>
      <xdr:spPr bwMode="auto">
        <a:xfrm>
          <a:off x="1066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E9678CB-7DCE-49F8-BF8E-3B65A078EF47}"/>
            </a:ext>
          </a:extLst>
        </xdr:cNvPr>
        <xdr:cNvSpPr txBox="1">
          <a:spLocks noChangeArrowheads="1"/>
        </xdr:cNvSpPr>
      </xdr:nvSpPr>
      <xdr:spPr bwMode="auto">
        <a:xfrm>
          <a:off x="1104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746979C3-D514-4099-AAE3-CC23ECC3A29F}"/>
            </a:ext>
          </a:extLst>
        </xdr:cNvPr>
        <xdr:cNvSpPr txBox="1">
          <a:spLocks noChangeArrowheads="1"/>
        </xdr:cNvSpPr>
      </xdr:nvSpPr>
      <xdr:spPr bwMode="auto">
        <a:xfrm>
          <a:off x="11439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58CEAEB9-572D-48A6-8389-E6974A87F5B5}"/>
            </a:ext>
          </a:extLst>
        </xdr:cNvPr>
        <xdr:cNvSpPr txBox="1">
          <a:spLocks noChangeArrowheads="1"/>
        </xdr:cNvSpPr>
      </xdr:nvSpPr>
      <xdr:spPr bwMode="auto">
        <a:xfrm>
          <a:off x="1181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E87DA0D3-E820-4249-8A10-C2A96730859A}"/>
            </a:ext>
          </a:extLst>
        </xdr:cNvPr>
        <xdr:cNvSpPr txBox="1">
          <a:spLocks noChangeArrowheads="1"/>
        </xdr:cNvSpPr>
      </xdr:nvSpPr>
      <xdr:spPr bwMode="auto">
        <a:xfrm>
          <a:off x="12192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78300013-98B3-4382-877E-12631B34A3AF}"/>
            </a:ext>
          </a:extLst>
        </xdr:cNvPr>
        <xdr:cNvSpPr txBox="1">
          <a:spLocks noChangeArrowheads="1"/>
        </xdr:cNvSpPr>
      </xdr:nvSpPr>
      <xdr:spPr bwMode="auto">
        <a:xfrm>
          <a:off x="1257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90A400BC-6227-4057-AEE9-5492B1019F89}"/>
            </a:ext>
          </a:extLst>
        </xdr:cNvPr>
        <xdr:cNvSpPr txBox="1">
          <a:spLocks noChangeArrowheads="1"/>
        </xdr:cNvSpPr>
      </xdr:nvSpPr>
      <xdr:spPr bwMode="auto">
        <a:xfrm>
          <a:off x="57150" y="5638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EF14ABC-1748-4330-A0F3-68E97B4C4ED5}"/>
            </a:ext>
          </a:extLst>
        </xdr:cNvPr>
        <xdr:cNvSpPr txBox="1">
          <a:spLocks noChangeArrowheads="1"/>
        </xdr:cNvSpPr>
      </xdr:nvSpPr>
      <xdr:spPr bwMode="auto">
        <a:xfrm>
          <a:off x="1809750" y="56388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F78D0108-66FB-4C53-9F39-73E575BA5951}"/>
            </a:ext>
          </a:extLst>
        </xdr:cNvPr>
        <xdr:cNvSpPr txBox="1">
          <a:spLocks noChangeArrowheads="1"/>
        </xdr:cNvSpPr>
      </xdr:nvSpPr>
      <xdr:spPr bwMode="auto">
        <a:xfrm>
          <a:off x="1809750" y="56388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A8EEB4FA-B96C-4814-966A-D06AF18F08F5}"/>
            </a:ext>
          </a:extLst>
        </xdr:cNvPr>
        <xdr:cNvSpPr txBox="1">
          <a:spLocks noChangeArrowheads="1"/>
        </xdr:cNvSpPr>
      </xdr:nvSpPr>
      <xdr:spPr bwMode="auto">
        <a:xfrm>
          <a:off x="3467100" y="5638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834098E0-F619-470D-A9CB-A559F8822E76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DCF962BD-5DF3-4A37-A04A-CCBFAB1ACF0A}"/>
            </a:ext>
          </a:extLst>
        </xdr:cNvPr>
        <xdr:cNvSpPr txBox="1">
          <a:spLocks noChangeArrowheads="1"/>
        </xdr:cNvSpPr>
      </xdr:nvSpPr>
      <xdr:spPr bwMode="auto">
        <a:xfrm>
          <a:off x="3467100" y="56388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57B8667-9261-4928-AEBC-58C16A0BF78B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494E1D29-E2BC-48B6-AF3F-2E148228B49F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425BF6D8-09C1-42C2-B197-E013195B69C4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E74E30D3-DE77-42DE-96A9-3C944E58BB65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84399D1A-580E-484B-B41E-CC8E4236073A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57B04BA8-A9F6-4F89-82CE-EF50F59AECE6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7FACD8DD-EDC7-47A3-AD37-750532489A71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E7797399-4C9E-4A85-BDB5-2FAE6B934B40}"/>
            </a:ext>
          </a:extLst>
        </xdr:cNvPr>
        <xdr:cNvSpPr txBox="1">
          <a:spLocks noChangeArrowheads="1"/>
        </xdr:cNvSpPr>
      </xdr:nvSpPr>
      <xdr:spPr bwMode="auto">
        <a:xfrm>
          <a:off x="180975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AF0348EA-4AEB-4A05-9B59-B710EA7C3457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4AA4FAFA-2ABA-455F-8FEA-A7D275F587C3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4C665355-B47E-4250-98D3-D1C6EB7DDB76}"/>
            </a:ext>
          </a:extLst>
        </xdr:cNvPr>
        <xdr:cNvSpPr txBox="1">
          <a:spLocks noChangeArrowheads="1"/>
        </xdr:cNvSpPr>
      </xdr:nvSpPr>
      <xdr:spPr bwMode="auto">
        <a:xfrm>
          <a:off x="180975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8F071234-0058-45CE-8137-F6572222301B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1289FF59-FFB2-40E0-8C50-F0B91EBE8061}"/>
            </a:ext>
          </a:extLst>
        </xdr:cNvPr>
        <xdr:cNvSpPr txBox="1">
          <a:spLocks noChangeArrowheads="1"/>
        </xdr:cNvSpPr>
      </xdr:nvSpPr>
      <xdr:spPr bwMode="auto">
        <a:xfrm>
          <a:off x="34671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2CF9C5B2-EBD9-4F1A-9B9B-35321DA98B71}"/>
            </a:ext>
          </a:extLst>
        </xdr:cNvPr>
        <xdr:cNvSpPr txBox="1">
          <a:spLocks noChangeArrowheads="1"/>
        </xdr:cNvSpPr>
      </xdr:nvSpPr>
      <xdr:spPr bwMode="auto">
        <a:xfrm>
          <a:off x="57150" y="56388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75E9A72E-7DFB-4943-8687-8A79D05C3DD0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CE270539-F9C9-4CA3-B76A-D04E7DD6C424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DE4F8D4A-4774-4EC5-BD18-E4473D2CBD20}"/>
            </a:ext>
          </a:extLst>
        </xdr:cNvPr>
        <xdr:cNvSpPr txBox="1">
          <a:spLocks noChangeArrowheads="1"/>
        </xdr:cNvSpPr>
      </xdr:nvSpPr>
      <xdr:spPr bwMode="auto">
        <a:xfrm>
          <a:off x="57150" y="6210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D3C80D4D-7438-43A0-B261-AD355DB1EC6D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22AE7E0-380B-4314-9814-2E9F246D6393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CE7D75B0-8915-4D55-987B-177351C96371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C76EDF20-BC6E-4BD9-8BE2-110EB7EB0B9A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3CAFC2DE-BB9E-4E93-8D86-CA86C0F8BE29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1C85B4F2-D293-4599-8FDE-0B94062E6333}"/>
            </a:ext>
          </a:extLst>
        </xdr:cNvPr>
        <xdr:cNvSpPr txBox="1">
          <a:spLocks noChangeArrowheads="1"/>
        </xdr:cNvSpPr>
      </xdr:nvSpPr>
      <xdr:spPr bwMode="auto">
        <a:xfrm>
          <a:off x="495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3B663262-87C1-4D24-A967-ED1AE7171315}"/>
            </a:ext>
          </a:extLst>
        </xdr:cNvPr>
        <xdr:cNvSpPr txBox="1">
          <a:spLocks noChangeArrowheads="1"/>
        </xdr:cNvSpPr>
      </xdr:nvSpPr>
      <xdr:spPr bwMode="auto">
        <a:xfrm>
          <a:off x="685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2FD215AB-A1A2-466C-81C8-66A79DD2D40F}"/>
            </a:ext>
          </a:extLst>
        </xdr:cNvPr>
        <xdr:cNvSpPr txBox="1">
          <a:spLocks noChangeArrowheads="1"/>
        </xdr:cNvSpPr>
      </xdr:nvSpPr>
      <xdr:spPr bwMode="auto">
        <a:xfrm>
          <a:off x="723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BCDDE8F9-2627-4686-813E-E63F64020EFA}"/>
            </a:ext>
          </a:extLst>
        </xdr:cNvPr>
        <xdr:cNvSpPr txBox="1">
          <a:spLocks noChangeArrowheads="1"/>
        </xdr:cNvSpPr>
      </xdr:nvSpPr>
      <xdr:spPr bwMode="auto">
        <a:xfrm>
          <a:off x="7620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D0689D74-8AA1-4F77-9475-2CFE705E9FA6}"/>
            </a:ext>
          </a:extLst>
        </xdr:cNvPr>
        <xdr:cNvSpPr txBox="1">
          <a:spLocks noChangeArrowheads="1"/>
        </xdr:cNvSpPr>
      </xdr:nvSpPr>
      <xdr:spPr bwMode="auto">
        <a:xfrm>
          <a:off x="800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F411112E-99DB-4C9F-9DC1-9C1A831CB4DB}"/>
            </a:ext>
          </a:extLst>
        </xdr:cNvPr>
        <xdr:cNvSpPr txBox="1">
          <a:spLocks noChangeArrowheads="1"/>
        </xdr:cNvSpPr>
      </xdr:nvSpPr>
      <xdr:spPr bwMode="auto">
        <a:xfrm>
          <a:off x="8391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C87EE5F9-DFC0-4764-B19B-A7011A330110}"/>
            </a:ext>
          </a:extLst>
        </xdr:cNvPr>
        <xdr:cNvSpPr txBox="1">
          <a:spLocks noChangeArrowheads="1"/>
        </xdr:cNvSpPr>
      </xdr:nvSpPr>
      <xdr:spPr bwMode="auto">
        <a:xfrm>
          <a:off x="876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60719CA4-A0FA-4BC0-964C-4AFE68E4282E}"/>
            </a:ext>
          </a:extLst>
        </xdr:cNvPr>
        <xdr:cNvSpPr txBox="1">
          <a:spLocks noChangeArrowheads="1"/>
        </xdr:cNvSpPr>
      </xdr:nvSpPr>
      <xdr:spPr bwMode="auto">
        <a:xfrm>
          <a:off x="1066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79983DBB-C951-41D7-91C0-F9B82F440F2E}"/>
            </a:ext>
          </a:extLst>
        </xdr:cNvPr>
        <xdr:cNvSpPr txBox="1">
          <a:spLocks noChangeArrowheads="1"/>
        </xdr:cNvSpPr>
      </xdr:nvSpPr>
      <xdr:spPr bwMode="auto">
        <a:xfrm>
          <a:off x="1104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B4BC818C-656E-4C0E-A6C8-21BFD3B817AE}"/>
            </a:ext>
          </a:extLst>
        </xdr:cNvPr>
        <xdr:cNvSpPr txBox="1">
          <a:spLocks noChangeArrowheads="1"/>
        </xdr:cNvSpPr>
      </xdr:nvSpPr>
      <xdr:spPr bwMode="auto">
        <a:xfrm>
          <a:off x="11439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3BE5031B-2892-46CE-9FC8-84448711EC9C}"/>
            </a:ext>
          </a:extLst>
        </xdr:cNvPr>
        <xdr:cNvSpPr txBox="1">
          <a:spLocks noChangeArrowheads="1"/>
        </xdr:cNvSpPr>
      </xdr:nvSpPr>
      <xdr:spPr bwMode="auto">
        <a:xfrm>
          <a:off x="1181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ADBAF72C-BFA9-487A-9DB8-531BD535E5D1}"/>
            </a:ext>
          </a:extLst>
        </xdr:cNvPr>
        <xdr:cNvSpPr txBox="1">
          <a:spLocks noChangeArrowheads="1"/>
        </xdr:cNvSpPr>
      </xdr:nvSpPr>
      <xdr:spPr bwMode="auto">
        <a:xfrm>
          <a:off x="12192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57B7C7CB-5BA3-4F88-8D78-E288F5B29E29}"/>
            </a:ext>
          </a:extLst>
        </xdr:cNvPr>
        <xdr:cNvSpPr txBox="1">
          <a:spLocks noChangeArrowheads="1"/>
        </xdr:cNvSpPr>
      </xdr:nvSpPr>
      <xdr:spPr bwMode="auto">
        <a:xfrm>
          <a:off x="1257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6D3A45DB-46F8-4B80-863B-589AA21DFA94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D7BBC359-07ED-4E91-A57A-E04BE860577C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BA8A036-3B1F-4DDC-990A-1FF2EB03F7E2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F2CB6C78-4684-4064-8988-C8BF3893D746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301DA724-CCD1-4A2F-ACDF-F8D00790A620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4B211589-5445-4948-A1CF-6C2EC627FC5E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4E388CCF-4E35-4BD4-B8FA-18BABBA2AA7F}"/>
            </a:ext>
          </a:extLst>
        </xdr:cNvPr>
        <xdr:cNvSpPr txBox="1">
          <a:spLocks noChangeArrowheads="1"/>
        </xdr:cNvSpPr>
      </xdr:nvSpPr>
      <xdr:spPr bwMode="auto">
        <a:xfrm>
          <a:off x="4229100" y="56388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A8803203-A599-4B20-BD4A-54434CD05EF9}"/>
            </a:ext>
          </a:extLst>
        </xdr:cNvPr>
        <xdr:cNvSpPr txBox="1">
          <a:spLocks noChangeArrowheads="1"/>
        </xdr:cNvSpPr>
      </xdr:nvSpPr>
      <xdr:spPr bwMode="auto">
        <a:xfrm>
          <a:off x="495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D3F78319-491F-4601-ACAE-0FB1A9A8B8C6}"/>
            </a:ext>
          </a:extLst>
        </xdr:cNvPr>
        <xdr:cNvSpPr txBox="1">
          <a:spLocks noChangeArrowheads="1"/>
        </xdr:cNvSpPr>
      </xdr:nvSpPr>
      <xdr:spPr bwMode="auto">
        <a:xfrm>
          <a:off x="685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5E010842-AFB9-431E-9535-FFCF88F62959}"/>
            </a:ext>
          </a:extLst>
        </xdr:cNvPr>
        <xdr:cNvSpPr txBox="1">
          <a:spLocks noChangeArrowheads="1"/>
        </xdr:cNvSpPr>
      </xdr:nvSpPr>
      <xdr:spPr bwMode="auto">
        <a:xfrm>
          <a:off x="723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5F4117D7-518D-4750-84AD-A8A0B947D790}"/>
            </a:ext>
          </a:extLst>
        </xdr:cNvPr>
        <xdr:cNvSpPr txBox="1">
          <a:spLocks noChangeArrowheads="1"/>
        </xdr:cNvSpPr>
      </xdr:nvSpPr>
      <xdr:spPr bwMode="auto">
        <a:xfrm>
          <a:off x="7620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28D9F73-2460-4DEE-B220-6DC593842D86}"/>
            </a:ext>
          </a:extLst>
        </xdr:cNvPr>
        <xdr:cNvSpPr txBox="1">
          <a:spLocks noChangeArrowheads="1"/>
        </xdr:cNvSpPr>
      </xdr:nvSpPr>
      <xdr:spPr bwMode="auto">
        <a:xfrm>
          <a:off x="800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D2077BE9-4252-4DA2-A80D-F64494B1B534}"/>
            </a:ext>
          </a:extLst>
        </xdr:cNvPr>
        <xdr:cNvSpPr txBox="1">
          <a:spLocks noChangeArrowheads="1"/>
        </xdr:cNvSpPr>
      </xdr:nvSpPr>
      <xdr:spPr bwMode="auto">
        <a:xfrm>
          <a:off x="8391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D7D71EC7-3E38-4D13-8BC5-4AC01A1F1899}"/>
            </a:ext>
          </a:extLst>
        </xdr:cNvPr>
        <xdr:cNvSpPr txBox="1">
          <a:spLocks noChangeArrowheads="1"/>
        </xdr:cNvSpPr>
      </xdr:nvSpPr>
      <xdr:spPr bwMode="auto">
        <a:xfrm>
          <a:off x="876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345C8DE5-D0A8-4C4A-A953-C2C85B9408EA}"/>
            </a:ext>
          </a:extLst>
        </xdr:cNvPr>
        <xdr:cNvSpPr txBox="1">
          <a:spLocks noChangeArrowheads="1"/>
        </xdr:cNvSpPr>
      </xdr:nvSpPr>
      <xdr:spPr bwMode="auto">
        <a:xfrm>
          <a:off x="1066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7F45DA23-FCED-423E-AEF0-19C263D979DA}"/>
            </a:ext>
          </a:extLst>
        </xdr:cNvPr>
        <xdr:cNvSpPr txBox="1">
          <a:spLocks noChangeArrowheads="1"/>
        </xdr:cNvSpPr>
      </xdr:nvSpPr>
      <xdr:spPr bwMode="auto">
        <a:xfrm>
          <a:off x="1104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9D6D47E9-691B-44F0-A363-5A148948090D}"/>
            </a:ext>
          </a:extLst>
        </xdr:cNvPr>
        <xdr:cNvSpPr txBox="1">
          <a:spLocks noChangeArrowheads="1"/>
        </xdr:cNvSpPr>
      </xdr:nvSpPr>
      <xdr:spPr bwMode="auto">
        <a:xfrm>
          <a:off x="11439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DBE4D825-71C5-4060-A235-8362CF141430}"/>
            </a:ext>
          </a:extLst>
        </xdr:cNvPr>
        <xdr:cNvSpPr txBox="1">
          <a:spLocks noChangeArrowheads="1"/>
        </xdr:cNvSpPr>
      </xdr:nvSpPr>
      <xdr:spPr bwMode="auto">
        <a:xfrm>
          <a:off x="1181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79DB78AC-6B4D-4248-B801-19ABBC8ABF9E}"/>
            </a:ext>
          </a:extLst>
        </xdr:cNvPr>
        <xdr:cNvSpPr txBox="1">
          <a:spLocks noChangeArrowheads="1"/>
        </xdr:cNvSpPr>
      </xdr:nvSpPr>
      <xdr:spPr bwMode="auto">
        <a:xfrm>
          <a:off x="12192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FD94521F-0588-4F10-A9D3-5621D6D33AB4}"/>
            </a:ext>
          </a:extLst>
        </xdr:cNvPr>
        <xdr:cNvSpPr txBox="1">
          <a:spLocks noChangeArrowheads="1"/>
        </xdr:cNvSpPr>
      </xdr:nvSpPr>
      <xdr:spPr bwMode="auto">
        <a:xfrm>
          <a:off x="1257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74062630-EB07-4F04-A856-44C76C484304}"/>
            </a:ext>
          </a:extLst>
        </xdr:cNvPr>
        <xdr:cNvSpPr txBox="1">
          <a:spLocks noChangeArrowheads="1"/>
        </xdr:cNvSpPr>
      </xdr:nvSpPr>
      <xdr:spPr bwMode="auto">
        <a:xfrm>
          <a:off x="4619625" y="6210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FFB8B91D-72FE-432B-881D-87B5DAFE988B}"/>
            </a:ext>
          </a:extLst>
        </xdr:cNvPr>
        <xdr:cNvSpPr txBox="1">
          <a:spLocks noChangeArrowheads="1"/>
        </xdr:cNvSpPr>
      </xdr:nvSpPr>
      <xdr:spPr bwMode="auto">
        <a:xfrm>
          <a:off x="495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F13438B8-79E5-4934-A37B-6240640AC251}"/>
            </a:ext>
          </a:extLst>
        </xdr:cNvPr>
        <xdr:cNvSpPr txBox="1">
          <a:spLocks noChangeArrowheads="1"/>
        </xdr:cNvSpPr>
      </xdr:nvSpPr>
      <xdr:spPr bwMode="auto">
        <a:xfrm>
          <a:off x="685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8BD3AFBD-31E7-4740-A8B4-E9567AC9A8B3}"/>
            </a:ext>
          </a:extLst>
        </xdr:cNvPr>
        <xdr:cNvSpPr txBox="1">
          <a:spLocks noChangeArrowheads="1"/>
        </xdr:cNvSpPr>
      </xdr:nvSpPr>
      <xdr:spPr bwMode="auto">
        <a:xfrm>
          <a:off x="723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FECE14D7-A38D-45F7-A1B7-47DD2544314C}"/>
            </a:ext>
          </a:extLst>
        </xdr:cNvPr>
        <xdr:cNvSpPr txBox="1">
          <a:spLocks noChangeArrowheads="1"/>
        </xdr:cNvSpPr>
      </xdr:nvSpPr>
      <xdr:spPr bwMode="auto">
        <a:xfrm>
          <a:off x="7620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F18CFBB6-E99E-426A-8B2C-092613112D6F}"/>
            </a:ext>
          </a:extLst>
        </xdr:cNvPr>
        <xdr:cNvSpPr txBox="1">
          <a:spLocks noChangeArrowheads="1"/>
        </xdr:cNvSpPr>
      </xdr:nvSpPr>
      <xdr:spPr bwMode="auto">
        <a:xfrm>
          <a:off x="800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42492EE9-F4EC-415C-ADB6-A569E15510DA}"/>
            </a:ext>
          </a:extLst>
        </xdr:cNvPr>
        <xdr:cNvSpPr txBox="1">
          <a:spLocks noChangeArrowheads="1"/>
        </xdr:cNvSpPr>
      </xdr:nvSpPr>
      <xdr:spPr bwMode="auto">
        <a:xfrm>
          <a:off x="8391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2B9A4358-ECC3-4B7A-BF13-7026881A8956}"/>
            </a:ext>
          </a:extLst>
        </xdr:cNvPr>
        <xdr:cNvSpPr txBox="1">
          <a:spLocks noChangeArrowheads="1"/>
        </xdr:cNvSpPr>
      </xdr:nvSpPr>
      <xdr:spPr bwMode="auto">
        <a:xfrm>
          <a:off x="876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F577FD4E-D282-4871-8073-82F18317BC8F}"/>
            </a:ext>
          </a:extLst>
        </xdr:cNvPr>
        <xdr:cNvSpPr txBox="1">
          <a:spLocks noChangeArrowheads="1"/>
        </xdr:cNvSpPr>
      </xdr:nvSpPr>
      <xdr:spPr bwMode="auto">
        <a:xfrm>
          <a:off x="1066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34C6779C-728F-45E4-99E4-3F5144EF3E2A}"/>
            </a:ext>
          </a:extLst>
        </xdr:cNvPr>
        <xdr:cNvSpPr txBox="1">
          <a:spLocks noChangeArrowheads="1"/>
        </xdr:cNvSpPr>
      </xdr:nvSpPr>
      <xdr:spPr bwMode="auto">
        <a:xfrm>
          <a:off x="1104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1D79A91B-0330-456A-84DD-0EDA6F617CF9}"/>
            </a:ext>
          </a:extLst>
        </xdr:cNvPr>
        <xdr:cNvSpPr txBox="1">
          <a:spLocks noChangeArrowheads="1"/>
        </xdr:cNvSpPr>
      </xdr:nvSpPr>
      <xdr:spPr bwMode="auto">
        <a:xfrm>
          <a:off x="11439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C790CDC7-F06A-4044-960E-F15DCD2B4A6F}"/>
            </a:ext>
          </a:extLst>
        </xdr:cNvPr>
        <xdr:cNvSpPr txBox="1">
          <a:spLocks noChangeArrowheads="1"/>
        </xdr:cNvSpPr>
      </xdr:nvSpPr>
      <xdr:spPr bwMode="auto">
        <a:xfrm>
          <a:off x="1181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5455D46A-AFC9-4513-83C2-7DD9F60028C6}"/>
            </a:ext>
          </a:extLst>
        </xdr:cNvPr>
        <xdr:cNvSpPr txBox="1">
          <a:spLocks noChangeArrowheads="1"/>
        </xdr:cNvSpPr>
      </xdr:nvSpPr>
      <xdr:spPr bwMode="auto">
        <a:xfrm>
          <a:off x="12192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60D141A1-2A8C-4C64-ABD6-8334C436B6C6}"/>
            </a:ext>
          </a:extLst>
        </xdr:cNvPr>
        <xdr:cNvSpPr txBox="1">
          <a:spLocks noChangeArrowheads="1"/>
        </xdr:cNvSpPr>
      </xdr:nvSpPr>
      <xdr:spPr bwMode="auto">
        <a:xfrm>
          <a:off x="1257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E8B26947-C9A3-4F17-A404-7027A873EB29}"/>
            </a:ext>
          </a:extLst>
        </xdr:cNvPr>
        <xdr:cNvSpPr txBox="1">
          <a:spLocks noChangeArrowheads="1"/>
        </xdr:cNvSpPr>
      </xdr:nvSpPr>
      <xdr:spPr bwMode="auto">
        <a:xfrm>
          <a:off x="4619625" y="6210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E59D03FD-11E5-4EAD-83AD-3B1EBF8F4CBD}"/>
            </a:ext>
          </a:extLst>
        </xdr:cNvPr>
        <xdr:cNvSpPr txBox="1">
          <a:spLocks noChangeArrowheads="1"/>
        </xdr:cNvSpPr>
      </xdr:nvSpPr>
      <xdr:spPr bwMode="auto">
        <a:xfrm>
          <a:off x="495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EFC9B9A3-C237-4B20-BA8C-316FBAA50993}"/>
            </a:ext>
          </a:extLst>
        </xdr:cNvPr>
        <xdr:cNvSpPr txBox="1">
          <a:spLocks noChangeArrowheads="1"/>
        </xdr:cNvSpPr>
      </xdr:nvSpPr>
      <xdr:spPr bwMode="auto">
        <a:xfrm>
          <a:off x="685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AE16B6A-0AD9-440A-8132-0A58C6D79692}"/>
            </a:ext>
          </a:extLst>
        </xdr:cNvPr>
        <xdr:cNvSpPr txBox="1">
          <a:spLocks noChangeArrowheads="1"/>
        </xdr:cNvSpPr>
      </xdr:nvSpPr>
      <xdr:spPr bwMode="auto">
        <a:xfrm>
          <a:off x="723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E853BE7E-B55D-4FB5-A6EB-BEF105C28F89}"/>
            </a:ext>
          </a:extLst>
        </xdr:cNvPr>
        <xdr:cNvSpPr txBox="1">
          <a:spLocks noChangeArrowheads="1"/>
        </xdr:cNvSpPr>
      </xdr:nvSpPr>
      <xdr:spPr bwMode="auto">
        <a:xfrm>
          <a:off x="7620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A44FA010-E769-4520-BD3F-E6732FA79210}"/>
            </a:ext>
          </a:extLst>
        </xdr:cNvPr>
        <xdr:cNvSpPr txBox="1">
          <a:spLocks noChangeArrowheads="1"/>
        </xdr:cNvSpPr>
      </xdr:nvSpPr>
      <xdr:spPr bwMode="auto">
        <a:xfrm>
          <a:off x="800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F034FB2D-AA8D-4256-A031-6C286A24D250}"/>
            </a:ext>
          </a:extLst>
        </xdr:cNvPr>
        <xdr:cNvSpPr txBox="1">
          <a:spLocks noChangeArrowheads="1"/>
        </xdr:cNvSpPr>
      </xdr:nvSpPr>
      <xdr:spPr bwMode="auto">
        <a:xfrm>
          <a:off x="8391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1066C167-9EE9-4759-B99D-A97062B8E6C7}"/>
            </a:ext>
          </a:extLst>
        </xdr:cNvPr>
        <xdr:cNvSpPr txBox="1">
          <a:spLocks noChangeArrowheads="1"/>
        </xdr:cNvSpPr>
      </xdr:nvSpPr>
      <xdr:spPr bwMode="auto">
        <a:xfrm>
          <a:off x="876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E4996978-6853-439F-92AF-9FB0CE0C2189}"/>
            </a:ext>
          </a:extLst>
        </xdr:cNvPr>
        <xdr:cNvSpPr txBox="1">
          <a:spLocks noChangeArrowheads="1"/>
        </xdr:cNvSpPr>
      </xdr:nvSpPr>
      <xdr:spPr bwMode="auto">
        <a:xfrm>
          <a:off x="1066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A5CF75AF-2DD4-4491-A02E-A1C29F281309}"/>
            </a:ext>
          </a:extLst>
        </xdr:cNvPr>
        <xdr:cNvSpPr txBox="1">
          <a:spLocks noChangeArrowheads="1"/>
        </xdr:cNvSpPr>
      </xdr:nvSpPr>
      <xdr:spPr bwMode="auto">
        <a:xfrm>
          <a:off x="1104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FA3BC883-5E65-407A-94DE-48D58366B1B3}"/>
            </a:ext>
          </a:extLst>
        </xdr:cNvPr>
        <xdr:cNvSpPr txBox="1">
          <a:spLocks noChangeArrowheads="1"/>
        </xdr:cNvSpPr>
      </xdr:nvSpPr>
      <xdr:spPr bwMode="auto">
        <a:xfrm>
          <a:off x="11439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C49C972C-AD49-4FB2-9EF0-9F7D3649AF42}"/>
            </a:ext>
          </a:extLst>
        </xdr:cNvPr>
        <xdr:cNvSpPr txBox="1">
          <a:spLocks noChangeArrowheads="1"/>
        </xdr:cNvSpPr>
      </xdr:nvSpPr>
      <xdr:spPr bwMode="auto">
        <a:xfrm>
          <a:off x="1181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A2F2C414-B9F1-4D14-B612-D347C84B15C1}"/>
            </a:ext>
          </a:extLst>
        </xdr:cNvPr>
        <xdr:cNvSpPr txBox="1">
          <a:spLocks noChangeArrowheads="1"/>
        </xdr:cNvSpPr>
      </xdr:nvSpPr>
      <xdr:spPr bwMode="auto">
        <a:xfrm>
          <a:off x="12192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EFA2FF04-1056-4CAB-B139-0FC901C8C83D}"/>
            </a:ext>
          </a:extLst>
        </xdr:cNvPr>
        <xdr:cNvSpPr txBox="1">
          <a:spLocks noChangeArrowheads="1"/>
        </xdr:cNvSpPr>
      </xdr:nvSpPr>
      <xdr:spPr bwMode="auto">
        <a:xfrm>
          <a:off x="1257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43D8361A-2DB6-4F85-8113-C4A58CF825F7}"/>
            </a:ext>
          </a:extLst>
        </xdr:cNvPr>
        <xdr:cNvSpPr txBox="1">
          <a:spLocks noChangeArrowheads="1"/>
        </xdr:cNvSpPr>
      </xdr:nvSpPr>
      <xdr:spPr bwMode="auto">
        <a:xfrm>
          <a:off x="495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D828DB7-8950-452F-84E2-796FA8DB439E}"/>
            </a:ext>
          </a:extLst>
        </xdr:cNvPr>
        <xdr:cNvSpPr txBox="1">
          <a:spLocks noChangeArrowheads="1"/>
        </xdr:cNvSpPr>
      </xdr:nvSpPr>
      <xdr:spPr bwMode="auto">
        <a:xfrm>
          <a:off x="685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DFD7AF8A-EBB5-440B-99AE-9DC73623A01D}"/>
            </a:ext>
          </a:extLst>
        </xdr:cNvPr>
        <xdr:cNvSpPr txBox="1">
          <a:spLocks noChangeArrowheads="1"/>
        </xdr:cNvSpPr>
      </xdr:nvSpPr>
      <xdr:spPr bwMode="auto">
        <a:xfrm>
          <a:off x="723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5396ECE8-58AA-4044-A675-0A81F2FD8770}"/>
            </a:ext>
          </a:extLst>
        </xdr:cNvPr>
        <xdr:cNvSpPr txBox="1">
          <a:spLocks noChangeArrowheads="1"/>
        </xdr:cNvSpPr>
      </xdr:nvSpPr>
      <xdr:spPr bwMode="auto">
        <a:xfrm>
          <a:off x="800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B8806EB0-8F0D-45E0-B069-5FB3BAAB12B1}"/>
            </a:ext>
          </a:extLst>
        </xdr:cNvPr>
        <xdr:cNvSpPr txBox="1">
          <a:spLocks noChangeArrowheads="1"/>
        </xdr:cNvSpPr>
      </xdr:nvSpPr>
      <xdr:spPr bwMode="auto">
        <a:xfrm>
          <a:off x="8391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A3A25D13-A36D-4053-8EFF-F54798898084}"/>
            </a:ext>
          </a:extLst>
        </xdr:cNvPr>
        <xdr:cNvSpPr txBox="1">
          <a:spLocks noChangeArrowheads="1"/>
        </xdr:cNvSpPr>
      </xdr:nvSpPr>
      <xdr:spPr bwMode="auto">
        <a:xfrm>
          <a:off x="876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81AF11E3-11D3-45C1-A082-8C76DB5D3A86}"/>
            </a:ext>
          </a:extLst>
        </xdr:cNvPr>
        <xdr:cNvSpPr txBox="1">
          <a:spLocks noChangeArrowheads="1"/>
        </xdr:cNvSpPr>
      </xdr:nvSpPr>
      <xdr:spPr bwMode="auto">
        <a:xfrm>
          <a:off x="10668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B7E5D246-4BE6-4C76-B114-B8BDD6C2E0ED}"/>
            </a:ext>
          </a:extLst>
        </xdr:cNvPr>
        <xdr:cNvSpPr txBox="1">
          <a:spLocks noChangeArrowheads="1"/>
        </xdr:cNvSpPr>
      </xdr:nvSpPr>
      <xdr:spPr bwMode="auto">
        <a:xfrm>
          <a:off x="11049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715CBEDE-3E4D-41B1-97EE-20409039EF4B}"/>
            </a:ext>
          </a:extLst>
        </xdr:cNvPr>
        <xdr:cNvSpPr txBox="1">
          <a:spLocks noChangeArrowheads="1"/>
        </xdr:cNvSpPr>
      </xdr:nvSpPr>
      <xdr:spPr bwMode="auto">
        <a:xfrm>
          <a:off x="11439525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90357235-BD9B-40C0-9ADD-44BF263C7AE2}"/>
            </a:ext>
          </a:extLst>
        </xdr:cNvPr>
        <xdr:cNvSpPr txBox="1">
          <a:spLocks noChangeArrowheads="1"/>
        </xdr:cNvSpPr>
      </xdr:nvSpPr>
      <xdr:spPr bwMode="auto">
        <a:xfrm>
          <a:off x="11811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5B9FF32A-9833-43C0-9518-FA0F38410C42}"/>
            </a:ext>
          </a:extLst>
        </xdr:cNvPr>
        <xdr:cNvSpPr txBox="1">
          <a:spLocks noChangeArrowheads="1"/>
        </xdr:cNvSpPr>
      </xdr:nvSpPr>
      <xdr:spPr bwMode="auto">
        <a:xfrm>
          <a:off x="12192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8994EB98-67CF-4C7C-9A3F-487DC8065AA5}"/>
            </a:ext>
          </a:extLst>
        </xdr:cNvPr>
        <xdr:cNvSpPr txBox="1">
          <a:spLocks noChangeArrowheads="1"/>
        </xdr:cNvSpPr>
      </xdr:nvSpPr>
      <xdr:spPr bwMode="auto">
        <a:xfrm>
          <a:off x="12573000" y="6210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97ED8889-A0B1-4AE7-9F5D-29F349CDA935}"/>
            </a:ext>
          </a:extLst>
        </xdr:cNvPr>
        <xdr:cNvSpPr txBox="1">
          <a:spLocks noChangeArrowheads="1"/>
        </xdr:cNvSpPr>
      </xdr:nvSpPr>
      <xdr:spPr bwMode="auto">
        <a:xfrm>
          <a:off x="461962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A8B18F0D-8AF3-469D-B0DB-680A475C4784}"/>
            </a:ext>
          </a:extLst>
        </xdr:cNvPr>
        <xdr:cNvSpPr txBox="1">
          <a:spLocks noChangeArrowheads="1"/>
        </xdr:cNvSpPr>
      </xdr:nvSpPr>
      <xdr:spPr bwMode="auto">
        <a:xfrm>
          <a:off x="461962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D2EC4A6F-1AB0-443F-A2A5-0B4B07FA5B99}"/>
            </a:ext>
          </a:extLst>
        </xdr:cNvPr>
        <xdr:cNvSpPr txBox="1">
          <a:spLocks noChangeArrowheads="1"/>
        </xdr:cNvSpPr>
      </xdr:nvSpPr>
      <xdr:spPr bwMode="auto">
        <a:xfrm>
          <a:off x="461962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4134BFB2-0E59-43FA-8408-18304A93BA35}"/>
            </a:ext>
          </a:extLst>
        </xdr:cNvPr>
        <xdr:cNvSpPr txBox="1">
          <a:spLocks noChangeArrowheads="1"/>
        </xdr:cNvSpPr>
      </xdr:nvSpPr>
      <xdr:spPr bwMode="auto">
        <a:xfrm>
          <a:off x="4619625" y="9144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240631</xdr:colOff>
      <xdr:row>0</xdr:row>
      <xdr:rowOff>1</xdr:rowOff>
    </xdr:from>
    <xdr:to>
      <xdr:col>33</xdr:col>
      <xdr:colOff>11029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41E22966-64DA-4A03-9870-59075645C3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256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63EAE772-2050-4325-959B-F5FDF47047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130F4B2-6DCE-4D0A-A8B4-859641E91AAD}"/>
            </a:ext>
          </a:extLst>
        </xdr:cNvPr>
        <xdr:cNvSpPr txBox="1">
          <a:spLocks noChangeArrowheads="1"/>
        </xdr:cNvSpPr>
      </xdr:nvSpPr>
      <xdr:spPr bwMode="auto">
        <a:xfrm>
          <a:off x="6819900" y="10963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C4C77708-2620-4E57-AD72-952069FE41C1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2B8A30D3-5631-4583-BEFF-7004E3A36944}"/>
            </a:ext>
          </a:extLst>
        </xdr:cNvPr>
        <xdr:cNvSpPr txBox="1">
          <a:spLocks noChangeArrowheads="1"/>
        </xdr:cNvSpPr>
      </xdr:nvSpPr>
      <xdr:spPr bwMode="auto">
        <a:xfrm>
          <a:off x="180975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F684BA9-C6BA-4384-81C1-D01DF481BD06}"/>
            </a:ext>
          </a:extLst>
        </xdr:cNvPr>
        <xdr:cNvSpPr txBox="1">
          <a:spLocks noChangeArrowheads="1"/>
        </xdr:cNvSpPr>
      </xdr:nvSpPr>
      <xdr:spPr bwMode="auto">
        <a:xfrm>
          <a:off x="34671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DC67DF0A-D34A-4E83-822C-2AE7D95901FE}"/>
            </a:ext>
          </a:extLst>
        </xdr:cNvPr>
        <xdr:cNvSpPr txBox="1">
          <a:spLocks noChangeArrowheads="1"/>
        </xdr:cNvSpPr>
      </xdr:nvSpPr>
      <xdr:spPr bwMode="auto">
        <a:xfrm>
          <a:off x="495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EDEF5B93-6CDE-4231-92F7-C8457AFF450C}"/>
            </a:ext>
          </a:extLst>
        </xdr:cNvPr>
        <xdr:cNvSpPr txBox="1">
          <a:spLocks noChangeArrowheads="1"/>
        </xdr:cNvSpPr>
      </xdr:nvSpPr>
      <xdr:spPr bwMode="auto">
        <a:xfrm>
          <a:off x="14173200" y="54959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477012F-91ED-4707-98A3-B606512EAC71}"/>
            </a:ext>
          </a:extLst>
        </xdr:cNvPr>
        <xdr:cNvSpPr txBox="1">
          <a:spLocks noChangeArrowheads="1"/>
        </xdr:cNvSpPr>
      </xdr:nvSpPr>
      <xdr:spPr bwMode="auto">
        <a:xfrm>
          <a:off x="156686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F0C78DC6-67C8-4FCB-AFCC-AF3989FEF0EE}"/>
            </a:ext>
          </a:extLst>
        </xdr:cNvPr>
        <xdr:cNvSpPr txBox="1">
          <a:spLocks noChangeArrowheads="1"/>
        </xdr:cNvSpPr>
      </xdr:nvSpPr>
      <xdr:spPr bwMode="auto">
        <a:xfrm>
          <a:off x="685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3C9BB23D-19AD-48FF-A2A0-07D618421127}"/>
            </a:ext>
          </a:extLst>
        </xdr:cNvPr>
        <xdr:cNvSpPr txBox="1">
          <a:spLocks noChangeArrowheads="1"/>
        </xdr:cNvSpPr>
      </xdr:nvSpPr>
      <xdr:spPr bwMode="auto">
        <a:xfrm>
          <a:off x="7620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12703FB5-0A07-46FC-B54D-D8307C6BD997}"/>
            </a:ext>
          </a:extLst>
        </xdr:cNvPr>
        <xdr:cNvSpPr txBox="1">
          <a:spLocks noChangeArrowheads="1"/>
        </xdr:cNvSpPr>
      </xdr:nvSpPr>
      <xdr:spPr bwMode="auto">
        <a:xfrm>
          <a:off x="800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13CFDEB9-ADAF-44BC-BB50-FE22BE7D1131}"/>
            </a:ext>
          </a:extLst>
        </xdr:cNvPr>
        <xdr:cNvSpPr txBox="1">
          <a:spLocks noChangeArrowheads="1"/>
        </xdr:cNvSpPr>
      </xdr:nvSpPr>
      <xdr:spPr bwMode="auto">
        <a:xfrm>
          <a:off x="8391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B78A93A7-3919-44C3-864E-DDC2ABB72F72}"/>
            </a:ext>
          </a:extLst>
        </xdr:cNvPr>
        <xdr:cNvSpPr txBox="1">
          <a:spLocks noChangeArrowheads="1"/>
        </xdr:cNvSpPr>
      </xdr:nvSpPr>
      <xdr:spPr bwMode="auto">
        <a:xfrm>
          <a:off x="876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4795DB62-658A-4FFC-A6F8-3B4B6D262DB8}"/>
            </a:ext>
          </a:extLst>
        </xdr:cNvPr>
        <xdr:cNvSpPr txBox="1">
          <a:spLocks noChangeArrowheads="1"/>
        </xdr:cNvSpPr>
      </xdr:nvSpPr>
      <xdr:spPr bwMode="auto">
        <a:xfrm>
          <a:off x="1066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BBF3073-C9B7-48E5-95DD-AB0E500AA780}"/>
            </a:ext>
          </a:extLst>
        </xdr:cNvPr>
        <xdr:cNvSpPr txBox="1">
          <a:spLocks noChangeArrowheads="1"/>
        </xdr:cNvSpPr>
      </xdr:nvSpPr>
      <xdr:spPr bwMode="auto">
        <a:xfrm>
          <a:off x="1104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761118E2-3D6B-4C5A-9A03-B4D205E94ADE}"/>
            </a:ext>
          </a:extLst>
        </xdr:cNvPr>
        <xdr:cNvSpPr txBox="1">
          <a:spLocks noChangeArrowheads="1"/>
        </xdr:cNvSpPr>
      </xdr:nvSpPr>
      <xdr:spPr bwMode="auto">
        <a:xfrm>
          <a:off x="11439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972B549B-A49D-4880-A115-4E3B919590A2}"/>
            </a:ext>
          </a:extLst>
        </xdr:cNvPr>
        <xdr:cNvSpPr txBox="1">
          <a:spLocks noChangeArrowheads="1"/>
        </xdr:cNvSpPr>
      </xdr:nvSpPr>
      <xdr:spPr bwMode="auto">
        <a:xfrm>
          <a:off x="1181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98C61F6A-1133-4D02-A398-DACF6B140EE4}"/>
            </a:ext>
          </a:extLst>
        </xdr:cNvPr>
        <xdr:cNvSpPr txBox="1">
          <a:spLocks noChangeArrowheads="1"/>
        </xdr:cNvSpPr>
      </xdr:nvSpPr>
      <xdr:spPr bwMode="auto">
        <a:xfrm>
          <a:off x="12192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25BC27CE-7625-4B58-B4E0-CD55A9AED70F}"/>
            </a:ext>
          </a:extLst>
        </xdr:cNvPr>
        <xdr:cNvSpPr txBox="1">
          <a:spLocks noChangeArrowheads="1"/>
        </xdr:cNvSpPr>
      </xdr:nvSpPr>
      <xdr:spPr bwMode="auto">
        <a:xfrm>
          <a:off x="1257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C239857B-14CB-4DC3-9E93-9BAFE5599FB5}"/>
            </a:ext>
          </a:extLst>
        </xdr:cNvPr>
        <xdr:cNvSpPr txBox="1">
          <a:spLocks noChangeArrowheads="1"/>
        </xdr:cNvSpPr>
      </xdr:nvSpPr>
      <xdr:spPr bwMode="auto">
        <a:xfrm>
          <a:off x="57150" y="5000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9D43903B-1280-4AA2-A2BB-54AC1AC74029}"/>
            </a:ext>
          </a:extLst>
        </xdr:cNvPr>
        <xdr:cNvSpPr txBox="1">
          <a:spLocks noChangeArrowheads="1"/>
        </xdr:cNvSpPr>
      </xdr:nvSpPr>
      <xdr:spPr bwMode="auto">
        <a:xfrm>
          <a:off x="1809750" y="50006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422C484C-1CF6-48A0-8083-909DD69250E7}"/>
            </a:ext>
          </a:extLst>
        </xdr:cNvPr>
        <xdr:cNvSpPr txBox="1">
          <a:spLocks noChangeArrowheads="1"/>
        </xdr:cNvSpPr>
      </xdr:nvSpPr>
      <xdr:spPr bwMode="auto">
        <a:xfrm>
          <a:off x="1809750" y="50006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57D060CD-13DD-4D0B-B754-C3028C0438BA}"/>
            </a:ext>
          </a:extLst>
        </xdr:cNvPr>
        <xdr:cNvSpPr txBox="1">
          <a:spLocks noChangeArrowheads="1"/>
        </xdr:cNvSpPr>
      </xdr:nvSpPr>
      <xdr:spPr bwMode="auto">
        <a:xfrm>
          <a:off x="3467100" y="5000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E1D84AF8-B7A7-44F9-B916-408244DC5B4F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1F948968-2043-4EB4-980C-D81AA117B379}"/>
            </a:ext>
          </a:extLst>
        </xdr:cNvPr>
        <xdr:cNvSpPr txBox="1">
          <a:spLocks noChangeArrowheads="1"/>
        </xdr:cNvSpPr>
      </xdr:nvSpPr>
      <xdr:spPr bwMode="auto">
        <a:xfrm>
          <a:off x="3467100" y="5000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273A4A86-C293-4F89-84E3-B21CCA2DEFBB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9440E7F9-85C7-4C57-8C5A-BB25B6B967B4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AD2FEDC7-299C-4483-8CDD-5C4B07839325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2E9805EB-9A25-4508-83E1-D72C88E6C36E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1E955396-C93D-439C-A5DA-FFEA9100EAAF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6CB30159-4AC1-4288-B01F-22B1032BD43B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7CE0362-0C50-44BD-BEE4-B7D61BE73F7D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537CE7F-B30F-4293-9B27-05B97A008982}"/>
            </a:ext>
          </a:extLst>
        </xdr:cNvPr>
        <xdr:cNvSpPr txBox="1">
          <a:spLocks noChangeArrowheads="1"/>
        </xdr:cNvSpPr>
      </xdr:nvSpPr>
      <xdr:spPr bwMode="auto">
        <a:xfrm>
          <a:off x="180975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3A758905-C217-42B6-8E79-89B11329E910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7C8111C7-B2E9-457D-B8AD-717EFB66ED39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49CCB1E-DE2F-46F3-BA10-5ECF1FA53F5A}"/>
            </a:ext>
          </a:extLst>
        </xdr:cNvPr>
        <xdr:cNvSpPr txBox="1">
          <a:spLocks noChangeArrowheads="1"/>
        </xdr:cNvSpPr>
      </xdr:nvSpPr>
      <xdr:spPr bwMode="auto">
        <a:xfrm>
          <a:off x="180975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3EB39D6F-498B-4364-9AF3-DAD9C502F9DD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AF4273F0-CACE-440F-9FA6-50A6115A3418}"/>
            </a:ext>
          </a:extLst>
        </xdr:cNvPr>
        <xdr:cNvSpPr txBox="1">
          <a:spLocks noChangeArrowheads="1"/>
        </xdr:cNvSpPr>
      </xdr:nvSpPr>
      <xdr:spPr bwMode="auto">
        <a:xfrm>
          <a:off x="34671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9D0B8719-9A9C-443C-93DE-A6637C82A1D6}"/>
            </a:ext>
          </a:extLst>
        </xdr:cNvPr>
        <xdr:cNvSpPr txBox="1">
          <a:spLocks noChangeArrowheads="1"/>
        </xdr:cNvSpPr>
      </xdr:nvSpPr>
      <xdr:spPr bwMode="auto">
        <a:xfrm>
          <a:off x="57150" y="5000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EE89D1EF-3EDC-4772-B50D-0CCC4D93A6B0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E2CD9A66-4EB4-44F1-81F3-8D4FF4D1D3FD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566D9532-4E4C-4E16-B0B9-215FD4D0CBC6}"/>
            </a:ext>
          </a:extLst>
        </xdr:cNvPr>
        <xdr:cNvSpPr txBox="1">
          <a:spLocks noChangeArrowheads="1"/>
        </xdr:cNvSpPr>
      </xdr:nvSpPr>
      <xdr:spPr bwMode="auto">
        <a:xfrm>
          <a:off x="57150" y="5495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2A2E38F9-E13B-4483-9335-29B07ABF3CC8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F8F795ED-6C2B-4332-BA56-1411DA945D22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F2D87448-796B-42CA-AC84-8BD5B4B808CE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786F8B10-F9B0-4ECF-8C7E-748FBCD777A9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E695632C-2BBA-45E8-948C-9415BED758CB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F8D381F0-4B61-4B1A-80A4-20EC63264C10}"/>
            </a:ext>
          </a:extLst>
        </xdr:cNvPr>
        <xdr:cNvSpPr txBox="1">
          <a:spLocks noChangeArrowheads="1"/>
        </xdr:cNvSpPr>
      </xdr:nvSpPr>
      <xdr:spPr bwMode="auto">
        <a:xfrm>
          <a:off x="495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A4EB363A-F750-4BEC-8F5A-DABAFB633E95}"/>
            </a:ext>
          </a:extLst>
        </xdr:cNvPr>
        <xdr:cNvSpPr txBox="1">
          <a:spLocks noChangeArrowheads="1"/>
        </xdr:cNvSpPr>
      </xdr:nvSpPr>
      <xdr:spPr bwMode="auto">
        <a:xfrm>
          <a:off x="685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4545D808-9B82-44AE-A1AB-2DB48AB1D82A}"/>
            </a:ext>
          </a:extLst>
        </xdr:cNvPr>
        <xdr:cNvSpPr txBox="1">
          <a:spLocks noChangeArrowheads="1"/>
        </xdr:cNvSpPr>
      </xdr:nvSpPr>
      <xdr:spPr bwMode="auto">
        <a:xfrm>
          <a:off x="723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93D376D0-A0B0-4388-B924-0362DA0444D8}"/>
            </a:ext>
          </a:extLst>
        </xdr:cNvPr>
        <xdr:cNvSpPr txBox="1">
          <a:spLocks noChangeArrowheads="1"/>
        </xdr:cNvSpPr>
      </xdr:nvSpPr>
      <xdr:spPr bwMode="auto">
        <a:xfrm>
          <a:off x="7620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97A3B820-4AD8-40B1-B7A4-668483568122}"/>
            </a:ext>
          </a:extLst>
        </xdr:cNvPr>
        <xdr:cNvSpPr txBox="1">
          <a:spLocks noChangeArrowheads="1"/>
        </xdr:cNvSpPr>
      </xdr:nvSpPr>
      <xdr:spPr bwMode="auto">
        <a:xfrm>
          <a:off x="800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258F8A63-BA21-4DD7-BD83-452A0CB13CE9}"/>
            </a:ext>
          </a:extLst>
        </xdr:cNvPr>
        <xdr:cNvSpPr txBox="1">
          <a:spLocks noChangeArrowheads="1"/>
        </xdr:cNvSpPr>
      </xdr:nvSpPr>
      <xdr:spPr bwMode="auto">
        <a:xfrm>
          <a:off x="8391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7C1225EA-7560-4FFF-9BCC-72B960F5B625}"/>
            </a:ext>
          </a:extLst>
        </xdr:cNvPr>
        <xdr:cNvSpPr txBox="1">
          <a:spLocks noChangeArrowheads="1"/>
        </xdr:cNvSpPr>
      </xdr:nvSpPr>
      <xdr:spPr bwMode="auto">
        <a:xfrm>
          <a:off x="876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AFBA45B7-4E6F-46C7-AED2-C5E944CB5466}"/>
            </a:ext>
          </a:extLst>
        </xdr:cNvPr>
        <xdr:cNvSpPr txBox="1">
          <a:spLocks noChangeArrowheads="1"/>
        </xdr:cNvSpPr>
      </xdr:nvSpPr>
      <xdr:spPr bwMode="auto">
        <a:xfrm>
          <a:off x="1066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4F484F78-CB48-4D10-8AAA-1EEF4BE4D420}"/>
            </a:ext>
          </a:extLst>
        </xdr:cNvPr>
        <xdr:cNvSpPr txBox="1">
          <a:spLocks noChangeArrowheads="1"/>
        </xdr:cNvSpPr>
      </xdr:nvSpPr>
      <xdr:spPr bwMode="auto">
        <a:xfrm>
          <a:off x="1104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8CC3AB08-92AE-47D0-B19D-D7F8527B22E4}"/>
            </a:ext>
          </a:extLst>
        </xdr:cNvPr>
        <xdr:cNvSpPr txBox="1">
          <a:spLocks noChangeArrowheads="1"/>
        </xdr:cNvSpPr>
      </xdr:nvSpPr>
      <xdr:spPr bwMode="auto">
        <a:xfrm>
          <a:off x="11439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2BD966D1-AFD9-4355-88C6-9CF84E0BA255}"/>
            </a:ext>
          </a:extLst>
        </xdr:cNvPr>
        <xdr:cNvSpPr txBox="1">
          <a:spLocks noChangeArrowheads="1"/>
        </xdr:cNvSpPr>
      </xdr:nvSpPr>
      <xdr:spPr bwMode="auto">
        <a:xfrm>
          <a:off x="1181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165B0327-AD8D-41FE-8BA9-A5C626088F8D}"/>
            </a:ext>
          </a:extLst>
        </xdr:cNvPr>
        <xdr:cNvSpPr txBox="1">
          <a:spLocks noChangeArrowheads="1"/>
        </xdr:cNvSpPr>
      </xdr:nvSpPr>
      <xdr:spPr bwMode="auto">
        <a:xfrm>
          <a:off x="12192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EB3D1B63-BE1F-4CA3-AF58-4D2BB4CD5EA9}"/>
            </a:ext>
          </a:extLst>
        </xdr:cNvPr>
        <xdr:cNvSpPr txBox="1">
          <a:spLocks noChangeArrowheads="1"/>
        </xdr:cNvSpPr>
      </xdr:nvSpPr>
      <xdr:spPr bwMode="auto">
        <a:xfrm>
          <a:off x="1257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677AFD7F-1886-4D27-9047-A5D7E952A206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6F1026FA-BEB5-463E-AC9C-B2CF414A1A91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B44C5CA3-51C5-41A1-B7F1-EFD88E6EFDC0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3E251FEB-87D5-4FF1-A9B5-BA9C8DB334E8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4B3DB483-4C12-426F-B1DE-992321A21037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2A792396-6D4F-4FAB-9050-929965EAEBA0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9F70F88D-1733-4DD8-AAB3-3B6AAED96C0E}"/>
            </a:ext>
          </a:extLst>
        </xdr:cNvPr>
        <xdr:cNvSpPr txBox="1">
          <a:spLocks noChangeArrowheads="1"/>
        </xdr:cNvSpPr>
      </xdr:nvSpPr>
      <xdr:spPr bwMode="auto">
        <a:xfrm>
          <a:off x="4229100" y="5000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3D7FF959-A772-40B0-8C74-B5341556A90E}"/>
            </a:ext>
          </a:extLst>
        </xdr:cNvPr>
        <xdr:cNvSpPr txBox="1">
          <a:spLocks noChangeArrowheads="1"/>
        </xdr:cNvSpPr>
      </xdr:nvSpPr>
      <xdr:spPr bwMode="auto">
        <a:xfrm>
          <a:off x="495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2FA5BBD0-9E34-4F95-B008-6EE3595420D1}"/>
            </a:ext>
          </a:extLst>
        </xdr:cNvPr>
        <xdr:cNvSpPr txBox="1">
          <a:spLocks noChangeArrowheads="1"/>
        </xdr:cNvSpPr>
      </xdr:nvSpPr>
      <xdr:spPr bwMode="auto">
        <a:xfrm>
          <a:off x="685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6ABBFC10-063B-4E6C-9ED5-52CADED5450C}"/>
            </a:ext>
          </a:extLst>
        </xdr:cNvPr>
        <xdr:cNvSpPr txBox="1">
          <a:spLocks noChangeArrowheads="1"/>
        </xdr:cNvSpPr>
      </xdr:nvSpPr>
      <xdr:spPr bwMode="auto">
        <a:xfrm>
          <a:off x="723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FB418CF8-02EF-46B4-A31F-1DAD0DDD8D81}"/>
            </a:ext>
          </a:extLst>
        </xdr:cNvPr>
        <xdr:cNvSpPr txBox="1">
          <a:spLocks noChangeArrowheads="1"/>
        </xdr:cNvSpPr>
      </xdr:nvSpPr>
      <xdr:spPr bwMode="auto">
        <a:xfrm>
          <a:off x="7620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6F8B405D-9711-4131-847B-A273FC87929B}"/>
            </a:ext>
          </a:extLst>
        </xdr:cNvPr>
        <xdr:cNvSpPr txBox="1">
          <a:spLocks noChangeArrowheads="1"/>
        </xdr:cNvSpPr>
      </xdr:nvSpPr>
      <xdr:spPr bwMode="auto">
        <a:xfrm>
          <a:off x="800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BCF5884F-5F9C-4694-8571-56BEC30F686B}"/>
            </a:ext>
          </a:extLst>
        </xdr:cNvPr>
        <xdr:cNvSpPr txBox="1">
          <a:spLocks noChangeArrowheads="1"/>
        </xdr:cNvSpPr>
      </xdr:nvSpPr>
      <xdr:spPr bwMode="auto">
        <a:xfrm>
          <a:off x="8391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726549BD-C415-4AE6-9CCA-1DAE30FD4AAC}"/>
            </a:ext>
          </a:extLst>
        </xdr:cNvPr>
        <xdr:cNvSpPr txBox="1">
          <a:spLocks noChangeArrowheads="1"/>
        </xdr:cNvSpPr>
      </xdr:nvSpPr>
      <xdr:spPr bwMode="auto">
        <a:xfrm>
          <a:off x="876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702DB8C5-34D4-4EC9-A8F3-D194F2A102DB}"/>
            </a:ext>
          </a:extLst>
        </xdr:cNvPr>
        <xdr:cNvSpPr txBox="1">
          <a:spLocks noChangeArrowheads="1"/>
        </xdr:cNvSpPr>
      </xdr:nvSpPr>
      <xdr:spPr bwMode="auto">
        <a:xfrm>
          <a:off x="1066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AA900DCE-71FB-4D80-B7BE-4F0880FAB4A3}"/>
            </a:ext>
          </a:extLst>
        </xdr:cNvPr>
        <xdr:cNvSpPr txBox="1">
          <a:spLocks noChangeArrowheads="1"/>
        </xdr:cNvSpPr>
      </xdr:nvSpPr>
      <xdr:spPr bwMode="auto">
        <a:xfrm>
          <a:off x="1104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A05B6B9A-7D00-4ED3-9F6A-86A8AB0999E7}"/>
            </a:ext>
          </a:extLst>
        </xdr:cNvPr>
        <xdr:cNvSpPr txBox="1">
          <a:spLocks noChangeArrowheads="1"/>
        </xdr:cNvSpPr>
      </xdr:nvSpPr>
      <xdr:spPr bwMode="auto">
        <a:xfrm>
          <a:off x="11439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4DBCEE61-4515-46FD-99CD-59A0DBD40D0A}"/>
            </a:ext>
          </a:extLst>
        </xdr:cNvPr>
        <xdr:cNvSpPr txBox="1">
          <a:spLocks noChangeArrowheads="1"/>
        </xdr:cNvSpPr>
      </xdr:nvSpPr>
      <xdr:spPr bwMode="auto">
        <a:xfrm>
          <a:off x="1181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98BA1A3C-7C06-4A68-938E-6918041BD530}"/>
            </a:ext>
          </a:extLst>
        </xdr:cNvPr>
        <xdr:cNvSpPr txBox="1">
          <a:spLocks noChangeArrowheads="1"/>
        </xdr:cNvSpPr>
      </xdr:nvSpPr>
      <xdr:spPr bwMode="auto">
        <a:xfrm>
          <a:off x="12192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33D27F87-A753-4F1A-BB32-88BE0162BAFF}"/>
            </a:ext>
          </a:extLst>
        </xdr:cNvPr>
        <xdr:cNvSpPr txBox="1">
          <a:spLocks noChangeArrowheads="1"/>
        </xdr:cNvSpPr>
      </xdr:nvSpPr>
      <xdr:spPr bwMode="auto">
        <a:xfrm>
          <a:off x="1257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4902355E-97AB-40C7-B161-B866F2697A42}"/>
            </a:ext>
          </a:extLst>
        </xdr:cNvPr>
        <xdr:cNvSpPr txBox="1">
          <a:spLocks noChangeArrowheads="1"/>
        </xdr:cNvSpPr>
      </xdr:nvSpPr>
      <xdr:spPr bwMode="auto">
        <a:xfrm>
          <a:off x="4619625" y="54959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98BE6C87-87FB-4C1B-A852-52B3EE261E86}"/>
            </a:ext>
          </a:extLst>
        </xdr:cNvPr>
        <xdr:cNvSpPr txBox="1">
          <a:spLocks noChangeArrowheads="1"/>
        </xdr:cNvSpPr>
      </xdr:nvSpPr>
      <xdr:spPr bwMode="auto">
        <a:xfrm>
          <a:off x="495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4DFB28C3-2E07-43ED-9D0B-61F01A72C0B3}"/>
            </a:ext>
          </a:extLst>
        </xdr:cNvPr>
        <xdr:cNvSpPr txBox="1">
          <a:spLocks noChangeArrowheads="1"/>
        </xdr:cNvSpPr>
      </xdr:nvSpPr>
      <xdr:spPr bwMode="auto">
        <a:xfrm>
          <a:off x="685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C1199699-08F0-4D20-BA2E-7A2C00DD699C}"/>
            </a:ext>
          </a:extLst>
        </xdr:cNvPr>
        <xdr:cNvSpPr txBox="1">
          <a:spLocks noChangeArrowheads="1"/>
        </xdr:cNvSpPr>
      </xdr:nvSpPr>
      <xdr:spPr bwMode="auto">
        <a:xfrm>
          <a:off x="723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3613F6A2-67FB-4AF0-8E82-060EF8F71695}"/>
            </a:ext>
          </a:extLst>
        </xdr:cNvPr>
        <xdr:cNvSpPr txBox="1">
          <a:spLocks noChangeArrowheads="1"/>
        </xdr:cNvSpPr>
      </xdr:nvSpPr>
      <xdr:spPr bwMode="auto">
        <a:xfrm>
          <a:off x="7620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9AE3642B-CB6F-4F73-9C7E-E04BBAB78FDD}"/>
            </a:ext>
          </a:extLst>
        </xdr:cNvPr>
        <xdr:cNvSpPr txBox="1">
          <a:spLocks noChangeArrowheads="1"/>
        </xdr:cNvSpPr>
      </xdr:nvSpPr>
      <xdr:spPr bwMode="auto">
        <a:xfrm>
          <a:off x="800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6FDD2B9E-69E1-4D72-8483-BB1585684190}"/>
            </a:ext>
          </a:extLst>
        </xdr:cNvPr>
        <xdr:cNvSpPr txBox="1">
          <a:spLocks noChangeArrowheads="1"/>
        </xdr:cNvSpPr>
      </xdr:nvSpPr>
      <xdr:spPr bwMode="auto">
        <a:xfrm>
          <a:off x="8391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A3BF1E7-9F57-4BED-95F8-7AA7DDFE4626}"/>
            </a:ext>
          </a:extLst>
        </xdr:cNvPr>
        <xdr:cNvSpPr txBox="1">
          <a:spLocks noChangeArrowheads="1"/>
        </xdr:cNvSpPr>
      </xdr:nvSpPr>
      <xdr:spPr bwMode="auto">
        <a:xfrm>
          <a:off x="876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B32F14CF-CE20-4A9C-8648-A2F712AD9B86}"/>
            </a:ext>
          </a:extLst>
        </xdr:cNvPr>
        <xdr:cNvSpPr txBox="1">
          <a:spLocks noChangeArrowheads="1"/>
        </xdr:cNvSpPr>
      </xdr:nvSpPr>
      <xdr:spPr bwMode="auto">
        <a:xfrm>
          <a:off x="1066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3BAF38-C652-4E0C-9CC8-201465A8722E}"/>
            </a:ext>
          </a:extLst>
        </xdr:cNvPr>
        <xdr:cNvSpPr txBox="1">
          <a:spLocks noChangeArrowheads="1"/>
        </xdr:cNvSpPr>
      </xdr:nvSpPr>
      <xdr:spPr bwMode="auto">
        <a:xfrm>
          <a:off x="1104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FD4A3D29-AA39-4113-A631-EE45B7CBDC27}"/>
            </a:ext>
          </a:extLst>
        </xdr:cNvPr>
        <xdr:cNvSpPr txBox="1">
          <a:spLocks noChangeArrowheads="1"/>
        </xdr:cNvSpPr>
      </xdr:nvSpPr>
      <xdr:spPr bwMode="auto">
        <a:xfrm>
          <a:off x="11439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8871EEFB-1E9F-468A-9A12-92B85B2F9FD5}"/>
            </a:ext>
          </a:extLst>
        </xdr:cNvPr>
        <xdr:cNvSpPr txBox="1">
          <a:spLocks noChangeArrowheads="1"/>
        </xdr:cNvSpPr>
      </xdr:nvSpPr>
      <xdr:spPr bwMode="auto">
        <a:xfrm>
          <a:off x="1181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143F4B4A-7301-424B-BBB7-F4F9638AC5FE}"/>
            </a:ext>
          </a:extLst>
        </xdr:cNvPr>
        <xdr:cNvSpPr txBox="1">
          <a:spLocks noChangeArrowheads="1"/>
        </xdr:cNvSpPr>
      </xdr:nvSpPr>
      <xdr:spPr bwMode="auto">
        <a:xfrm>
          <a:off x="12192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B11AD297-A3A7-46FD-B1F1-E37A88D65C01}"/>
            </a:ext>
          </a:extLst>
        </xdr:cNvPr>
        <xdr:cNvSpPr txBox="1">
          <a:spLocks noChangeArrowheads="1"/>
        </xdr:cNvSpPr>
      </xdr:nvSpPr>
      <xdr:spPr bwMode="auto">
        <a:xfrm>
          <a:off x="1257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471E1B29-891C-4137-B82A-44192E25CAD4}"/>
            </a:ext>
          </a:extLst>
        </xdr:cNvPr>
        <xdr:cNvSpPr txBox="1">
          <a:spLocks noChangeArrowheads="1"/>
        </xdr:cNvSpPr>
      </xdr:nvSpPr>
      <xdr:spPr bwMode="auto">
        <a:xfrm>
          <a:off x="4619625" y="54959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F00F0224-6860-46D0-BC76-0FED404CAEAD}"/>
            </a:ext>
          </a:extLst>
        </xdr:cNvPr>
        <xdr:cNvSpPr txBox="1">
          <a:spLocks noChangeArrowheads="1"/>
        </xdr:cNvSpPr>
      </xdr:nvSpPr>
      <xdr:spPr bwMode="auto">
        <a:xfrm>
          <a:off x="495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AA0A3690-DD8C-4F53-834C-770CE6369D24}"/>
            </a:ext>
          </a:extLst>
        </xdr:cNvPr>
        <xdr:cNvSpPr txBox="1">
          <a:spLocks noChangeArrowheads="1"/>
        </xdr:cNvSpPr>
      </xdr:nvSpPr>
      <xdr:spPr bwMode="auto">
        <a:xfrm>
          <a:off x="685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D4E71679-ABE3-4EE6-B8AC-A77FB2750DBE}"/>
            </a:ext>
          </a:extLst>
        </xdr:cNvPr>
        <xdr:cNvSpPr txBox="1">
          <a:spLocks noChangeArrowheads="1"/>
        </xdr:cNvSpPr>
      </xdr:nvSpPr>
      <xdr:spPr bwMode="auto">
        <a:xfrm>
          <a:off x="723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B1952803-EB34-4144-A8D7-EF884E4CF1A6}"/>
            </a:ext>
          </a:extLst>
        </xdr:cNvPr>
        <xdr:cNvSpPr txBox="1">
          <a:spLocks noChangeArrowheads="1"/>
        </xdr:cNvSpPr>
      </xdr:nvSpPr>
      <xdr:spPr bwMode="auto">
        <a:xfrm>
          <a:off x="7620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92A9A476-C504-4A42-8A12-5AF55ACEFE6D}"/>
            </a:ext>
          </a:extLst>
        </xdr:cNvPr>
        <xdr:cNvSpPr txBox="1">
          <a:spLocks noChangeArrowheads="1"/>
        </xdr:cNvSpPr>
      </xdr:nvSpPr>
      <xdr:spPr bwMode="auto">
        <a:xfrm>
          <a:off x="800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F5E99465-423B-4409-A2AE-05BD91E40C80}"/>
            </a:ext>
          </a:extLst>
        </xdr:cNvPr>
        <xdr:cNvSpPr txBox="1">
          <a:spLocks noChangeArrowheads="1"/>
        </xdr:cNvSpPr>
      </xdr:nvSpPr>
      <xdr:spPr bwMode="auto">
        <a:xfrm>
          <a:off x="8391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659B52C1-D3D1-4392-9AEA-2DA6D1BED8F0}"/>
            </a:ext>
          </a:extLst>
        </xdr:cNvPr>
        <xdr:cNvSpPr txBox="1">
          <a:spLocks noChangeArrowheads="1"/>
        </xdr:cNvSpPr>
      </xdr:nvSpPr>
      <xdr:spPr bwMode="auto">
        <a:xfrm>
          <a:off x="876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F288FEF3-C7D9-4ED8-A3BE-E7A9A7C88C72}"/>
            </a:ext>
          </a:extLst>
        </xdr:cNvPr>
        <xdr:cNvSpPr txBox="1">
          <a:spLocks noChangeArrowheads="1"/>
        </xdr:cNvSpPr>
      </xdr:nvSpPr>
      <xdr:spPr bwMode="auto">
        <a:xfrm>
          <a:off x="1066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96C3689C-C82B-4D8C-9A50-1ECBC0048F7D}"/>
            </a:ext>
          </a:extLst>
        </xdr:cNvPr>
        <xdr:cNvSpPr txBox="1">
          <a:spLocks noChangeArrowheads="1"/>
        </xdr:cNvSpPr>
      </xdr:nvSpPr>
      <xdr:spPr bwMode="auto">
        <a:xfrm>
          <a:off x="1104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B7C6D24-79D5-4D0F-9ACF-ED4D0BEC2823}"/>
            </a:ext>
          </a:extLst>
        </xdr:cNvPr>
        <xdr:cNvSpPr txBox="1">
          <a:spLocks noChangeArrowheads="1"/>
        </xdr:cNvSpPr>
      </xdr:nvSpPr>
      <xdr:spPr bwMode="auto">
        <a:xfrm>
          <a:off x="11439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7D68DD78-EB16-431B-9D69-11BD7F951CE9}"/>
            </a:ext>
          </a:extLst>
        </xdr:cNvPr>
        <xdr:cNvSpPr txBox="1">
          <a:spLocks noChangeArrowheads="1"/>
        </xdr:cNvSpPr>
      </xdr:nvSpPr>
      <xdr:spPr bwMode="auto">
        <a:xfrm>
          <a:off x="1181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22C71DCE-EDC7-41E8-9567-7F4ABBE505B0}"/>
            </a:ext>
          </a:extLst>
        </xdr:cNvPr>
        <xdr:cNvSpPr txBox="1">
          <a:spLocks noChangeArrowheads="1"/>
        </xdr:cNvSpPr>
      </xdr:nvSpPr>
      <xdr:spPr bwMode="auto">
        <a:xfrm>
          <a:off x="12192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F021AA71-0E48-4DE9-8BFB-411D42ECA762}"/>
            </a:ext>
          </a:extLst>
        </xdr:cNvPr>
        <xdr:cNvSpPr txBox="1">
          <a:spLocks noChangeArrowheads="1"/>
        </xdr:cNvSpPr>
      </xdr:nvSpPr>
      <xdr:spPr bwMode="auto">
        <a:xfrm>
          <a:off x="1257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560F887C-BF3F-4749-B8AA-FABE16D98553}"/>
            </a:ext>
          </a:extLst>
        </xdr:cNvPr>
        <xdr:cNvSpPr txBox="1">
          <a:spLocks noChangeArrowheads="1"/>
        </xdr:cNvSpPr>
      </xdr:nvSpPr>
      <xdr:spPr bwMode="auto">
        <a:xfrm>
          <a:off x="495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3434DD49-CA21-4F23-AA01-147BC77ADF8C}"/>
            </a:ext>
          </a:extLst>
        </xdr:cNvPr>
        <xdr:cNvSpPr txBox="1">
          <a:spLocks noChangeArrowheads="1"/>
        </xdr:cNvSpPr>
      </xdr:nvSpPr>
      <xdr:spPr bwMode="auto">
        <a:xfrm>
          <a:off x="685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79276B08-86A7-449A-B29B-215217CB3F92}"/>
            </a:ext>
          </a:extLst>
        </xdr:cNvPr>
        <xdr:cNvSpPr txBox="1">
          <a:spLocks noChangeArrowheads="1"/>
        </xdr:cNvSpPr>
      </xdr:nvSpPr>
      <xdr:spPr bwMode="auto">
        <a:xfrm>
          <a:off x="723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2C2F4673-2103-4EAF-A293-1D127F7614DA}"/>
            </a:ext>
          </a:extLst>
        </xdr:cNvPr>
        <xdr:cNvSpPr txBox="1">
          <a:spLocks noChangeArrowheads="1"/>
        </xdr:cNvSpPr>
      </xdr:nvSpPr>
      <xdr:spPr bwMode="auto">
        <a:xfrm>
          <a:off x="800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E9C719-DA96-40D3-8382-AF58C5E3CEE3}"/>
            </a:ext>
          </a:extLst>
        </xdr:cNvPr>
        <xdr:cNvSpPr txBox="1">
          <a:spLocks noChangeArrowheads="1"/>
        </xdr:cNvSpPr>
      </xdr:nvSpPr>
      <xdr:spPr bwMode="auto">
        <a:xfrm>
          <a:off x="8391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5D0664C0-7DB9-4D7F-92A7-4574F86330C5}"/>
            </a:ext>
          </a:extLst>
        </xdr:cNvPr>
        <xdr:cNvSpPr txBox="1">
          <a:spLocks noChangeArrowheads="1"/>
        </xdr:cNvSpPr>
      </xdr:nvSpPr>
      <xdr:spPr bwMode="auto">
        <a:xfrm>
          <a:off x="876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DA19FC5F-8FBA-4951-BA7C-5D00B2DD4808}"/>
            </a:ext>
          </a:extLst>
        </xdr:cNvPr>
        <xdr:cNvSpPr txBox="1">
          <a:spLocks noChangeArrowheads="1"/>
        </xdr:cNvSpPr>
      </xdr:nvSpPr>
      <xdr:spPr bwMode="auto">
        <a:xfrm>
          <a:off x="10668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F16BD7F0-F5B7-4853-83F2-6393CE97A0ED}"/>
            </a:ext>
          </a:extLst>
        </xdr:cNvPr>
        <xdr:cNvSpPr txBox="1">
          <a:spLocks noChangeArrowheads="1"/>
        </xdr:cNvSpPr>
      </xdr:nvSpPr>
      <xdr:spPr bwMode="auto">
        <a:xfrm>
          <a:off x="11049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1C76C9F1-55CC-4CF9-9B49-42602FA3CC6B}"/>
            </a:ext>
          </a:extLst>
        </xdr:cNvPr>
        <xdr:cNvSpPr txBox="1">
          <a:spLocks noChangeArrowheads="1"/>
        </xdr:cNvSpPr>
      </xdr:nvSpPr>
      <xdr:spPr bwMode="auto">
        <a:xfrm>
          <a:off x="11439525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E7A0FF8F-BC3E-43F6-8628-DA5671F319C1}"/>
            </a:ext>
          </a:extLst>
        </xdr:cNvPr>
        <xdr:cNvSpPr txBox="1">
          <a:spLocks noChangeArrowheads="1"/>
        </xdr:cNvSpPr>
      </xdr:nvSpPr>
      <xdr:spPr bwMode="auto">
        <a:xfrm>
          <a:off x="11811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279CF590-26AD-45C5-BE97-69A7713F97A9}"/>
            </a:ext>
          </a:extLst>
        </xdr:cNvPr>
        <xdr:cNvSpPr txBox="1">
          <a:spLocks noChangeArrowheads="1"/>
        </xdr:cNvSpPr>
      </xdr:nvSpPr>
      <xdr:spPr bwMode="auto">
        <a:xfrm>
          <a:off x="12192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22064438-3A52-40BD-BE3A-205F0AF7E9EA}"/>
            </a:ext>
          </a:extLst>
        </xdr:cNvPr>
        <xdr:cNvSpPr txBox="1">
          <a:spLocks noChangeArrowheads="1"/>
        </xdr:cNvSpPr>
      </xdr:nvSpPr>
      <xdr:spPr bwMode="auto">
        <a:xfrm>
          <a:off x="12573000" y="5495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5BFA4B55-82AC-4BA6-B983-FB41732A6074}"/>
            </a:ext>
          </a:extLst>
        </xdr:cNvPr>
        <xdr:cNvSpPr txBox="1">
          <a:spLocks noChangeArrowheads="1"/>
        </xdr:cNvSpPr>
      </xdr:nvSpPr>
      <xdr:spPr bwMode="auto">
        <a:xfrm>
          <a:off x="4619625" y="7886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6D874C17-642B-4100-B163-C3867DF1C642}"/>
            </a:ext>
          </a:extLst>
        </xdr:cNvPr>
        <xdr:cNvSpPr txBox="1">
          <a:spLocks noChangeArrowheads="1"/>
        </xdr:cNvSpPr>
      </xdr:nvSpPr>
      <xdr:spPr bwMode="auto">
        <a:xfrm>
          <a:off x="4619625" y="7886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89BCCDD4-E5D5-48B1-BB27-8727AC63B547}"/>
            </a:ext>
          </a:extLst>
        </xdr:cNvPr>
        <xdr:cNvSpPr txBox="1">
          <a:spLocks noChangeArrowheads="1"/>
        </xdr:cNvSpPr>
      </xdr:nvSpPr>
      <xdr:spPr bwMode="auto">
        <a:xfrm>
          <a:off x="4619625" y="7886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C198A061-B509-43C3-A2CD-AA325D04B88A}"/>
            </a:ext>
          </a:extLst>
        </xdr:cNvPr>
        <xdr:cNvSpPr txBox="1">
          <a:spLocks noChangeArrowheads="1"/>
        </xdr:cNvSpPr>
      </xdr:nvSpPr>
      <xdr:spPr bwMode="auto">
        <a:xfrm>
          <a:off x="4619625" y="7886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240633</xdr:colOff>
      <xdr:row>0</xdr:row>
      <xdr:rowOff>1</xdr:rowOff>
    </xdr:from>
    <xdr:to>
      <xdr:col>33</xdr:col>
      <xdr:colOff>11031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46921134-7EC1-48B0-A489-F21425A8E1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258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10023</xdr:colOff>
      <xdr:row>0</xdr:row>
      <xdr:rowOff>1</xdr:rowOff>
    </xdr:from>
    <xdr:to>
      <xdr:col>1</xdr:col>
      <xdr:colOff>1413708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3264367A-23E8-4878-AC33-E636AEBDE19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8340D53-15D0-4796-89EF-BC332AC2F293}"/>
            </a:ext>
          </a:extLst>
        </xdr:cNvPr>
        <xdr:cNvSpPr txBox="1">
          <a:spLocks noChangeArrowheads="1"/>
        </xdr:cNvSpPr>
      </xdr:nvSpPr>
      <xdr:spPr bwMode="auto">
        <a:xfrm>
          <a:off x="6819900" y="10887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C6431C55-F615-4FC3-8EB1-1FB3F1C4A6BA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23C3E0C7-A639-4798-8A60-2B17D33151E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7C84FF5C-EACC-471B-BA9D-615FD3E4BCD8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9DC1A120-37E4-4FBB-9776-79BD0904D58E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9E110E03-3D63-4D99-86B8-86B81EB80906}"/>
            </a:ext>
          </a:extLst>
        </xdr:cNvPr>
        <xdr:cNvSpPr txBox="1">
          <a:spLocks noChangeArrowheads="1"/>
        </xdr:cNvSpPr>
      </xdr:nvSpPr>
      <xdr:spPr bwMode="auto">
        <a:xfrm>
          <a:off x="14173200" y="58293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B9911E32-EC00-40F8-9DEF-AFBD3E8C861E}"/>
            </a:ext>
          </a:extLst>
        </xdr:cNvPr>
        <xdr:cNvSpPr txBox="1">
          <a:spLocks noChangeArrowheads="1"/>
        </xdr:cNvSpPr>
      </xdr:nvSpPr>
      <xdr:spPr bwMode="auto">
        <a:xfrm>
          <a:off x="15668625" y="582930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A00370AA-305C-4FC6-9718-26BC09EBFF8B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D39F6B0C-9EA0-4435-9CCB-3CAAA34AA2E8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93532027-3A8A-4308-AF6B-AF33B7DEC0F8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4B0DEE6E-C4A1-4F21-B19E-794C803CA41A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7A368AD3-4360-4528-A405-03A2635FEFDF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EB114FFD-92B9-40A1-BBFA-0B5A188F7761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25D4A659-9AFD-4E45-A294-6F629B40E7BD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68CF6EBC-9215-4908-9519-5E1D83B8766C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1E6CADC2-02C8-4DF6-9929-206627B571AF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8640380F-AE12-4C78-9C7E-D8F65AF4E88E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C3CEDF4D-8F59-4E6E-A004-9283EC91F62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1F6EBE63-FE56-47BD-890F-CDD6AAE9780F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D5AB87C3-8FE8-4261-AFF2-469389B594BB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D061E849-623E-47E8-8156-07FD479DE39C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47EF9094-47F8-42B3-B2FA-62EB75E22F81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FCD781DC-4DE5-416E-9339-C78FB1B46DEE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B6E86C01-CD23-4D5E-B0DA-03726B0FA03F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19AED944-8713-46CB-9323-96A8D6652D08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3C1553C0-A19E-4E90-A708-96B11ED71EB4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FB79DE0B-DB62-4DE3-BEF4-2369CC77EC62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F284ACAE-82BF-4183-9135-DCD7FB423783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325A24C7-9BF6-45C3-9056-40B54CE48668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6278B08B-31E1-4711-ACD7-6C367457B1DB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E09CAF4F-C858-4273-AC83-C42790D5E406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7C7518E7-FA04-4A6A-ABE7-9EE0ED7C7BAD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FFD1E050-A538-4872-87CF-2B9ADC39E857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CF97729D-5EE0-4E5E-BE13-A541B6289DB9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A680DD56-0E62-4478-AD26-C063AB3E73E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1893B63F-3598-4F8E-8C32-D15974BC153B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5C568A4C-371B-44BF-AFFC-BEA63A355B8C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A80318A5-7A25-47EB-B4EB-A6F1004A5A33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3C3CEBEE-8059-4352-A21A-ED9293A359E1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2DA93133-6EC8-4294-B57E-725A27FBA0D5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97A58629-4B15-4446-846F-6DB36F5A3F12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C078E73F-C5E1-441F-B769-A3C5CD2FEBA6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51EA9E6A-C4D9-4F2A-8358-F85381B608D7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85F7DB65-B565-42B7-B933-4172A2747675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B0702182-0BD6-4E89-A224-755282C4585D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F7196567-39C1-4ED8-B4CB-FC6891D90FC8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5C414254-190A-41D8-94FA-461510611A5E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11C13F0D-7188-4B72-AAB9-B3C7BE6AE6A8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FE22D642-1B76-4E7F-945C-09B91B82786F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9808BDD9-C138-4A5C-BCCF-3BD3C8FD8D77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E4E7342F-3FA9-4774-B82C-4BF548489C17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EDEC042E-1EB2-49C2-AE1C-6B73A1DBFB22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3CDE966F-EA81-4F40-AC9B-1CEBA3C6D994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FB46B042-FFF4-47FB-96C9-B26F491B8D1E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136E8250-D7C0-4C84-ACE9-654CDACAAF8B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BAF80860-DBE9-4677-861F-ADCF7ABA92C2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9A96E437-2B93-4A71-A470-5E786170BBFE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4DB1A565-ADD6-428C-B930-06D742F7343F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C25F9B32-5AFD-449A-8C1B-2F72D82C7467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80E686E-59E6-4863-88B7-E4E81260F46E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266E1265-E3BB-4947-AB7B-7FF99EFFCED3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E2C9C4A3-17C2-4825-B597-D51457EC1BC6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9F5E14C6-952C-4340-8296-C139FBAD5BF4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D95654EA-F4C3-4906-B093-F1B76E08B8C6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29534C93-9521-4CEE-AF81-143F1E6C0A9F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6B17C3ED-3A7A-4C71-8E53-AE0181FAC0CF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13EE4459-25CF-4E1D-B20A-939204C8E0B9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3A363675-BE52-4C5C-9038-474229202AF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5524537B-E4D5-4768-9104-029095087F52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2663B63B-6FC5-4BA7-91D2-D06E05C94396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36E08BEF-016E-4650-AC65-2B271EACAD66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5BF12843-FF6C-4C2F-9D95-921A0780471C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1F884833-7B7B-42AD-A21D-1B98EC3D95CC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EC3F2D5D-2412-4776-A7EC-1C05E4998386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B95CC3E-3E64-42C5-9CC7-13CF4B214E12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3AADB423-C1D0-4295-9D8F-56B348A505C2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4993402F-86FA-409F-AEC2-9605C9A13102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7D4F38C8-9CFA-4D72-9AF1-95C38E195242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E7485F55-3E2C-40AF-AF90-9E9B25AD253B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C0DC1A20-B761-4A18-A0BD-3E6E4C543A50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57461BE6-F93F-491A-8D92-C7CA606EBA25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F6783CDA-C153-465D-9E39-DE9F509BBB13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3A941D9A-A090-4B8C-B634-A37F66DCB8EC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F8E5408A-43A1-4D6D-AA33-3D41CCD6A74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462830F5-DC88-41F2-95A7-2649690B0E95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AFBAABF7-B773-4813-9B8A-33CF89EDF195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361305AE-E619-4189-9B97-5421C520EADF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EDDD568F-26A1-4799-BC01-DF7A7AE3A6F9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D72EFA84-D01C-4A9C-944C-A4949BE227F6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8B41A0E-8F5E-489D-A3F0-84E47C8FE311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1802CD77-C500-415B-9AF0-F009951DC1DF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10444EFB-968A-47DA-A869-342D7FDBBF07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2CD5D5A5-797A-4AEC-8540-7C19F3D6F42F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1D3F0B64-00EB-41E0-9678-EF83C0BE954E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2B283C3D-36BC-4A6E-9BE3-0DF308FCBEDC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7E82A36B-0472-42B6-8CA2-35D0036EE137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B255454F-0D0D-4D22-A959-B65467CF8339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D41EF098-4AB3-4220-AB67-BB1C86BCD30D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38AD4919-7EED-4FEB-9AB8-14E11830B2A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F3A6120B-41E9-493A-BC4E-396D66DD257E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81B26E9A-FECC-4D55-A896-87CD3504BEC8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7EB042F1-D40F-4661-97D8-6A70D2F1F1B8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B641E353-CC3F-4DCE-99A6-435410E43E5F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EDD603F-778E-4D18-9013-3A2DC82438D7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DFDEFF7B-E885-4EB3-8E7D-42C19780DB91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78B2BECF-131A-4295-A755-50403ED4946B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3B0733F-E01E-4566-82AD-CA5BCC13D9D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FAAA5D4C-AAE3-45A4-9358-BC1514ED4C7A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446384CE-EBAF-45C9-B40C-4C526EB2C61D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BA6E1F46-E2AC-4D5D-BA00-F1833AEACF85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F5882759-AC4A-4E91-B95E-AA06D4778915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66A68D5C-49F4-42D0-B5EB-638769318EBC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A305A1B7-2F99-4EF6-BD79-B3A9DCDF1ED3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8C1A5324-CB0C-42D9-9664-D0215C4F599F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3F97169D-1654-4DDD-B123-2B590C9409F3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1BFF6A2-C80F-4667-9653-88CA4898CD74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D9BA9FE1-E191-41FB-A6E1-E99F884B2A58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29DB65B5-5623-4A2B-8F62-133767FC4225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8BB7D956-7844-43AF-9DA5-BCD9F8844929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CE064E92-75C7-477E-8F49-F51939055778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128CEFEE-E348-41AE-AFD7-6B1048FDFD16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254EB38F-C727-4AE5-9716-E59A8238046C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2B643C9A-1BFC-49B4-B8FE-1976AB1CBDA7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65351BBD-55C2-4961-AC88-047091061E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35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C98C5EB0-BAFA-4F4D-A611-EC13C94C9E9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B7B4557-91FB-48BB-BD8C-8C7673E71C2C}"/>
            </a:ext>
          </a:extLst>
        </xdr:cNvPr>
        <xdr:cNvSpPr txBox="1">
          <a:spLocks noChangeArrowheads="1"/>
        </xdr:cNvSpPr>
      </xdr:nvSpPr>
      <xdr:spPr bwMode="auto">
        <a:xfrm>
          <a:off x="6896100" y="11410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C51C65DA-76BA-4232-91DB-7AB86333749B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B0447BAF-0CA3-4696-8FB3-C8D51DCA7BA8}"/>
            </a:ext>
          </a:extLst>
        </xdr:cNvPr>
        <xdr:cNvSpPr txBox="1">
          <a:spLocks noChangeArrowheads="1"/>
        </xdr:cNvSpPr>
      </xdr:nvSpPr>
      <xdr:spPr bwMode="auto">
        <a:xfrm>
          <a:off x="1771650" y="6257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97040C4-726A-48C5-91FC-D9D70FF666BC}"/>
            </a:ext>
          </a:extLst>
        </xdr:cNvPr>
        <xdr:cNvSpPr txBox="1">
          <a:spLocks noChangeArrowheads="1"/>
        </xdr:cNvSpPr>
      </xdr:nvSpPr>
      <xdr:spPr bwMode="auto">
        <a:xfrm>
          <a:off x="3362325" y="6257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F64DF203-E1BF-419B-99A1-6280573391DF}"/>
            </a:ext>
          </a:extLst>
        </xdr:cNvPr>
        <xdr:cNvSpPr txBox="1">
          <a:spLocks noChangeArrowheads="1"/>
        </xdr:cNvSpPr>
      </xdr:nvSpPr>
      <xdr:spPr bwMode="auto">
        <a:xfrm>
          <a:off x="4848225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C0D3244A-EF0A-4DA0-9681-89E662BA6673}"/>
            </a:ext>
          </a:extLst>
        </xdr:cNvPr>
        <xdr:cNvSpPr txBox="1">
          <a:spLocks noChangeArrowheads="1"/>
        </xdr:cNvSpPr>
      </xdr:nvSpPr>
      <xdr:spPr bwMode="auto">
        <a:xfrm>
          <a:off x="14906625" y="62579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FD25F99A-AFA6-4FA0-96DE-B2861CF1F75C}"/>
            </a:ext>
          </a:extLst>
        </xdr:cNvPr>
        <xdr:cNvSpPr txBox="1">
          <a:spLocks noChangeArrowheads="1"/>
        </xdr:cNvSpPr>
      </xdr:nvSpPr>
      <xdr:spPr bwMode="auto">
        <a:xfrm>
          <a:off x="16583025" y="6257925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7B41E167-06E4-45C7-A56C-68EB873886F7}"/>
            </a:ext>
          </a:extLst>
        </xdr:cNvPr>
        <xdr:cNvSpPr txBox="1">
          <a:spLocks noChangeArrowheads="1"/>
        </xdr:cNvSpPr>
      </xdr:nvSpPr>
      <xdr:spPr bwMode="auto">
        <a:xfrm>
          <a:off x="69342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572F800D-C3B8-4BC0-BB13-491075DB6D5F}"/>
            </a:ext>
          </a:extLst>
        </xdr:cNvPr>
        <xdr:cNvSpPr txBox="1">
          <a:spLocks noChangeArrowheads="1"/>
        </xdr:cNvSpPr>
      </xdr:nvSpPr>
      <xdr:spPr bwMode="auto">
        <a:xfrm>
          <a:off x="7762875" y="62579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947F793C-0BCB-4ACE-8977-164C6940DF03}"/>
            </a:ext>
          </a:extLst>
        </xdr:cNvPr>
        <xdr:cNvSpPr txBox="1">
          <a:spLocks noChangeArrowheads="1"/>
        </xdr:cNvSpPr>
      </xdr:nvSpPr>
      <xdr:spPr bwMode="auto">
        <a:xfrm>
          <a:off x="8181975" y="62579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3117A56C-2AC9-48EE-83DC-F057A31DD220}"/>
            </a:ext>
          </a:extLst>
        </xdr:cNvPr>
        <xdr:cNvSpPr txBox="1">
          <a:spLocks noChangeArrowheads="1"/>
        </xdr:cNvSpPr>
      </xdr:nvSpPr>
      <xdr:spPr bwMode="auto">
        <a:xfrm>
          <a:off x="8610600" y="62579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193D2D4E-B27A-4809-82BE-5639B022C35D}"/>
            </a:ext>
          </a:extLst>
        </xdr:cNvPr>
        <xdr:cNvSpPr txBox="1">
          <a:spLocks noChangeArrowheads="1"/>
        </xdr:cNvSpPr>
      </xdr:nvSpPr>
      <xdr:spPr bwMode="auto">
        <a:xfrm>
          <a:off x="9067800" y="62579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59ECBBD7-6344-4C93-9CEB-6C0323F2611B}"/>
            </a:ext>
          </a:extLst>
        </xdr:cNvPr>
        <xdr:cNvSpPr txBox="1">
          <a:spLocks noChangeArrowheads="1"/>
        </xdr:cNvSpPr>
      </xdr:nvSpPr>
      <xdr:spPr bwMode="auto">
        <a:xfrm>
          <a:off x="11077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200E58CA-1C3B-43E8-B3A6-21E20D57D0B2}"/>
            </a:ext>
          </a:extLst>
        </xdr:cNvPr>
        <xdr:cNvSpPr txBox="1">
          <a:spLocks noChangeArrowheads="1"/>
        </xdr:cNvSpPr>
      </xdr:nvSpPr>
      <xdr:spPr bwMode="auto">
        <a:xfrm>
          <a:off x="11458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4B827F68-AED7-4702-B505-AE47A2B742B2}"/>
            </a:ext>
          </a:extLst>
        </xdr:cNvPr>
        <xdr:cNvSpPr txBox="1">
          <a:spLocks noChangeArrowheads="1"/>
        </xdr:cNvSpPr>
      </xdr:nvSpPr>
      <xdr:spPr bwMode="auto">
        <a:xfrm>
          <a:off x="11896725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9F44D25-2E65-4160-BABC-71F2FF2F8AB9}"/>
            </a:ext>
          </a:extLst>
        </xdr:cNvPr>
        <xdr:cNvSpPr txBox="1">
          <a:spLocks noChangeArrowheads="1"/>
        </xdr:cNvSpPr>
      </xdr:nvSpPr>
      <xdr:spPr bwMode="auto">
        <a:xfrm>
          <a:off x="122682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1F3C194E-1D88-4721-9FC0-D9C336E687CD}"/>
            </a:ext>
          </a:extLst>
        </xdr:cNvPr>
        <xdr:cNvSpPr txBox="1">
          <a:spLocks noChangeArrowheads="1"/>
        </xdr:cNvSpPr>
      </xdr:nvSpPr>
      <xdr:spPr bwMode="auto">
        <a:xfrm>
          <a:off x="12687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52CC6C29-2773-40CD-923D-0A2612C5F8D3}"/>
            </a:ext>
          </a:extLst>
        </xdr:cNvPr>
        <xdr:cNvSpPr txBox="1">
          <a:spLocks noChangeArrowheads="1"/>
        </xdr:cNvSpPr>
      </xdr:nvSpPr>
      <xdr:spPr bwMode="auto">
        <a:xfrm>
          <a:off x="13068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F53C3FD3-BDED-438D-89FB-3A3F72F08BAC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817076F1-7D3D-4365-9F82-6E6D82B2FE7F}"/>
            </a:ext>
          </a:extLst>
        </xdr:cNvPr>
        <xdr:cNvSpPr txBox="1">
          <a:spLocks noChangeArrowheads="1"/>
        </xdr:cNvSpPr>
      </xdr:nvSpPr>
      <xdr:spPr bwMode="auto">
        <a:xfrm>
          <a:off x="1771650" y="5676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6BF54056-AF8C-4340-BC57-744542C86C29}"/>
            </a:ext>
          </a:extLst>
        </xdr:cNvPr>
        <xdr:cNvSpPr txBox="1">
          <a:spLocks noChangeArrowheads="1"/>
        </xdr:cNvSpPr>
      </xdr:nvSpPr>
      <xdr:spPr bwMode="auto">
        <a:xfrm>
          <a:off x="1771650" y="5676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CCE4B939-9FC2-40C5-998C-F30E22C91B42}"/>
            </a:ext>
          </a:extLst>
        </xdr:cNvPr>
        <xdr:cNvSpPr txBox="1">
          <a:spLocks noChangeArrowheads="1"/>
        </xdr:cNvSpPr>
      </xdr:nvSpPr>
      <xdr:spPr bwMode="auto">
        <a:xfrm>
          <a:off x="33623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5B220CD9-3F80-4944-B674-222DADE708A7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D78AD786-B70E-40C0-A5FC-F59893ED04EA}"/>
            </a:ext>
          </a:extLst>
        </xdr:cNvPr>
        <xdr:cNvSpPr txBox="1">
          <a:spLocks noChangeArrowheads="1"/>
        </xdr:cNvSpPr>
      </xdr:nvSpPr>
      <xdr:spPr bwMode="auto">
        <a:xfrm>
          <a:off x="3362325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1A0B2C95-3006-44D0-8599-7259B1F5FD74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2EE2DD17-446A-43AE-900B-977ADCE3785F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4470CFB0-A9F5-4E74-893B-F7088D0D0DEF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F453FE6F-1F5F-49D2-BC45-F1D6983F7BB6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CE58FC3C-4A89-48EA-BC43-C739BCC0F924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4445AD4-E6E8-41F1-8E74-F60E4CD89F43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F465B445-D610-4AD7-9F84-67F081CF08C9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2BC15CDC-193D-4E44-8238-A98CBEBE6C48}"/>
            </a:ext>
          </a:extLst>
        </xdr:cNvPr>
        <xdr:cNvSpPr txBox="1">
          <a:spLocks noChangeArrowheads="1"/>
        </xdr:cNvSpPr>
      </xdr:nvSpPr>
      <xdr:spPr bwMode="auto">
        <a:xfrm>
          <a:off x="1771650" y="6257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9C57F568-92EB-4301-B69C-6A9393142771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123B17A5-8F5D-46DB-8412-3A3EC866754D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D3561EDF-3D3F-4F80-BDD9-519B993E9F28}"/>
            </a:ext>
          </a:extLst>
        </xdr:cNvPr>
        <xdr:cNvSpPr txBox="1">
          <a:spLocks noChangeArrowheads="1"/>
        </xdr:cNvSpPr>
      </xdr:nvSpPr>
      <xdr:spPr bwMode="auto">
        <a:xfrm>
          <a:off x="1771650" y="6257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912270C-4E7E-4F4F-8CEE-D60D4F36F47B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F24D03C4-9516-432D-82B1-FB108A94E9AA}"/>
            </a:ext>
          </a:extLst>
        </xdr:cNvPr>
        <xdr:cNvSpPr txBox="1">
          <a:spLocks noChangeArrowheads="1"/>
        </xdr:cNvSpPr>
      </xdr:nvSpPr>
      <xdr:spPr bwMode="auto">
        <a:xfrm>
          <a:off x="3362325" y="6257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24850C2C-8DF2-4E53-9821-AE0E4D8F65EB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81E7C854-2A00-4513-A90C-A8DCF517604F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8EF121-39A0-43D6-A894-6CAF6446CFB4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BEA61BAC-12BE-4031-AA21-4676475BA8E1}"/>
            </a:ext>
          </a:extLst>
        </xdr:cNvPr>
        <xdr:cNvSpPr txBox="1">
          <a:spLocks noChangeArrowheads="1"/>
        </xdr:cNvSpPr>
      </xdr:nvSpPr>
      <xdr:spPr bwMode="auto">
        <a:xfrm>
          <a:off x="57150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3497D0B2-83F1-467A-AEEE-76E34F8F47C3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6CBFBF2D-1E5B-4718-A4D4-4C401B4EBFA2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7E039679-A948-4210-B706-E5C6D03EE38A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B4422E8A-05C2-4FF7-A926-BD9CE0254B8C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ED282EF3-D192-40E3-B298-EA1077C39C80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4EA23287-3427-408B-BD2A-6C3D185F657E}"/>
            </a:ext>
          </a:extLst>
        </xdr:cNvPr>
        <xdr:cNvSpPr txBox="1">
          <a:spLocks noChangeArrowheads="1"/>
        </xdr:cNvSpPr>
      </xdr:nvSpPr>
      <xdr:spPr bwMode="auto">
        <a:xfrm>
          <a:off x="4848225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EF6B8010-D6EC-4158-829A-B30146A5CDAF}"/>
            </a:ext>
          </a:extLst>
        </xdr:cNvPr>
        <xdr:cNvSpPr txBox="1">
          <a:spLocks noChangeArrowheads="1"/>
        </xdr:cNvSpPr>
      </xdr:nvSpPr>
      <xdr:spPr bwMode="auto">
        <a:xfrm>
          <a:off x="69342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B76A2666-57BC-46AF-8900-9D30C4BCCBD4}"/>
            </a:ext>
          </a:extLst>
        </xdr:cNvPr>
        <xdr:cNvSpPr txBox="1">
          <a:spLocks noChangeArrowheads="1"/>
        </xdr:cNvSpPr>
      </xdr:nvSpPr>
      <xdr:spPr bwMode="auto">
        <a:xfrm>
          <a:off x="73533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C7C236A2-EBE1-494D-B9DA-D1B411ECE9AD}"/>
            </a:ext>
          </a:extLst>
        </xdr:cNvPr>
        <xdr:cNvSpPr txBox="1">
          <a:spLocks noChangeArrowheads="1"/>
        </xdr:cNvSpPr>
      </xdr:nvSpPr>
      <xdr:spPr bwMode="auto">
        <a:xfrm>
          <a:off x="7762875" y="62579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52EEDE9C-18D1-4A60-9A2B-616DA5F9B610}"/>
            </a:ext>
          </a:extLst>
        </xdr:cNvPr>
        <xdr:cNvSpPr txBox="1">
          <a:spLocks noChangeArrowheads="1"/>
        </xdr:cNvSpPr>
      </xdr:nvSpPr>
      <xdr:spPr bwMode="auto">
        <a:xfrm>
          <a:off x="8181975" y="62579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7FB54D4F-0D5D-41B7-99BC-9EBB2771B6A9}"/>
            </a:ext>
          </a:extLst>
        </xdr:cNvPr>
        <xdr:cNvSpPr txBox="1">
          <a:spLocks noChangeArrowheads="1"/>
        </xdr:cNvSpPr>
      </xdr:nvSpPr>
      <xdr:spPr bwMode="auto">
        <a:xfrm>
          <a:off x="8610600" y="62579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CB401A64-471A-4347-8810-E6C10573F2B0}"/>
            </a:ext>
          </a:extLst>
        </xdr:cNvPr>
        <xdr:cNvSpPr txBox="1">
          <a:spLocks noChangeArrowheads="1"/>
        </xdr:cNvSpPr>
      </xdr:nvSpPr>
      <xdr:spPr bwMode="auto">
        <a:xfrm>
          <a:off x="9067800" y="62579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B5AFF4AE-88E3-4A1C-A77B-33262B41D552}"/>
            </a:ext>
          </a:extLst>
        </xdr:cNvPr>
        <xdr:cNvSpPr txBox="1">
          <a:spLocks noChangeArrowheads="1"/>
        </xdr:cNvSpPr>
      </xdr:nvSpPr>
      <xdr:spPr bwMode="auto">
        <a:xfrm>
          <a:off x="11077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F2BE9155-14FC-4A4D-973A-5C1B75A29781}"/>
            </a:ext>
          </a:extLst>
        </xdr:cNvPr>
        <xdr:cNvSpPr txBox="1">
          <a:spLocks noChangeArrowheads="1"/>
        </xdr:cNvSpPr>
      </xdr:nvSpPr>
      <xdr:spPr bwMode="auto">
        <a:xfrm>
          <a:off x="11458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D2477ADF-937F-4677-A66E-057558EE93BC}"/>
            </a:ext>
          </a:extLst>
        </xdr:cNvPr>
        <xdr:cNvSpPr txBox="1">
          <a:spLocks noChangeArrowheads="1"/>
        </xdr:cNvSpPr>
      </xdr:nvSpPr>
      <xdr:spPr bwMode="auto">
        <a:xfrm>
          <a:off x="11896725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63956A22-D94A-4D99-932A-7BA96186C067}"/>
            </a:ext>
          </a:extLst>
        </xdr:cNvPr>
        <xdr:cNvSpPr txBox="1">
          <a:spLocks noChangeArrowheads="1"/>
        </xdr:cNvSpPr>
      </xdr:nvSpPr>
      <xdr:spPr bwMode="auto">
        <a:xfrm>
          <a:off x="122682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580E597D-5E03-4495-9865-41A616F504CC}"/>
            </a:ext>
          </a:extLst>
        </xdr:cNvPr>
        <xdr:cNvSpPr txBox="1">
          <a:spLocks noChangeArrowheads="1"/>
        </xdr:cNvSpPr>
      </xdr:nvSpPr>
      <xdr:spPr bwMode="auto">
        <a:xfrm>
          <a:off x="12687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63DFB310-DED5-4069-A7B7-EF3390536A98}"/>
            </a:ext>
          </a:extLst>
        </xdr:cNvPr>
        <xdr:cNvSpPr txBox="1">
          <a:spLocks noChangeArrowheads="1"/>
        </xdr:cNvSpPr>
      </xdr:nvSpPr>
      <xdr:spPr bwMode="auto">
        <a:xfrm>
          <a:off x="13068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94BB16A4-2886-486D-9C77-63042A5375D6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60DDEBE4-2DE5-440B-B1A1-CBF5080D0EC0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98910FED-2AEB-4A93-934D-62A4484910AF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89E85FE4-9471-4E60-88B0-E82B7AC6EFFB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FC70A2D-0841-402D-86D5-2DD81AA3F0E3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D540E55E-F67C-470F-B338-52D4DF441237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169FE11-C420-4EA2-9C84-68C08ED9401F}"/>
            </a:ext>
          </a:extLst>
        </xdr:cNvPr>
        <xdr:cNvSpPr txBox="1">
          <a:spLocks noChangeArrowheads="1"/>
        </xdr:cNvSpPr>
      </xdr:nvSpPr>
      <xdr:spPr bwMode="auto">
        <a:xfrm>
          <a:off x="4124325" y="56769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755D0FE4-2514-47A3-A58E-A2F04168130E}"/>
            </a:ext>
          </a:extLst>
        </xdr:cNvPr>
        <xdr:cNvSpPr txBox="1">
          <a:spLocks noChangeArrowheads="1"/>
        </xdr:cNvSpPr>
      </xdr:nvSpPr>
      <xdr:spPr bwMode="auto">
        <a:xfrm>
          <a:off x="4848225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84C66549-2BB1-46FC-AD4F-505C4F1D8CDC}"/>
            </a:ext>
          </a:extLst>
        </xdr:cNvPr>
        <xdr:cNvSpPr txBox="1">
          <a:spLocks noChangeArrowheads="1"/>
        </xdr:cNvSpPr>
      </xdr:nvSpPr>
      <xdr:spPr bwMode="auto">
        <a:xfrm>
          <a:off x="69342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29435068-47F6-498E-8202-DEEC1136A048}"/>
            </a:ext>
          </a:extLst>
        </xdr:cNvPr>
        <xdr:cNvSpPr txBox="1">
          <a:spLocks noChangeArrowheads="1"/>
        </xdr:cNvSpPr>
      </xdr:nvSpPr>
      <xdr:spPr bwMode="auto">
        <a:xfrm>
          <a:off x="73533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735706DC-8FEA-4042-9B43-CD2D65423E02}"/>
            </a:ext>
          </a:extLst>
        </xdr:cNvPr>
        <xdr:cNvSpPr txBox="1">
          <a:spLocks noChangeArrowheads="1"/>
        </xdr:cNvSpPr>
      </xdr:nvSpPr>
      <xdr:spPr bwMode="auto">
        <a:xfrm>
          <a:off x="7762875" y="62579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7ECAD7D9-84B7-4333-9559-47A9D86F77FC}"/>
            </a:ext>
          </a:extLst>
        </xdr:cNvPr>
        <xdr:cNvSpPr txBox="1">
          <a:spLocks noChangeArrowheads="1"/>
        </xdr:cNvSpPr>
      </xdr:nvSpPr>
      <xdr:spPr bwMode="auto">
        <a:xfrm>
          <a:off x="8181975" y="62579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BD40CFEC-643C-4632-85E1-D89864F46E8A}"/>
            </a:ext>
          </a:extLst>
        </xdr:cNvPr>
        <xdr:cNvSpPr txBox="1">
          <a:spLocks noChangeArrowheads="1"/>
        </xdr:cNvSpPr>
      </xdr:nvSpPr>
      <xdr:spPr bwMode="auto">
        <a:xfrm>
          <a:off x="8610600" y="62579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5C68D340-BC11-428F-B546-E30452053CE8}"/>
            </a:ext>
          </a:extLst>
        </xdr:cNvPr>
        <xdr:cNvSpPr txBox="1">
          <a:spLocks noChangeArrowheads="1"/>
        </xdr:cNvSpPr>
      </xdr:nvSpPr>
      <xdr:spPr bwMode="auto">
        <a:xfrm>
          <a:off x="9067800" y="62579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33538EEF-0840-4026-A47C-6A6C96D19011}"/>
            </a:ext>
          </a:extLst>
        </xdr:cNvPr>
        <xdr:cNvSpPr txBox="1">
          <a:spLocks noChangeArrowheads="1"/>
        </xdr:cNvSpPr>
      </xdr:nvSpPr>
      <xdr:spPr bwMode="auto">
        <a:xfrm>
          <a:off x="11077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2F4A89A-6820-47FB-AC45-1F988ACA8556}"/>
            </a:ext>
          </a:extLst>
        </xdr:cNvPr>
        <xdr:cNvSpPr txBox="1">
          <a:spLocks noChangeArrowheads="1"/>
        </xdr:cNvSpPr>
      </xdr:nvSpPr>
      <xdr:spPr bwMode="auto">
        <a:xfrm>
          <a:off x="11458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CB31EADE-3E5A-4B84-B0C1-39AA8C29BDE3}"/>
            </a:ext>
          </a:extLst>
        </xdr:cNvPr>
        <xdr:cNvSpPr txBox="1">
          <a:spLocks noChangeArrowheads="1"/>
        </xdr:cNvSpPr>
      </xdr:nvSpPr>
      <xdr:spPr bwMode="auto">
        <a:xfrm>
          <a:off x="11896725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A2557E1D-E83C-43D4-9C69-13E31E063392}"/>
            </a:ext>
          </a:extLst>
        </xdr:cNvPr>
        <xdr:cNvSpPr txBox="1">
          <a:spLocks noChangeArrowheads="1"/>
        </xdr:cNvSpPr>
      </xdr:nvSpPr>
      <xdr:spPr bwMode="auto">
        <a:xfrm>
          <a:off x="122682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87110C15-7D48-4DB5-9B6C-AD71A831FBB3}"/>
            </a:ext>
          </a:extLst>
        </xdr:cNvPr>
        <xdr:cNvSpPr txBox="1">
          <a:spLocks noChangeArrowheads="1"/>
        </xdr:cNvSpPr>
      </xdr:nvSpPr>
      <xdr:spPr bwMode="auto">
        <a:xfrm>
          <a:off x="12687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6FD56C97-B7DF-45A2-80DA-234D769D89F4}"/>
            </a:ext>
          </a:extLst>
        </xdr:cNvPr>
        <xdr:cNvSpPr txBox="1">
          <a:spLocks noChangeArrowheads="1"/>
        </xdr:cNvSpPr>
      </xdr:nvSpPr>
      <xdr:spPr bwMode="auto">
        <a:xfrm>
          <a:off x="13068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8152ACF6-24D8-46D3-9EA7-A31784AA0720}"/>
            </a:ext>
          </a:extLst>
        </xdr:cNvPr>
        <xdr:cNvSpPr txBox="1">
          <a:spLocks noChangeArrowheads="1"/>
        </xdr:cNvSpPr>
      </xdr:nvSpPr>
      <xdr:spPr bwMode="auto">
        <a:xfrm>
          <a:off x="4514850" y="62579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9DA4759B-0DC4-4A8F-B2BE-35918528B4EA}"/>
            </a:ext>
          </a:extLst>
        </xdr:cNvPr>
        <xdr:cNvSpPr txBox="1">
          <a:spLocks noChangeArrowheads="1"/>
        </xdr:cNvSpPr>
      </xdr:nvSpPr>
      <xdr:spPr bwMode="auto">
        <a:xfrm>
          <a:off x="4848225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6E4DBAFB-B024-4673-8103-EFD9548C4C8C}"/>
            </a:ext>
          </a:extLst>
        </xdr:cNvPr>
        <xdr:cNvSpPr txBox="1">
          <a:spLocks noChangeArrowheads="1"/>
        </xdr:cNvSpPr>
      </xdr:nvSpPr>
      <xdr:spPr bwMode="auto">
        <a:xfrm>
          <a:off x="69342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B747B45C-C496-4385-AA01-EB76855E9B5B}"/>
            </a:ext>
          </a:extLst>
        </xdr:cNvPr>
        <xdr:cNvSpPr txBox="1">
          <a:spLocks noChangeArrowheads="1"/>
        </xdr:cNvSpPr>
      </xdr:nvSpPr>
      <xdr:spPr bwMode="auto">
        <a:xfrm>
          <a:off x="73533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80740561-8A66-43D8-AC3D-CA5D3333F0C8}"/>
            </a:ext>
          </a:extLst>
        </xdr:cNvPr>
        <xdr:cNvSpPr txBox="1">
          <a:spLocks noChangeArrowheads="1"/>
        </xdr:cNvSpPr>
      </xdr:nvSpPr>
      <xdr:spPr bwMode="auto">
        <a:xfrm>
          <a:off x="7762875" y="62579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423A390B-AFDE-479B-8569-51E26BF4A938}"/>
            </a:ext>
          </a:extLst>
        </xdr:cNvPr>
        <xdr:cNvSpPr txBox="1">
          <a:spLocks noChangeArrowheads="1"/>
        </xdr:cNvSpPr>
      </xdr:nvSpPr>
      <xdr:spPr bwMode="auto">
        <a:xfrm>
          <a:off x="8181975" y="62579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3F127DE7-8297-4E2D-86E2-340E3C20A4D2}"/>
            </a:ext>
          </a:extLst>
        </xdr:cNvPr>
        <xdr:cNvSpPr txBox="1">
          <a:spLocks noChangeArrowheads="1"/>
        </xdr:cNvSpPr>
      </xdr:nvSpPr>
      <xdr:spPr bwMode="auto">
        <a:xfrm>
          <a:off x="8610600" y="62579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5BA8DCD-EED3-4B14-9F93-3F1B8D9054A1}"/>
            </a:ext>
          </a:extLst>
        </xdr:cNvPr>
        <xdr:cNvSpPr txBox="1">
          <a:spLocks noChangeArrowheads="1"/>
        </xdr:cNvSpPr>
      </xdr:nvSpPr>
      <xdr:spPr bwMode="auto">
        <a:xfrm>
          <a:off x="9067800" y="62579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A33A5FA4-7654-4A65-A74F-9C4F511CE781}"/>
            </a:ext>
          </a:extLst>
        </xdr:cNvPr>
        <xdr:cNvSpPr txBox="1">
          <a:spLocks noChangeArrowheads="1"/>
        </xdr:cNvSpPr>
      </xdr:nvSpPr>
      <xdr:spPr bwMode="auto">
        <a:xfrm>
          <a:off x="11077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39F4E0F7-6D1B-4B38-AA19-7D1CA2D4B4D1}"/>
            </a:ext>
          </a:extLst>
        </xdr:cNvPr>
        <xdr:cNvSpPr txBox="1">
          <a:spLocks noChangeArrowheads="1"/>
        </xdr:cNvSpPr>
      </xdr:nvSpPr>
      <xdr:spPr bwMode="auto">
        <a:xfrm>
          <a:off x="11458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7D92BC36-C352-4A56-ACEC-269CB52E7681}"/>
            </a:ext>
          </a:extLst>
        </xdr:cNvPr>
        <xdr:cNvSpPr txBox="1">
          <a:spLocks noChangeArrowheads="1"/>
        </xdr:cNvSpPr>
      </xdr:nvSpPr>
      <xdr:spPr bwMode="auto">
        <a:xfrm>
          <a:off x="11896725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1876B2B7-7266-44E1-ABB4-2C864CE8E297}"/>
            </a:ext>
          </a:extLst>
        </xdr:cNvPr>
        <xdr:cNvSpPr txBox="1">
          <a:spLocks noChangeArrowheads="1"/>
        </xdr:cNvSpPr>
      </xdr:nvSpPr>
      <xdr:spPr bwMode="auto">
        <a:xfrm>
          <a:off x="122682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1C965A6D-9271-46EA-B871-CB2B1D0A1072}"/>
            </a:ext>
          </a:extLst>
        </xdr:cNvPr>
        <xdr:cNvSpPr txBox="1">
          <a:spLocks noChangeArrowheads="1"/>
        </xdr:cNvSpPr>
      </xdr:nvSpPr>
      <xdr:spPr bwMode="auto">
        <a:xfrm>
          <a:off x="12687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A3B80B91-1850-4BC9-B4BB-F259613B72B6}"/>
            </a:ext>
          </a:extLst>
        </xdr:cNvPr>
        <xdr:cNvSpPr txBox="1">
          <a:spLocks noChangeArrowheads="1"/>
        </xdr:cNvSpPr>
      </xdr:nvSpPr>
      <xdr:spPr bwMode="auto">
        <a:xfrm>
          <a:off x="13068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4914330C-B71C-4CD6-B630-2020BA2A5CB8}"/>
            </a:ext>
          </a:extLst>
        </xdr:cNvPr>
        <xdr:cNvSpPr txBox="1">
          <a:spLocks noChangeArrowheads="1"/>
        </xdr:cNvSpPr>
      </xdr:nvSpPr>
      <xdr:spPr bwMode="auto">
        <a:xfrm>
          <a:off x="4514850" y="62579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B01D6084-EED9-45C0-ACA4-55AB989A4EE4}"/>
            </a:ext>
          </a:extLst>
        </xdr:cNvPr>
        <xdr:cNvSpPr txBox="1">
          <a:spLocks noChangeArrowheads="1"/>
        </xdr:cNvSpPr>
      </xdr:nvSpPr>
      <xdr:spPr bwMode="auto">
        <a:xfrm>
          <a:off x="4848225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7294780D-91DD-4D4F-807F-0B9ECB9CADFA}"/>
            </a:ext>
          </a:extLst>
        </xdr:cNvPr>
        <xdr:cNvSpPr txBox="1">
          <a:spLocks noChangeArrowheads="1"/>
        </xdr:cNvSpPr>
      </xdr:nvSpPr>
      <xdr:spPr bwMode="auto">
        <a:xfrm>
          <a:off x="69342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D05B5158-5370-4EEE-9D54-757DD7DFE411}"/>
            </a:ext>
          </a:extLst>
        </xdr:cNvPr>
        <xdr:cNvSpPr txBox="1">
          <a:spLocks noChangeArrowheads="1"/>
        </xdr:cNvSpPr>
      </xdr:nvSpPr>
      <xdr:spPr bwMode="auto">
        <a:xfrm>
          <a:off x="73533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801136F5-17BF-4CE3-B40E-5DD36CE67EDB}"/>
            </a:ext>
          </a:extLst>
        </xdr:cNvPr>
        <xdr:cNvSpPr txBox="1">
          <a:spLocks noChangeArrowheads="1"/>
        </xdr:cNvSpPr>
      </xdr:nvSpPr>
      <xdr:spPr bwMode="auto">
        <a:xfrm>
          <a:off x="7762875" y="62579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6050D790-52BD-4633-B4D3-6BC6FEE53D4D}"/>
            </a:ext>
          </a:extLst>
        </xdr:cNvPr>
        <xdr:cNvSpPr txBox="1">
          <a:spLocks noChangeArrowheads="1"/>
        </xdr:cNvSpPr>
      </xdr:nvSpPr>
      <xdr:spPr bwMode="auto">
        <a:xfrm>
          <a:off x="8181975" y="62579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6B0881FE-D328-4FEF-A746-BFC971CB1869}"/>
            </a:ext>
          </a:extLst>
        </xdr:cNvPr>
        <xdr:cNvSpPr txBox="1">
          <a:spLocks noChangeArrowheads="1"/>
        </xdr:cNvSpPr>
      </xdr:nvSpPr>
      <xdr:spPr bwMode="auto">
        <a:xfrm>
          <a:off x="8610600" y="62579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7CB16249-2229-47CE-89D0-83D10F63B529}"/>
            </a:ext>
          </a:extLst>
        </xdr:cNvPr>
        <xdr:cNvSpPr txBox="1">
          <a:spLocks noChangeArrowheads="1"/>
        </xdr:cNvSpPr>
      </xdr:nvSpPr>
      <xdr:spPr bwMode="auto">
        <a:xfrm>
          <a:off x="9067800" y="62579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B5A346EE-9FF7-479F-BEB8-205789453086}"/>
            </a:ext>
          </a:extLst>
        </xdr:cNvPr>
        <xdr:cNvSpPr txBox="1">
          <a:spLocks noChangeArrowheads="1"/>
        </xdr:cNvSpPr>
      </xdr:nvSpPr>
      <xdr:spPr bwMode="auto">
        <a:xfrm>
          <a:off x="11077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BD321F07-6576-4F11-9239-06D861AB570B}"/>
            </a:ext>
          </a:extLst>
        </xdr:cNvPr>
        <xdr:cNvSpPr txBox="1">
          <a:spLocks noChangeArrowheads="1"/>
        </xdr:cNvSpPr>
      </xdr:nvSpPr>
      <xdr:spPr bwMode="auto">
        <a:xfrm>
          <a:off x="11458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69D1176E-F472-42B0-ADBE-004B15FCCF97}"/>
            </a:ext>
          </a:extLst>
        </xdr:cNvPr>
        <xdr:cNvSpPr txBox="1">
          <a:spLocks noChangeArrowheads="1"/>
        </xdr:cNvSpPr>
      </xdr:nvSpPr>
      <xdr:spPr bwMode="auto">
        <a:xfrm>
          <a:off x="11896725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B097DC98-FE52-4672-B16C-A690ACEB1A26}"/>
            </a:ext>
          </a:extLst>
        </xdr:cNvPr>
        <xdr:cNvSpPr txBox="1">
          <a:spLocks noChangeArrowheads="1"/>
        </xdr:cNvSpPr>
      </xdr:nvSpPr>
      <xdr:spPr bwMode="auto">
        <a:xfrm>
          <a:off x="122682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F8042D9D-DDDC-4C3A-AAE0-55A466AD4260}"/>
            </a:ext>
          </a:extLst>
        </xdr:cNvPr>
        <xdr:cNvSpPr txBox="1">
          <a:spLocks noChangeArrowheads="1"/>
        </xdr:cNvSpPr>
      </xdr:nvSpPr>
      <xdr:spPr bwMode="auto">
        <a:xfrm>
          <a:off x="12687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BDAD6676-2900-4F98-AB39-9CBD1D866F6B}"/>
            </a:ext>
          </a:extLst>
        </xdr:cNvPr>
        <xdr:cNvSpPr txBox="1">
          <a:spLocks noChangeArrowheads="1"/>
        </xdr:cNvSpPr>
      </xdr:nvSpPr>
      <xdr:spPr bwMode="auto">
        <a:xfrm>
          <a:off x="13068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E12E716-84B5-4D4B-BF19-25DCF5C02FDD}"/>
            </a:ext>
          </a:extLst>
        </xdr:cNvPr>
        <xdr:cNvSpPr txBox="1">
          <a:spLocks noChangeArrowheads="1"/>
        </xdr:cNvSpPr>
      </xdr:nvSpPr>
      <xdr:spPr bwMode="auto">
        <a:xfrm>
          <a:off x="4848225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6204CE78-54D7-4762-8223-15FB977ED5CD}"/>
            </a:ext>
          </a:extLst>
        </xdr:cNvPr>
        <xdr:cNvSpPr txBox="1">
          <a:spLocks noChangeArrowheads="1"/>
        </xdr:cNvSpPr>
      </xdr:nvSpPr>
      <xdr:spPr bwMode="auto">
        <a:xfrm>
          <a:off x="69342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C0A27939-345F-4CD3-B6C4-F9C38735967E}"/>
            </a:ext>
          </a:extLst>
        </xdr:cNvPr>
        <xdr:cNvSpPr txBox="1">
          <a:spLocks noChangeArrowheads="1"/>
        </xdr:cNvSpPr>
      </xdr:nvSpPr>
      <xdr:spPr bwMode="auto">
        <a:xfrm>
          <a:off x="7353300" y="62579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CD9836B0-AE84-47FC-BEFE-160846A29BB3}"/>
            </a:ext>
          </a:extLst>
        </xdr:cNvPr>
        <xdr:cNvSpPr txBox="1">
          <a:spLocks noChangeArrowheads="1"/>
        </xdr:cNvSpPr>
      </xdr:nvSpPr>
      <xdr:spPr bwMode="auto">
        <a:xfrm>
          <a:off x="8181975" y="6257925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A4A2F458-970C-4C61-BC52-E3B230E780A6}"/>
            </a:ext>
          </a:extLst>
        </xdr:cNvPr>
        <xdr:cNvSpPr txBox="1">
          <a:spLocks noChangeArrowheads="1"/>
        </xdr:cNvSpPr>
      </xdr:nvSpPr>
      <xdr:spPr bwMode="auto">
        <a:xfrm>
          <a:off x="8610600" y="62579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8C315204-188D-4889-8A19-D6DD6A2DD8FA}"/>
            </a:ext>
          </a:extLst>
        </xdr:cNvPr>
        <xdr:cNvSpPr txBox="1">
          <a:spLocks noChangeArrowheads="1"/>
        </xdr:cNvSpPr>
      </xdr:nvSpPr>
      <xdr:spPr bwMode="auto">
        <a:xfrm>
          <a:off x="9067800" y="625792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E58A404B-3F28-4F7B-B139-65349C014BEC}"/>
            </a:ext>
          </a:extLst>
        </xdr:cNvPr>
        <xdr:cNvSpPr txBox="1">
          <a:spLocks noChangeArrowheads="1"/>
        </xdr:cNvSpPr>
      </xdr:nvSpPr>
      <xdr:spPr bwMode="auto">
        <a:xfrm>
          <a:off x="11077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7EC2E111-89D6-45E0-BA13-9390B4F64324}"/>
            </a:ext>
          </a:extLst>
        </xdr:cNvPr>
        <xdr:cNvSpPr txBox="1">
          <a:spLocks noChangeArrowheads="1"/>
        </xdr:cNvSpPr>
      </xdr:nvSpPr>
      <xdr:spPr bwMode="auto">
        <a:xfrm>
          <a:off x="11458575" y="6257925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19217047-CD65-4C73-BEE5-44FE9CA63F21}"/>
            </a:ext>
          </a:extLst>
        </xdr:cNvPr>
        <xdr:cNvSpPr txBox="1">
          <a:spLocks noChangeArrowheads="1"/>
        </xdr:cNvSpPr>
      </xdr:nvSpPr>
      <xdr:spPr bwMode="auto">
        <a:xfrm>
          <a:off x="11896725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6A8217EC-8F02-4697-BD79-71129EECD45E}"/>
            </a:ext>
          </a:extLst>
        </xdr:cNvPr>
        <xdr:cNvSpPr txBox="1">
          <a:spLocks noChangeArrowheads="1"/>
        </xdr:cNvSpPr>
      </xdr:nvSpPr>
      <xdr:spPr bwMode="auto">
        <a:xfrm>
          <a:off x="122682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9A5F9156-641E-4B30-A863-4546105C3FEF}"/>
            </a:ext>
          </a:extLst>
        </xdr:cNvPr>
        <xdr:cNvSpPr txBox="1">
          <a:spLocks noChangeArrowheads="1"/>
        </xdr:cNvSpPr>
      </xdr:nvSpPr>
      <xdr:spPr bwMode="auto">
        <a:xfrm>
          <a:off x="12687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7E60AF8B-7EBD-41D4-803E-F99084834752}"/>
            </a:ext>
          </a:extLst>
        </xdr:cNvPr>
        <xdr:cNvSpPr txBox="1">
          <a:spLocks noChangeArrowheads="1"/>
        </xdr:cNvSpPr>
      </xdr:nvSpPr>
      <xdr:spPr bwMode="auto">
        <a:xfrm>
          <a:off x="13068300" y="62579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5E59E8D6-E10E-40E8-9F04-63918B32E455}"/>
            </a:ext>
          </a:extLst>
        </xdr:cNvPr>
        <xdr:cNvSpPr txBox="1">
          <a:spLocks noChangeArrowheads="1"/>
        </xdr:cNvSpPr>
      </xdr:nvSpPr>
      <xdr:spPr bwMode="auto">
        <a:xfrm>
          <a:off x="4514850" y="83343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2F036E9A-E10D-4659-BE27-7A083476E5FF}"/>
            </a:ext>
          </a:extLst>
        </xdr:cNvPr>
        <xdr:cNvSpPr txBox="1">
          <a:spLocks noChangeArrowheads="1"/>
        </xdr:cNvSpPr>
      </xdr:nvSpPr>
      <xdr:spPr bwMode="auto">
        <a:xfrm>
          <a:off x="4514850" y="83343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4B6A241-562F-44E2-BD63-AB20A4504C7A}"/>
            </a:ext>
          </a:extLst>
        </xdr:cNvPr>
        <xdr:cNvSpPr txBox="1">
          <a:spLocks noChangeArrowheads="1"/>
        </xdr:cNvSpPr>
      </xdr:nvSpPr>
      <xdr:spPr bwMode="auto">
        <a:xfrm>
          <a:off x="4514850" y="83343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7FB7D071-EFB1-4A74-A237-29A5B1E50529}"/>
            </a:ext>
          </a:extLst>
        </xdr:cNvPr>
        <xdr:cNvSpPr txBox="1">
          <a:spLocks noChangeArrowheads="1"/>
        </xdr:cNvSpPr>
      </xdr:nvSpPr>
      <xdr:spPr bwMode="auto">
        <a:xfrm>
          <a:off x="4514850" y="833437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21166</xdr:colOff>
      <xdr:row>0</xdr:row>
      <xdr:rowOff>2</xdr:rowOff>
    </xdr:from>
    <xdr:to>
      <xdr:col>1</xdr:col>
      <xdr:colOff>1424851</xdr:colOff>
      <xdr:row>5</xdr:row>
      <xdr:rowOff>88567</xdr:rowOff>
    </xdr:to>
    <xdr:pic>
      <xdr:nvPicPr>
        <xdr:cNvPr id="125" name="Imagen 124" descr="C:\Users\USER\Downloads\IMG-20250403-WA0014.jpg">
          <a:extLst>
            <a:ext uri="{FF2B5EF4-FFF2-40B4-BE49-F238E27FC236}">
              <a16:creationId xmlns:a16="http://schemas.microsoft.com/office/drawing/2014/main" id="{CDCBC0D2-6991-4010-A637-027DEF1308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41" y="2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243419</xdr:colOff>
      <xdr:row>0</xdr:row>
      <xdr:rowOff>1</xdr:rowOff>
    </xdr:from>
    <xdr:to>
      <xdr:col>33</xdr:col>
      <xdr:colOff>2119</xdr:colOff>
      <xdr:row>7</xdr:row>
      <xdr:rowOff>146051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F2D77239-7749-4FFB-91ED-A4F6E6184E6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7444" y="1"/>
          <a:ext cx="3025775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624F6BC-4737-452F-839A-44ED4054AF7C}"/>
            </a:ext>
          </a:extLst>
        </xdr:cNvPr>
        <xdr:cNvSpPr txBox="1">
          <a:spLocks noChangeArrowheads="1"/>
        </xdr:cNvSpPr>
      </xdr:nvSpPr>
      <xdr:spPr bwMode="auto">
        <a:xfrm>
          <a:off x="6886575" y="10410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A44B12ED-AFD7-4378-9DFE-4F9B6EE6E62B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910BD2F9-7FC1-4451-A551-68C733083E09}"/>
            </a:ext>
          </a:extLst>
        </xdr:cNvPr>
        <xdr:cNvSpPr txBox="1">
          <a:spLocks noChangeArrowheads="1"/>
        </xdr:cNvSpPr>
      </xdr:nvSpPr>
      <xdr:spPr bwMode="auto">
        <a:xfrm>
          <a:off x="180975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0D94D78-5A7A-4FF8-AC8F-474AC26B72BB}"/>
            </a:ext>
          </a:extLst>
        </xdr:cNvPr>
        <xdr:cNvSpPr txBox="1">
          <a:spLocks noChangeArrowheads="1"/>
        </xdr:cNvSpPr>
      </xdr:nvSpPr>
      <xdr:spPr bwMode="auto">
        <a:xfrm>
          <a:off x="35337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8130CFD9-5EDA-4991-AFED-C7E9E43F79AA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A899CE30-61BF-41B8-BFB8-2032A4542EA9}"/>
            </a:ext>
          </a:extLst>
        </xdr:cNvPr>
        <xdr:cNvSpPr txBox="1">
          <a:spLocks noChangeArrowheads="1"/>
        </xdr:cNvSpPr>
      </xdr:nvSpPr>
      <xdr:spPr bwMode="auto">
        <a:xfrm>
          <a:off x="14239875" y="66770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729937E7-29C2-427A-B492-F5E24B94784B}"/>
            </a:ext>
          </a:extLst>
        </xdr:cNvPr>
        <xdr:cNvSpPr txBox="1">
          <a:spLocks noChangeArrowheads="1"/>
        </xdr:cNvSpPr>
      </xdr:nvSpPr>
      <xdr:spPr bwMode="auto">
        <a:xfrm>
          <a:off x="1573530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2A0D025B-13E6-413A-863D-074CF3A83781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CD5F9E73-4F6B-411E-B420-A5C0329E3E9A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E954ADE2-F86A-42EA-8961-232D0062A679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FFC26D8-6A21-4D53-8DA2-B1ED6A22D648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8BBE535-52AE-41D8-BB72-42ABF092505C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C56838D4-3B2B-4451-8EF1-74473E882F70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283BB200-6028-4726-9E42-E2313DDDDC65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48B6E0BE-B136-4AA7-A6D2-AB86468D0A2F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98ACD19E-9D5E-42C7-8A5E-832936D83A7A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4BEC731C-DCC9-4039-AEAD-197F24A41A4C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3EF9EC61-191C-40BF-92B3-2AA206DD425F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4E2BCAC-F8A1-4CF4-9D00-A206049B8164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5AF7352E-E0EB-4013-B22B-61F98942C9B3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50D4E299-6BF6-4599-809B-2B96CE16F0F2}"/>
            </a:ext>
          </a:extLst>
        </xdr:cNvPr>
        <xdr:cNvSpPr txBox="1">
          <a:spLocks noChangeArrowheads="1"/>
        </xdr:cNvSpPr>
      </xdr:nvSpPr>
      <xdr:spPr bwMode="auto">
        <a:xfrm>
          <a:off x="1809750" y="6076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5EB0497B-59E7-4966-8EAA-0D4878C28FC4}"/>
            </a:ext>
          </a:extLst>
        </xdr:cNvPr>
        <xdr:cNvSpPr txBox="1">
          <a:spLocks noChangeArrowheads="1"/>
        </xdr:cNvSpPr>
      </xdr:nvSpPr>
      <xdr:spPr bwMode="auto">
        <a:xfrm>
          <a:off x="1809750" y="6076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7F49D6DC-3521-4113-BFB5-E25707662826}"/>
            </a:ext>
          </a:extLst>
        </xdr:cNvPr>
        <xdr:cNvSpPr txBox="1">
          <a:spLocks noChangeArrowheads="1"/>
        </xdr:cNvSpPr>
      </xdr:nvSpPr>
      <xdr:spPr bwMode="auto">
        <a:xfrm>
          <a:off x="353377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91DC0726-E027-46FF-B6BD-329B6A90BA74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4A1E3692-28F3-4025-8373-34111D23185E}"/>
            </a:ext>
          </a:extLst>
        </xdr:cNvPr>
        <xdr:cNvSpPr txBox="1">
          <a:spLocks noChangeArrowheads="1"/>
        </xdr:cNvSpPr>
      </xdr:nvSpPr>
      <xdr:spPr bwMode="auto">
        <a:xfrm>
          <a:off x="353377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495B01BC-FB83-4E8C-885E-5F0AF7092160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5C8C95A-B5A0-4FF9-AC22-5218A5EF341B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E51802DE-0E7A-4204-90DA-D1675DA2EBE3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D9162371-36B9-4EB0-93C5-D250E5BE282C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525740A4-5CD4-4A62-A708-0FD5996E86CA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BAF6631B-5C49-4BEB-8FA4-F7470381C094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2F4DCAD7-F1E5-404C-950E-FAD5DA6292DE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F21C5CE1-A544-454B-811B-AF8C6484B529}"/>
            </a:ext>
          </a:extLst>
        </xdr:cNvPr>
        <xdr:cNvSpPr txBox="1">
          <a:spLocks noChangeArrowheads="1"/>
        </xdr:cNvSpPr>
      </xdr:nvSpPr>
      <xdr:spPr bwMode="auto">
        <a:xfrm>
          <a:off x="180975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FB642F75-0677-4767-9B28-53C90F43F288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F79BAC6-B618-41C4-98FF-A8462CD41405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46E6A2BD-7E78-4E00-A0DA-422CAF160D68}"/>
            </a:ext>
          </a:extLst>
        </xdr:cNvPr>
        <xdr:cNvSpPr txBox="1">
          <a:spLocks noChangeArrowheads="1"/>
        </xdr:cNvSpPr>
      </xdr:nvSpPr>
      <xdr:spPr bwMode="auto">
        <a:xfrm>
          <a:off x="180975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79F944B0-AEDA-4533-AB45-B32D00A502EF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98B4BB8C-4085-4CAB-8D90-7A78864D77CD}"/>
            </a:ext>
          </a:extLst>
        </xdr:cNvPr>
        <xdr:cNvSpPr txBox="1">
          <a:spLocks noChangeArrowheads="1"/>
        </xdr:cNvSpPr>
      </xdr:nvSpPr>
      <xdr:spPr bwMode="auto">
        <a:xfrm>
          <a:off x="35337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A845FDD6-7660-4A12-9367-712E8BE26181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9EB2DB7-EB56-45F7-8CE4-0D4D13337DC0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3E353F25-A980-4F0E-A084-FA20232DA91A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1A6FCABA-D4C2-4AE2-A563-E0158EB6BF72}"/>
            </a:ext>
          </a:extLst>
        </xdr:cNvPr>
        <xdr:cNvSpPr txBox="1">
          <a:spLocks noChangeArrowheads="1"/>
        </xdr:cNvSpPr>
      </xdr:nvSpPr>
      <xdr:spPr bwMode="auto">
        <a:xfrm>
          <a:off x="57150" y="6677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66CA0C8F-93F5-43C5-A8FE-79CF95DD1514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E5101605-1DFE-4B39-96D8-41F062729C73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28C69ACD-48F7-4800-BB4A-49C2F309D709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DBDE70C0-58AE-4F83-818F-92BFE7F6B7B4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E3B59109-9836-47A0-B674-B4E73758CB9D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6EDE9938-2EAB-498B-BEE3-21E4A574B309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ECFF3BE9-B21D-44A7-AC95-AD2576A32053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9800F50A-CD9C-4EE2-9FAD-83BC77F44FDB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23338214-31A9-4D1D-864B-602EBE773DE8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2DC4A2F1-FEEC-46FF-8B7B-59D586E14A1F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FF6AA7CD-911F-493A-9194-419FA3030454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99D0577E-4DF6-45B1-87B6-A3389E9D4E56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3E9B7FF5-3552-450D-998E-DC228279FDA6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BA8C14F-7464-47F1-8460-3CA694BA00FA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C4144271-8B76-49E1-8464-EA7279D94790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3AE65FB9-4250-4EBE-8612-CEB7CF4F4CFD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3A517987-2F81-4958-956E-D4D479DAD2CC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6806D8D2-45F1-409B-BBA7-0353057A92D2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6CAEA5C9-334B-4B82-9400-3A386380DEC6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181240D6-BCE3-4AB5-ACA6-A361392B95F5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76A20904-8227-4B81-9318-08B20F26ED47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19E3A19E-158E-4AF4-8A4F-6D83924486A7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CF475C16-7F35-4454-BF2D-158B614971B2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F8BD52A6-7791-4CA1-9AD8-2FFEA6D6E142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CAAE7918-FC10-44A2-8689-ACED5E7E56C4}"/>
            </a:ext>
          </a:extLst>
        </xdr:cNvPr>
        <xdr:cNvSpPr txBox="1">
          <a:spLocks noChangeArrowheads="1"/>
        </xdr:cNvSpPr>
      </xdr:nvSpPr>
      <xdr:spPr bwMode="auto">
        <a:xfrm>
          <a:off x="4295775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E2800B37-B483-4308-8B89-6F12C0687E99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AA579A0D-140C-4975-B392-9D3DBD98E944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1BC6BF97-0B22-4AE7-B653-287D51C68959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E7387A2-47F8-470C-B157-2BCEB20A8187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258F453-C160-4402-A0AE-A81B37084A04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6DBAF63-A7F6-49D9-9249-67ABB3B5F07A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42362EA3-9756-4614-BFAF-36422545AC32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3B5850BD-5892-4129-8FCE-A3D68DAB1494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16BA1545-B282-47BF-BE48-114BE7D9175F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D9165EC6-A7A2-4CE7-AAFE-97C0CBD77DD1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C8658DB0-B423-4846-98AA-45098E52618C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5EC15748-6F7B-4D43-A3C2-AB041711932E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6B448640-7DED-412C-A260-47DB259F28DF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A13A4987-7F36-445E-9DE0-586F6514DD2D}"/>
            </a:ext>
          </a:extLst>
        </xdr:cNvPr>
        <xdr:cNvSpPr txBox="1">
          <a:spLocks noChangeArrowheads="1"/>
        </xdr:cNvSpPr>
      </xdr:nvSpPr>
      <xdr:spPr bwMode="auto">
        <a:xfrm>
          <a:off x="4686300" y="6677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9790A056-3892-42CD-B0DA-D6BFE1C85362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6EF6D0-3C3A-4EC6-92FA-27FEAC784A27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E0E19FE7-7C34-41E2-ABCC-A1513B2FD98D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9493A38A-CB27-451D-BB08-51E4421B52BA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EC5ECE46-DF24-4DFB-9F7D-D2DD60E08988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99AE1D06-5482-4DF7-B345-04D658320436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B414ADC3-D96B-42CE-95BA-2DA8509B57D2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F7CB4E24-AE3A-4364-A532-035B22716CF9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83D00FEF-D2A5-4C10-9EA5-08F36BBB71C5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9E7959CE-41D9-4C0D-8B4C-DF372429F270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AFE4E925-A940-4F62-AFFB-3662C1D0020E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C9567241-B721-454F-A1AA-27F5CF8628AC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3A51F587-F7E2-4539-A650-F4344BF3B525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FDB858F8-BF2C-421B-B096-B37DCCF3A79E}"/>
            </a:ext>
          </a:extLst>
        </xdr:cNvPr>
        <xdr:cNvSpPr txBox="1">
          <a:spLocks noChangeArrowheads="1"/>
        </xdr:cNvSpPr>
      </xdr:nvSpPr>
      <xdr:spPr bwMode="auto">
        <a:xfrm>
          <a:off x="4686300" y="6677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313DA3F0-737A-4922-9D59-39A26A020988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74ED0653-D9CC-475E-989F-229C114281EF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B1332187-968E-41AE-9098-3A8C4C1B3446}"/>
            </a:ext>
          </a:extLst>
        </xdr:cNvPr>
        <xdr:cNvSpPr txBox="1">
          <a:spLocks noChangeArrowheads="1"/>
        </xdr:cNvSpPr>
      </xdr:nvSpPr>
      <xdr:spPr bwMode="auto">
        <a:xfrm>
          <a:off x="730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954A4995-1122-4ECC-9BBF-43C6A2148F21}"/>
            </a:ext>
          </a:extLst>
        </xdr:cNvPr>
        <xdr:cNvSpPr txBox="1">
          <a:spLocks noChangeArrowheads="1"/>
        </xdr:cNvSpPr>
      </xdr:nvSpPr>
      <xdr:spPr bwMode="auto">
        <a:xfrm>
          <a:off x="7686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AA9B825C-998F-4386-98FA-B16FEC44F121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B7E1832F-C7B5-4DC3-A21A-B0A687B33BCC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CA904128-28B0-47C7-88A2-9F3FD5D821D3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A0D122E3-04B3-4562-9566-781C126726C6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A170AB8F-2611-42DD-8193-6B5AF5612366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8FC5F252-9E59-4B36-A94C-7B5268A39FCC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4DF432BC-CE7B-433E-95DB-BD40B1E424F7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8A68F6ED-F787-4627-B9C9-BE0730007DB6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C7D46BFE-96FC-4480-B45B-8457562A9F9C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C852CCAC-7C09-419D-87EF-54821CBFD2ED}"/>
            </a:ext>
          </a:extLst>
        </xdr:cNvPr>
        <xdr:cNvSpPr txBox="1">
          <a:spLocks noChangeArrowheads="1"/>
        </xdr:cNvSpPr>
      </xdr:nvSpPr>
      <xdr:spPr bwMode="auto">
        <a:xfrm>
          <a:off x="501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3FD946CA-EC28-4B2C-8C2D-F891D39D8A2C}"/>
            </a:ext>
          </a:extLst>
        </xdr:cNvPr>
        <xdr:cNvSpPr txBox="1">
          <a:spLocks noChangeArrowheads="1"/>
        </xdr:cNvSpPr>
      </xdr:nvSpPr>
      <xdr:spPr bwMode="auto">
        <a:xfrm>
          <a:off x="692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CD0B4B6E-65F0-481A-9523-758592FAEA00}"/>
            </a:ext>
          </a:extLst>
        </xdr:cNvPr>
        <xdr:cNvSpPr txBox="1">
          <a:spLocks noChangeArrowheads="1"/>
        </xdr:cNvSpPr>
      </xdr:nvSpPr>
      <xdr:spPr bwMode="auto">
        <a:xfrm>
          <a:off x="806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C697B42E-153D-4997-8FE0-14A4F2D8E6E2}"/>
            </a:ext>
          </a:extLst>
        </xdr:cNvPr>
        <xdr:cNvSpPr txBox="1">
          <a:spLocks noChangeArrowheads="1"/>
        </xdr:cNvSpPr>
      </xdr:nvSpPr>
      <xdr:spPr bwMode="auto">
        <a:xfrm>
          <a:off x="8458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E629DA28-3D7A-468C-993F-0618EDF21ACB}"/>
            </a:ext>
          </a:extLst>
        </xdr:cNvPr>
        <xdr:cNvSpPr txBox="1">
          <a:spLocks noChangeArrowheads="1"/>
        </xdr:cNvSpPr>
      </xdr:nvSpPr>
      <xdr:spPr bwMode="auto">
        <a:xfrm>
          <a:off x="882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3CEBC174-A949-4277-BDA6-41F130D8E916}"/>
            </a:ext>
          </a:extLst>
        </xdr:cNvPr>
        <xdr:cNvSpPr txBox="1">
          <a:spLocks noChangeArrowheads="1"/>
        </xdr:cNvSpPr>
      </xdr:nvSpPr>
      <xdr:spPr bwMode="auto">
        <a:xfrm>
          <a:off x="10734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AD96CA46-D746-4C1B-801C-66D0CE2850C6}"/>
            </a:ext>
          </a:extLst>
        </xdr:cNvPr>
        <xdr:cNvSpPr txBox="1">
          <a:spLocks noChangeArrowheads="1"/>
        </xdr:cNvSpPr>
      </xdr:nvSpPr>
      <xdr:spPr bwMode="auto">
        <a:xfrm>
          <a:off x="11115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2F3DC76A-53BF-4502-B748-05BB45349232}"/>
            </a:ext>
          </a:extLst>
        </xdr:cNvPr>
        <xdr:cNvSpPr txBox="1">
          <a:spLocks noChangeArrowheads="1"/>
        </xdr:cNvSpPr>
      </xdr:nvSpPr>
      <xdr:spPr bwMode="auto">
        <a:xfrm>
          <a:off x="11506200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66428381-537C-493B-8928-3D48577A358F}"/>
            </a:ext>
          </a:extLst>
        </xdr:cNvPr>
        <xdr:cNvSpPr txBox="1">
          <a:spLocks noChangeArrowheads="1"/>
        </xdr:cNvSpPr>
      </xdr:nvSpPr>
      <xdr:spPr bwMode="auto">
        <a:xfrm>
          <a:off x="11877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A71A66D4-7D14-4D3B-AB97-849E362EF873}"/>
            </a:ext>
          </a:extLst>
        </xdr:cNvPr>
        <xdr:cNvSpPr txBox="1">
          <a:spLocks noChangeArrowheads="1"/>
        </xdr:cNvSpPr>
      </xdr:nvSpPr>
      <xdr:spPr bwMode="auto">
        <a:xfrm>
          <a:off x="12258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CF117907-AC14-42B0-9279-9FB2288F4CFB}"/>
            </a:ext>
          </a:extLst>
        </xdr:cNvPr>
        <xdr:cNvSpPr txBox="1">
          <a:spLocks noChangeArrowheads="1"/>
        </xdr:cNvSpPr>
      </xdr:nvSpPr>
      <xdr:spPr bwMode="auto">
        <a:xfrm>
          <a:off x="12639675" y="6677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58CE447F-34ED-4D14-8EC8-7F9399AC760F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75801E7E-E339-4E05-A4CE-966E2ED759BD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F829F2E8-3D1F-4AB8-8E20-F5170777232B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CA34BD4B-02AB-4709-B6A9-54C185DC9AFD}"/>
            </a:ext>
          </a:extLst>
        </xdr:cNvPr>
        <xdr:cNvSpPr txBox="1">
          <a:spLocks noChangeArrowheads="1"/>
        </xdr:cNvSpPr>
      </xdr:nvSpPr>
      <xdr:spPr bwMode="auto">
        <a:xfrm>
          <a:off x="4686300" y="7172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240637</xdr:colOff>
      <xdr:row>0</xdr:row>
      <xdr:rowOff>1</xdr:rowOff>
    </xdr:from>
    <xdr:to>
      <xdr:col>33</xdr:col>
      <xdr:colOff>11035</xdr:colOff>
      <xdr:row>7</xdr:row>
      <xdr:rowOff>134354</xdr:rowOff>
    </xdr:to>
    <xdr:pic>
      <xdr:nvPicPr>
        <xdr:cNvPr id="125" name="Imagen 124" descr="C:\Users\USER\Downloads\IMG-20250403-WA0013.jpg">
          <a:extLst>
            <a:ext uri="{FF2B5EF4-FFF2-40B4-BE49-F238E27FC236}">
              <a16:creationId xmlns:a16="http://schemas.microsoft.com/office/drawing/2014/main" id="{BE8CA206-2BB7-4739-BFD6-7DFE56F7FA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10019</xdr:colOff>
      <xdr:row>0</xdr:row>
      <xdr:rowOff>1</xdr:rowOff>
    </xdr:from>
    <xdr:to>
      <xdr:col>1</xdr:col>
      <xdr:colOff>1413704</xdr:colOff>
      <xdr:row>5</xdr:row>
      <xdr:rowOff>80211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C239CE0F-97EB-4F8B-B787-3FB794E7899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4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893F7F3-4B81-47E2-B610-C3A28C19FCB4}"/>
            </a:ext>
          </a:extLst>
        </xdr:cNvPr>
        <xdr:cNvSpPr txBox="1">
          <a:spLocks noChangeArrowheads="1"/>
        </xdr:cNvSpPr>
      </xdr:nvSpPr>
      <xdr:spPr bwMode="auto">
        <a:xfrm>
          <a:off x="6886575" y="1127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E4EF84BD-56B1-4F54-A63A-22EB6B969AE6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EFE2831D-58C0-4D84-AAFE-3995146B53B1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D9AB494-18DF-4A87-908B-E3E71F71952C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E8789EF3-CE80-4F5C-9A26-D5A8CD51B1A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20BFCA8A-36B8-4E94-9AAC-269592E4EA74}"/>
            </a:ext>
          </a:extLst>
        </xdr:cNvPr>
        <xdr:cNvSpPr txBox="1">
          <a:spLocks noChangeArrowheads="1"/>
        </xdr:cNvSpPr>
      </xdr:nvSpPr>
      <xdr:spPr bwMode="auto">
        <a:xfrm>
          <a:off x="14239875" y="68484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65725847-B3A6-4F0B-B76C-E76B4F1C250A}"/>
            </a:ext>
          </a:extLst>
        </xdr:cNvPr>
        <xdr:cNvSpPr txBox="1">
          <a:spLocks noChangeArrowheads="1"/>
        </xdr:cNvSpPr>
      </xdr:nvSpPr>
      <xdr:spPr bwMode="auto">
        <a:xfrm>
          <a:off x="15735300" y="684847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4D3D12FF-904A-4050-BA19-3230677B2F1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C29EDA00-6938-4A1C-A8A6-252308644F4A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A1FD5967-210E-4BF7-A5D5-A1A10B8DD9B2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1F8DC0A9-12D6-4A86-A4D8-713F77C404F5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43A60DF-1F3D-4AB5-9301-E0EF900B5BC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6896236C-9A3E-4B4B-900B-EB2C9A5A351B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19C23A12-27AE-4DB7-8E4E-940A83F61659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43A229C6-81CC-4CFE-B448-61E47FF854F4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1BE24AC1-3AE0-402C-B966-F9C9627C6BAC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A8A23526-E5EF-4495-AF5E-03C5A8C21A59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1D21A905-2C8F-4473-B11D-10FC69B1710F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55E1D772-41A0-41EB-8200-CABF8916915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3EA3109D-2FCF-403B-8398-E5BF81A106DD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54E733F9-021D-4EEC-8471-0D3AB03D4B30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88875562-2978-4D11-8C52-76587D10E96E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F05615D3-F410-4729-A2F1-341D884AF579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4375D551-B9F1-4A80-AAEA-3B4B71C134D3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743386BC-02C9-40BE-BE7F-9D27B30E67DD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1A539BA9-16FC-4992-A138-B9362F73B4C4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6CF521DB-388C-4CA4-BD46-045757565193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AFCEBAA7-78CD-46A1-B62A-E5E610AAA338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560295C4-BB7F-4E87-9510-23CD4E0AE401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54DB1FDF-1FFD-434B-BA5D-5F2830F9A622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40415BC4-C073-49B8-AA83-B73D884A31FF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7404D829-FB53-4FFD-8A4C-A60C466B9D6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26F27911-A487-48A9-8164-F96DAA53B884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7A38936B-3FAA-4027-B14B-440614EE4BAF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5F37D0EA-F978-4FEF-8D02-5DA349803324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6587D395-D518-48E6-85DE-60BB4B4312AD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1DE67894-16E5-4F16-8043-FF5BA7FE763C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5546BBC6-3C0F-45BF-B7FB-10A3689D7624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738118B6-02C1-4B5E-BAF5-32803B401C66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FBDB27AD-81A7-4360-9190-BFE9F9DF13D4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B05835DC-0398-404D-AE52-D1BE03EF1BFB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CBE45CC2-1B6C-4E75-9650-45C8517DAC77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7210FC5B-DE26-4E62-9F2A-F47F3B0C2EB9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FD9BC9D5-554C-4F50-8E2D-C9D31FC80CDE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1A5F4AAA-93C6-4869-B71C-221436D7B53F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B7C75289-3A97-458C-808E-8937BCDB94D4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D82EC441-096D-4BC7-92E1-171E2F4B5739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5BE00520-47B8-4B4F-A824-2525E3E36793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9187987A-5C9B-4405-9C51-93DA8A1599AF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A8C4CB96-C9FF-4B84-8312-484927A2DBFF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8D73B10-9F4C-49F6-83CB-81F2DFC40769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103DC4BC-F194-4B21-8790-C321146B563B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F13D170-ABCF-435F-AFD1-77442A0BFB14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F9D6B0D8-8D6C-4C72-8BFC-58DA5525A2C4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2CF6CD94-6B20-4D81-8FDE-050FB5B4EFA1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21737B95-6016-40FB-BD1F-25169C41F08B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E14C3EC7-361B-4B64-9AE8-D51AAE2FAE9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AD6B912B-3055-4DE4-93AA-F7496D2101AD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A3E4442A-A819-4810-8E6B-EBA6B1496B37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2577F85E-3143-41E4-A13F-B51B99FA5335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11E6EB8F-824B-4003-8E3F-DBB9C63E5C52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1E038FE6-92FB-4F10-9E24-FFA6B14BA60B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31FEAE9-986E-4B8B-9C43-93E7AF44337A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FC415A06-6A32-4419-A18E-084626FF803A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213331F9-D9F0-41F2-88BC-3B847060D1B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F87F5093-707E-4EBB-A74A-59376229A439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1227EFE9-C32B-45A0-95A3-8C09F85C4F37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9F24392F-41BE-49CD-811E-A3BC79EA2F3C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45359846-C624-4EAC-BC00-3E2F557A27FC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60959B7-E3EC-42C5-BF7D-DC40FFF7F464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A22ADD0F-35EF-4F47-89B7-B2E8CE9A9587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3375C3BD-608B-4101-BD2A-9ACDFEB18C17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E8F0A809-BF3D-45C2-84B7-A25DF0B5A3BC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68D23E90-7FEE-47B9-95D1-5EA4EE05D46D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B512FCC5-B7CC-4EC5-B495-ACF9CE88CA4E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56138A95-EF61-4E56-B55F-6432DCA206C0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754ACC43-FDA6-4F99-A136-B650418E92EC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58C9C782-5C29-4E12-85F5-D502327F5E71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676C46B3-F1FE-459B-B557-A7559F20671F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D35830C3-81C0-443E-9541-17424CDD047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EEF5C7FD-B2E2-4831-9EAD-A8F237879BC4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69821BA2-EE3E-4880-86F2-E9B72952A782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2065CD7A-ED1A-48EE-80E6-DADF6085A08D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57B41E5A-D807-4A08-A570-FC0F6D7997A2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87587279-C16F-4B23-A6DD-89CEE524F378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7756BF3D-DF50-4367-9743-22F3C2FB8E5F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B6BA57B7-B28A-4F3E-9155-D7894F6AA22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614B7426-43C0-4722-B9CF-4679EF40C28A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9A2D4BFA-4450-47E9-BF70-44915B858612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29457E4F-D8B9-4C70-A582-DE30FBB9BB73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3EDCE603-FDE1-445F-A45F-CA49AAFEC381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8A36A386-28E2-42D3-90F9-E0EF80686431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DA19E45D-04D5-4F18-8559-E83D75E3E32D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D4D64B62-38AC-4A50-A9F3-1CC9DBF2CF8E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D762B07A-B617-490E-9FA0-AE2870D70509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9228446-CB6D-4257-95E0-7CD17C1889F4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32C92C71-BF3B-45FB-B778-9133BDA8C272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F8F5468A-9850-45CF-BF62-BAEDC2C2A159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50DF0A08-C7C6-4E68-81F1-A93BE30A6DC2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30396EB-925F-4C14-81E9-9550CF9E67B0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578522F1-9C04-47F1-8EC5-2679A215151E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A2C4B468-2022-4551-9DFB-876758C21CF3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BA86F508-0542-49F4-8BA9-7233FE6EA45F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2A00F1B2-6005-4050-AC4E-F087133A3936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55AEC139-7734-4E51-BC0A-EA1BC2FAF2D4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BEACC7CA-EFE8-498E-B862-8CB8FEE4B8FC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FA920CB7-B614-4F8B-BAAA-A214379E2251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BF3CF7E9-E243-4573-82BA-BCC97390BC06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E42E7048-7ADA-49D5-B8E7-EF76308248A9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8CCC29D6-99A8-423A-AA92-E67D8B269D65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FE7F4401-5938-4E04-B3CC-2AF98F86F09C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2382BD7A-4650-46B2-8E47-9755E8A02942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5F7B98A0-1EA8-441C-9B7A-A436E7495672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2F553788-2236-4A34-9AA6-19F9827D0109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C5BBBDE5-8604-422F-9EA5-C5CBBB07A986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8755A794-17AB-46B4-B398-BF74C83912BD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1A9AF771-9A68-4D47-92DB-4F0578858FF4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FA48AEA3-C92B-403B-A03D-0AF7C4BCC9CA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BB8A0D90-9BB1-436D-824A-BCAC96DF807F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F59514-95EE-4C79-BBF1-C08EE0476A8D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2672ED5A-E42A-4B02-8586-87F66B4D654A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AA8A0401-0201-420C-87ED-F57399DB0C06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4FB33E-5BEF-438C-8505-263F76552677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8CE5C096-99E2-4674-8489-5FCA1E6CCE34}"/>
            </a:ext>
          </a:extLst>
        </xdr:cNvPr>
        <xdr:cNvSpPr txBox="1">
          <a:spLocks noChangeArrowheads="1"/>
        </xdr:cNvSpPr>
      </xdr:nvSpPr>
      <xdr:spPr bwMode="auto">
        <a:xfrm>
          <a:off x="4686300" y="81057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240627</xdr:colOff>
      <xdr:row>0</xdr:row>
      <xdr:rowOff>0</xdr:rowOff>
    </xdr:from>
    <xdr:to>
      <xdr:col>33</xdr:col>
      <xdr:colOff>11025</xdr:colOff>
      <xdr:row>7</xdr:row>
      <xdr:rowOff>134353</xdr:rowOff>
    </xdr:to>
    <xdr:pic>
      <xdr:nvPicPr>
        <xdr:cNvPr id="126" name="Imagen 125" descr="C:\Users\USER\Downloads\IMG-20250403-WA0013.jpg">
          <a:extLst>
            <a:ext uri="{FF2B5EF4-FFF2-40B4-BE49-F238E27FC236}">
              <a16:creationId xmlns:a16="http://schemas.microsoft.com/office/drawing/2014/main" id="{8CCAAFEE-C03F-47FC-B4EB-E7A3481D0B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27" y="0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7" name="Imagen 126" descr="C:\Users\USER\Downloads\IMG-20250403-WA0014.jpg">
          <a:extLst>
            <a:ext uri="{FF2B5EF4-FFF2-40B4-BE49-F238E27FC236}">
              <a16:creationId xmlns:a16="http://schemas.microsoft.com/office/drawing/2014/main" id="{0A69C784-807C-4E20-8E27-A347B7A3D9F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20%20POA%202024%20Teacalco%20%20-%20DIF.xlsx" TargetMode="External"/><Relationship Id="rId1" Type="http://schemas.openxmlformats.org/officeDocument/2006/relationships/externalLinkPath" Target="/Users/ATHLON/Downloads/20%20POA%202024%20Teacalco%20%20-%20DIF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1%20POA%202024%20Teacalco%20%20-%20Presidencia%20(1).xlsx" TargetMode="External"/><Relationship Id="rId1" Type="http://schemas.openxmlformats.org/officeDocument/2006/relationships/externalLinkPath" Target="/Users/ATHLON/Downloads/01%20POA%202024%20Teacalco%20%20-%20Presidenc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18%20POA%202024%20Teacalco%20%20-%20Educ.%20Cult.%20y%20Dep..xlsx" TargetMode="External"/><Relationship Id="rId1" Type="http://schemas.openxmlformats.org/officeDocument/2006/relationships/externalLinkPath" Target="/Users/ATHLON/Downloads/18%20POA%202024%20Teacalco%20%20-%20Educ.%20Cult.%20y%20Dep.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8%20POA%202024%20Teacalco%20%20-%20Servicios%20P&#250;blicos.xlsx" TargetMode="External"/><Relationship Id="rId1" Type="http://schemas.openxmlformats.org/officeDocument/2006/relationships/externalLinkPath" Target="/Users/ATHLON/Downloads/08%20POA%202024%20Teacalco%20%20-%20Servicios%20P&#250;blic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7%20POA%202024%20Teacalco%20%20-%20Seguridad%20P&#250;blica.xlsx" TargetMode="External"/><Relationship Id="rId1" Type="http://schemas.openxmlformats.org/officeDocument/2006/relationships/externalLinkPath" Target="/Users/ATHLON/Downloads/07%20POA%202024%20Teacalco%20%20-%20Seguridad%20P&#250;blica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6%20POA%202024%20Teacalco%20%20-%20Obras%20P&#250;blicas.xlsx" TargetMode="External"/><Relationship Id="rId1" Type="http://schemas.openxmlformats.org/officeDocument/2006/relationships/externalLinkPath" Target="/Users/ATHLON/Downloads/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5%20POA%202024%20Teacalco%20%20-%20Secretaria%20del%20Ayuntamiento.xlsx" TargetMode="External"/><Relationship Id="rId1" Type="http://schemas.openxmlformats.org/officeDocument/2006/relationships/externalLinkPath" Target="/Users/ATHLON/Downloads/05%20POA%202024%20Teacalco%20%20-%20Secretaria%20del%20Ayuntamiento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THLON\Documents\MUNICIPIO%20DE%20SAN%20JOSE%20TEACALCO\2T-I-ICPPFCY%20%20%20ART%2012%20%20%20%20%20ABRIL\A%20%20%20%20%20%20Art.%2012,%20A%20%20%20%20%20%20INFORMACI&#211;N%20GENERAL\A-V-ICm%20Art.%2012,%20A,%20V%20Informacion%20Complementaria\A-V-j-APOA%20AVANCE%20DEL%20PROGRAMA%20OPERATIVO%20ANUAL.xlsx" TargetMode="External"/><Relationship Id="rId2" Type="http://schemas.microsoft.com/office/2019/04/relationships/externalLinkLongPath" Target="/Users/ATHLON/Documents/MUNICIPIO%20DE%20SAN%20JOSE%20TEACALCO/2T-I-ICPPFCY%20%20%20ART%2012%20%20%20%20%20ABRIL/A%20%20%20%20%20%20Art.%2012,%20A%20%20%20%20%20%20INFORMACI&#211;N%20GENERAL/A-V-ICm%20Art.%2012,%20A,%20V%20Informacion%20Complementaria/A-V-j-APOA%20AVANCE%20DEL%20PROGRAMA%20OPERATIVO%20ANUAL.xlsx?3DE38E73" TargetMode="External"/><Relationship Id="rId1" Type="http://schemas.openxmlformats.org/officeDocument/2006/relationships/externalLinkPath" Target="file:///\\3DE38E73\A-V-j-APOA%20AVANCE%20DEL%20PROGRAMA%20OPERATIVO%20ANUAL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4%20POA%202024%20Teacalco%20%20-%20Tesorer&#237;a.xlsx" TargetMode="External"/><Relationship Id="rId1" Type="http://schemas.openxmlformats.org/officeDocument/2006/relationships/externalLinkPath" Target="/Users/ATHLON/Downloads/04%20POA%202024%20Teacalco%20%20-%20Tesorer&#237;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HLON\Downloads\02%20POA%202024%20Teacalco%20%20-%20sindicatura.xlsx" TargetMode="External"/><Relationship Id="rId1" Type="http://schemas.openxmlformats.org/officeDocument/2006/relationships/externalLinkPath" Target="/Users/ATHLON/Downloads/02%20POA%202024%20Teacalco%20%20-%20sindicat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  <cell r="AB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  <cell r="AB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  <cell r="AB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  <cell r="AB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  <cell r="AB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  <cell r="AB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  <cell r="AB47">
            <v>2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  <cell r="AB48">
            <v>2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  <cell r="AB55">
            <v>0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  <cell r="AB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  <cell r="AB59">
            <v>1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  <cell r="AB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24   EFICIENCIA EN LA GESTION DE POLÍTICAS GUBERNAMENTALES</v>
          </cell>
        </row>
        <row r="6">
          <cell r="A6" t="str">
            <v>PROYECTO:</v>
          </cell>
          <cell r="C6" t="str">
            <v>033 APOYO A LAS POLÍTICAS GUBERNAMENTALES</v>
          </cell>
        </row>
        <row r="7">
          <cell r="A7" t="str">
            <v>UNIDAD ADMINISTRATIVA RESPONSABLE:</v>
          </cell>
          <cell r="C7" t="str">
            <v>001 PRESIDENCIA</v>
          </cell>
        </row>
        <row r="9">
          <cell r="A9" t="str">
            <v>FIN:</v>
          </cell>
          <cell r="C9" t="str">
            <v>CONTRIBUIR A MEJORAR LA CALIDAD DE VIDA DE LA POBLACIÓN MEDIANTE LA EFICIENTE GESTIÓN DE LAS POLÍTICAS GUBERNAMENTALES DEL MUNICIPIO DE SAN JOSE TEACALCO, TLAX.</v>
          </cell>
        </row>
        <row r="10">
          <cell r="A10" t="str">
            <v>PROPÓSITO:</v>
          </cell>
          <cell r="C10" t="str">
            <v>LA POBLACIÓN DEL MUNICIPIO DE SAN JOSE TEACALCO, TLAX., OBTIENE MAYORES BENEFICIOS SOCIALES DE LOS PROGRAMAS, PROYECTOS Y POLÍTICAS APLICADAS.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</row>
        <row r="61">
          <cell r="A61" t="str">
            <v>C4A7</v>
          </cell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55">
          <cell r="F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2">
          <cell r="I62">
            <v>0</v>
          </cell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  <cell r="AB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  <cell r="AB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  <cell r="AB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  <cell r="AB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25 Desarrollo y Administración de la Función Pública</v>
          </cell>
        </row>
        <row r="6">
          <cell r="A6" t="str">
            <v>PROYECTO:</v>
          </cell>
          <cell r="C6" t="str">
            <v>34 Desarrollo y Administración de la Función Pública</v>
          </cell>
        </row>
        <row r="7">
          <cell r="A7" t="str">
            <v>UNIDAD ADMINISTRATIVA RESPONSABLE:</v>
          </cell>
          <cell r="C7" t="str">
            <v>05 Secretaria del Ayuntamiento</v>
          </cell>
        </row>
        <row r="9">
          <cell r="A9" t="str">
            <v>FIN:</v>
          </cell>
          <cell r="C9" t="str">
            <v>Contribuir a una Mayor Calidad de Vida de la Población Mediante el Eficiente Desarrollo y Administración de la Función Pública</v>
          </cell>
        </row>
        <row r="10">
          <cell r="A10" t="str">
            <v>PROPÓSITO:</v>
          </cell>
          <cell r="C10" t="str">
            <v>Eficientar el Desarrollo de la Administración Pública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ADECUAR EL CONTROL EN LA ADMINISTRACION PUBLICA</v>
          </cell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E17" t="str">
            <v>CIRCULARES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</v>
          </cell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</v>
          </cell>
          <cell r="E20" t="str">
            <v>ACTUALIZACIONES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E21" t="str">
            <v>OFICIOS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E22" t="str">
            <v>ACTAS ADMINISTRATIVAS</v>
          </cell>
        </row>
        <row r="23">
          <cell r="A23" t="str">
            <v>C1A8</v>
          </cell>
          <cell r="B23" t="str">
            <v>EXPEDIR CARTILLAS DEL SERVICIO MILITAR NACIONAL</v>
          </cell>
          <cell r="E23" t="str">
            <v>INVESTIGACIONES</v>
          </cell>
        </row>
        <row r="24">
          <cell r="A24" t="str">
            <v>C1A9</v>
          </cell>
          <cell r="B24" t="str">
            <v>SOLVENTAR PLIEGOS DE OBSERVACIONES DE LA CUENTA PUBLICA</v>
          </cell>
          <cell r="E24" t="str">
            <v>PLIEGOS</v>
          </cell>
        </row>
        <row r="28">
          <cell r="A28" t="str">
            <v>C 2</v>
          </cell>
          <cell r="B28" t="str">
            <v>CONTROLAR CORRECTAMENTE LOS INVENTARIOS FISICOS</v>
          </cell>
        </row>
        <row r="29">
          <cell r="A29" t="str">
            <v>C2A1</v>
          </cell>
          <cell r="B29" t="str">
            <v xml:space="preserve"> INTEGRAR DEBIDAMENTE EL ARCHIVO QUE ACREDITE LA PROPIEDAD DE LOS BIENES DEL MUNICIPIO DEBIDAME</v>
          </cell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E30" t="str">
            <v>REVISIONES</v>
          </cell>
        </row>
        <row r="31">
          <cell r="A31" t="str">
            <v>C2A3</v>
          </cell>
          <cell r="B31" t="str">
            <v>REALIZAR RESGUARDOS A LOS RESPONSABLES DE LOS BIENES</v>
          </cell>
          <cell r="E31" t="str">
            <v>RESGUARDOS</v>
          </cell>
        </row>
        <row r="32">
          <cell r="A32" t="str">
            <v>C2A4</v>
          </cell>
          <cell r="B32" t="str">
            <v>ACTUALIZAR LOS MIVIMIENTOS DEL PATRIMONIO MUNICIPAL</v>
          </cell>
          <cell r="E32" t="str">
            <v>ACTUALIZACIONES</v>
          </cell>
        </row>
        <row r="33">
          <cell r="A33" t="str">
            <v>C2A5</v>
          </cell>
          <cell r="B33" t="str">
            <v>PROMOCIONAR LOS PRODUCTOS, BIENES Y SERVICIOS QUE SE ELABORAN EN EL MPIO.</v>
          </cell>
          <cell r="E33" t="str">
            <v>EVENTO</v>
          </cell>
        </row>
        <row r="34">
          <cell r="A34" t="str">
            <v>C2A6</v>
          </cell>
          <cell r="B34" t="str">
            <v>PROMOVER ASESORÍAS, CAPACITACIÓN, ASISTENCIA TÉCNICA Y TALLERES PARA LA PRODUCION AGROPECUARIA.</v>
          </cell>
          <cell r="E34" t="str">
            <v>TALLER</v>
          </cell>
        </row>
        <row r="41">
          <cell r="A41" t="str">
            <v>C 3</v>
          </cell>
          <cell r="B41" t="str">
            <v>SEGUIR LOS ACUERDOS DE CABILDO</v>
          </cell>
        </row>
        <row r="42">
          <cell r="A42" t="str">
            <v>C3A1</v>
          </cell>
          <cell r="B42" t="str">
            <v>CONVOCAR A SESIONES DE CABILDO</v>
          </cell>
          <cell r="E42" t="str">
            <v>COMPROMISOS CABILDO</v>
          </cell>
        </row>
        <row r="43">
          <cell r="A43" t="str">
            <v>C3A2</v>
          </cell>
          <cell r="B43" t="str">
            <v>ELABORAR ACTAS DE CABILDO</v>
          </cell>
          <cell r="E43" t="str">
            <v>ACTAS</v>
          </cell>
        </row>
        <row r="44">
          <cell r="A44" t="str">
            <v>C3A3</v>
          </cell>
          <cell r="B44" t="str">
            <v>ELABORAR ACTAS DE ACUERDOS</v>
          </cell>
          <cell r="E44" t="str">
            <v>APOYOS</v>
          </cell>
        </row>
        <row r="45">
          <cell r="A45" t="str">
            <v>C3A4</v>
          </cell>
          <cell r="B45" t="str">
            <v>ELABORAR ACTAS DE CABILDO</v>
          </cell>
          <cell r="E45" t="str">
            <v xml:space="preserve">ACTAS </v>
          </cell>
        </row>
        <row r="46">
          <cell r="A46" t="str">
            <v>C3A5</v>
          </cell>
          <cell r="B46" t="str">
            <v>CONVOCAR A SESIONES DE CABILDO</v>
          </cell>
          <cell r="E46" t="str">
            <v>SESION</v>
          </cell>
        </row>
        <row r="47">
          <cell r="A47" t="str">
            <v>C3A6</v>
          </cell>
          <cell r="B47" t="str">
            <v>REGISTRAR SUCESOS NOTABLES ACONTECIDOS DEL MUNICIPIO</v>
          </cell>
          <cell r="E47" t="str">
            <v>SUCESOS</v>
          </cell>
        </row>
        <row r="54">
          <cell r="A54" t="str">
            <v>C 4</v>
          </cell>
          <cell r="B54" t="str">
            <v xml:space="preserve">REGISTRAR LOS ACTOS Y HECHOS DEL ESTADO CIVIL DE LAS PERSONAS </v>
          </cell>
        </row>
        <row r="55">
          <cell r="A55" t="str">
            <v>C4A1</v>
          </cell>
          <cell r="B55" t="str">
            <v>REALIZAR ACTOS REGISTRALES DE LAS PERSONAS (NACIMIENTOS, MATRIMONIOS Y DEFUNCIONES)</v>
          </cell>
          <cell r="E55" t="str">
            <v>VERIFICACIONES</v>
          </cell>
        </row>
        <row r="56">
          <cell r="A56" t="str">
            <v>C4A2</v>
          </cell>
          <cell r="B56" t="str">
            <v xml:space="preserve">EXPEDIR COPIAS CERTIFICADAS DE NACIMIENTO DEFUNCIONES, MATRIMONIOS </v>
          </cell>
          <cell r="E56" t="str">
            <v>ACTAS</v>
          </cell>
        </row>
        <row r="57">
          <cell r="A57" t="str">
            <v>C4A3</v>
          </cell>
          <cell r="B57" t="str">
            <v>EXPEDIR CONSTANCIAS DEL ESTADO CIVIL DE LAS PERSONAS</v>
          </cell>
          <cell r="E57" t="str">
            <v>CONSTANCIAS</v>
          </cell>
        </row>
        <row r="58">
          <cell r="A58" t="str">
            <v>C4A4</v>
          </cell>
          <cell r="B58" t="str">
            <v>DIFUNDIR CAMPAÑAS DE REGISTROS EXTEMPORANEOS</v>
          </cell>
          <cell r="E58" t="str">
            <v xml:space="preserve">CAMPAÑAS </v>
          </cell>
        </row>
        <row r="59">
          <cell r="A59" t="str">
            <v>C4A5</v>
          </cell>
          <cell r="B59" t="str">
            <v>PROPORCIONAR ASESORIA PARA LA LA CORRECCION EN SUS ACTOS REGISTRALES</v>
          </cell>
          <cell r="E59" t="str">
            <v>ASESORIA</v>
          </cell>
        </row>
        <row r="60">
          <cell r="A60" t="str">
            <v>C4A6</v>
          </cell>
          <cell r="B60" t="str">
            <v>PROPORCIONAR ASESORIA PARA LA LA CORRECCION EN SUS ACTOS REGISTRALES</v>
          </cell>
          <cell r="E60" t="str">
            <v>SOLICITUDES</v>
          </cell>
        </row>
        <row r="61">
          <cell r="A61" t="str">
            <v>C4A7</v>
          </cell>
          <cell r="B61" t="str">
            <v>IMPLEMENTAR UN BUZON DE QUEJAS Y SUGERENCIAS</v>
          </cell>
          <cell r="E61" t="str">
            <v>ATENCIONES</v>
          </cell>
        </row>
        <row r="74">
          <cell r="A74" t="str">
            <v>Elaboró</v>
          </cell>
          <cell r="D74" t="str">
            <v>Reviso</v>
          </cell>
          <cell r="G74" t="str">
            <v>Aprobó</v>
          </cell>
        </row>
        <row r="77">
          <cell r="A77" t="str">
            <v>C. VIRIDIANA CORONA NERIA</v>
          </cell>
          <cell r="D77" t="str">
            <v>C. VIRIDIANA CORONA NERIA</v>
          </cell>
          <cell r="G77" t="str">
            <v>C. GRISELDA AGUILAR MACIAS</v>
          </cell>
        </row>
        <row r="78">
          <cell r="A78" t="str">
            <v>SECRETARIA DEL H. AYUNTAMIENTO</v>
          </cell>
          <cell r="D78" t="str">
            <v>SECRETARIA DEL H. AYUNTAMIENTO</v>
          </cell>
          <cell r="G78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8</v>
          </cell>
        </row>
        <row r="24">
          <cell r="K24">
            <v>0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0</v>
          </cell>
        </row>
        <row r="45">
          <cell r="K45">
            <v>2</v>
          </cell>
        </row>
        <row r="46">
          <cell r="K46">
            <v>2</v>
          </cell>
        </row>
        <row r="47">
          <cell r="K47">
            <v>0</v>
          </cell>
        </row>
        <row r="55">
          <cell r="K55">
            <v>12</v>
          </cell>
        </row>
        <row r="56">
          <cell r="K56">
            <v>14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27</v>
          </cell>
        </row>
        <row r="61">
          <cell r="K6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F ABR"/>
      <sheetName val="CULTUTA DEP"/>
      <sheetName val="PROTECCION AMB"/>
      <sheetName val="SEG PUBLICA "/>
      <sheetName val="OBRAS PUBLICAS "/>
      <sheetName val="DESAROLLO FUN P"/>
      <sheetName val="F. HAC PUB"/>
      <sheetName val="PROCURACION DEF IM"/>
      <sheetName val="APOYO A LAS POLITICA 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6" refreshError="1"/>
      <sheetData sheetId="7">
        <row r="16">
          <cell r="M16">
            <v>1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27   FORTALECIMIENTO DE LA HACIENDA PÚBLICA</v>
          </cell>
        </row>
        <row r="6">
          <cell r="A6" t="str">
            <v>PROYECTO:</v>
          </cell>
          <cell r="C6" t="str">
            <v>036 FORTALECIMIENTO DE LA HACIENDA PÚBLICA</v>
          </cell>
        </row>
        <row r="7">
          <cell r="A7" t="str">
            <v>UNIDAD ADMINISTRATIVA RESPONSABLE:</v>
          </cell>
          <cell r="C7" t="str">
            <v>004 TESORERÍA MUNICIPAL</v>
          </cell>
        </row>
        <row r="9">
          <cell r="A9" t="str">
            <v>FIN:</v>
          </cell>
          <cell r="C9" t="str">
            <v>CONTRIBUIR A MEJORAR CALIDAD DE VIDA DE LOS HABITANTES POR EL AUMENTO DEL DESARROLLO SOCIAL Y ECONOMICO MEDIANTE LA EFICIENTE ADMINISTRACION EN LA HACIENDA PUBLICA MUNICIPAL</v>
          </cell>
        </row>
        <row r="10">
          <cell r="A10" t="str">
            <v>PROPÓSITO:</v>
          </cell>
          <cell r="C10" t="str">
            <v>EFICIENTAR ADMINISTRACION EN LA HACIENDA PUBLICA MUNICIPAL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P30">
            <v>3478185.87</v>
          </cell>
          <cell r="R30">
            <v>3478185.87</v>
          </cell>
          <cell r="T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  <cell r="AB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9">
          <cell r="K29">
            <v>1</v>
          </cell>
        </row>
        <row r="30">
          <cell r="K30">
            <v>7580441.71</v>
          </cell>
        </row>
        <row r="31">
          <cell r="K31">
            <v>2</v>
          </cell>
        </row>
        <row r="32">
          <cell r="K32">
            <v>2</v>
          </cell>
        </row>
        <row r="33">
          <cell r="K33">
            <v>2</v>
          </cell>
        </row>
        <row r="34">
          <cell r="K34">
            <v>1</v>
          </cell>
        </row>
        <row r="35">
          <cell r="K35">
            <v>61</v>
          </cell>
        </row>
        <row r="42">
          <cell r="K42">
            <v>2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55">
          <cell r="K55">
            <v>0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1</v>
          </cell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Anual 2025"/>
      <sheetName val="Ene"/>
      <sheetName val="Feb"/>
      <sheetName val="Ma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03 ADMINISTRACION Y PROCURACION DE JUSTICIA</v>
          </cell>
        </row>
        <row r="6">
          <cell r="A6" t="str">
            <v>PROYECTO:</v>
          </cell>
          <cell r="C6" t="str">
            <v>003 PROCURACION Y DEFENSA DE LOS INTERESES MUNICIPALES</v>
          </cell>
        </row>
        <row r="7">
          <cell r="A7" t="str">
            <v>UNIDAD ADMINISTRATIVA RESPONSABLE:</v>
          </cell>
          <cell r="C7" t="str">
            <v>02 SINDICATURA</v>
          </cell>
        </row>
        <row r="9">
          <cell r="A9" t="str">
            <v>FIN:</v>
          </cell>
          <cell r="C9" t="str">
            <v>CONTRIBUIR A MEJORAR LA ADMINISTRACION, INNOVACION GUBERNAMENTAL Y ESTADO DE DERECHO MEDIANTE LA PROCURACION Y DEFENSA DELOS INTERESES MUNICIPALES</v>
          </cell>
        </row>
        <row r="10">
          <cell r="A10" t="str">
            <v>PROPÓSITO:</v>
          </cell>
          <cell r="C10" t="str">
            <v>EFICIENTAR LA PROCURACION Y DEFENSA DE LOS INTERESES MUNICIPALES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41">
          <cell r="I41">
            <v>2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4">
          <cell r="K34">
            <v>0</v>
          </cell>
        </row>
        <row r="35">
          <cell r="K35">
            <v>0</v>
          </cell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0</v>
          </cell>
        </row>
        <row r="55">
          <cell r="K55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BC11-DC80-4209-8001-CC4379951EC7}">
  <sheetPr>
    <tabColor theme="6" tint="-0.249977111117893"/>
  </sheetPr>
  <dimension ref="A1:AI85"/>
  <sheetViews>
    <sheetView showRuler="0" topLeftCell="A2" zoomScaleNormal="100" zoomScaleSheetLayoutView="80" zoomScalePageLayoutView="81" workbookViewId="0">
      <selection activeCell="B21" sqref="B21:C21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4" t="str">
        <f>'[1]Ficha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'[1]Ficha Anual 2025'!A16</f>
        <v>C1A1</v>
      </c>
      <c r="B16" s="46" t="str">
        <f>'[1]Ficha Anual 2025'!B16</f>
        <v>REALIZAR TALLERES PARA LA INTEGRACION FAMILIAR</v>
      </c>
      <c r="C16" s="46"/>
      <c r="D16" s="47" t="str">
        <f>'[1]Ficha Anual 2025'!E16</f>
        <v>TALLERES</v>
      </c>
      <c r="E16" s="48">
        <f>F16+H16+J16+L16+N16+P16++R16+T16+V16+X16+Z16+AB16</f>
        <v>5</v>
      </c>
      <c r="F16" s="49">
        <f>[1]Ene!F16</f>
        <v>0</v>
      </c>
      <c r="G16" s="50">
        <f>[1]Ene!G16</f>
        <v>0</v>
      </c>
      <c r="H16" s="49">
        <f>[1]Ene!H16</f>
        <v>0</v>
      </c>
      <c r="I16" s="50">
        <f>[1]Feb!I16</f>
        <v>0</v>
      </c>
      <c r="J16" s="49">
        <f>[1]Ene!J16</f>
        <v>1</v>
      </c>
      <c r="K16" s="50">
        <f>[1]Mar!K16</f>
        <v>0</v>
      </c>
      <c r="L16" s="49">
        <f>[1]Ene!L16</f>
        <v>1</v>
      </c>
      <c r="M16" s="50">
        <f>[1]Abr!M16</f>
        <v>0</v>
      </c>
      <c r="N16" s="49">
        <f>[1]Ene!N16</f>
        <v>1</v>
      </c>
      <c r="O16" s="50">
        <v>0</v>
      </c>
      <c r="P16" s="49">
        <f>[1]Ene!P16</f>
        <v>0</v>
      </c>
      <c r="Q16" s="51"/>
      <c r="R16" s="49">
        <f>[1]Ene!R16</f>
        <v>0</v>
      </c>
      <c r="S16" s="51"/>
      <c r="T16" s="49">
        <f>[1]Ene!T16</f>
        <v>1</v>
      </c>
      <c r="U16" s="51"/>
      <c r="V16" s="49">
        <f>[1]Ene!V16</f>
        <v>0</v>
      </c>
      <c r="W16" s="51"/>
      <c r="X16" s="49">
        <f>[1]Ene!X16</f>
        <v>0</v>
      </c>
      <c r="Y16" s="51"/>
      <c r="Z16" s="49">
        <f>[1]Ene!Z16</f>
        <v>1</v>
      </c>
      <c r="AA16" s="51"/>
      <c r="AB16" s="49">
        <f>[1]Ene!AB16</f>
        <v>0</v>
      </c>
      <c r="AC16" s="51"/>
      <c r="AD16" s="52">
        <f t="shared" ref="AD16:AE66" si="0">F16+H16+J16+L16+N16+P16+R16+T16+V16+X16+Z16+AB16</f>
        <v>5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'[1]Ficha Anual 2025'!A17</f>
        <v>C1A2</v>
      </c>
      <c r="B17" s="46" t="str">
        <f>'[1]Ficha Anual 2025'!B17</f>
        <v>IMPLEMENTAR PLATICAS DE ADICCIONES A JÓVENES</v>
      </c>
      <c r="C17" s="46"/>
      <c r="D17" s="47" t="str">
        <f>'[1]Ficha Anual 2025'!E17</f>
        <v>PLATICAS</v>
      </c>
      <c r="E17" s="48">
        <f t="shared" ref="E17:E53" si="3">F17+H17+J17+L17+N17+P17++R17+T17+V17+X17+Z17+AB17</f>
        <v>12</v>
      </c>
      <c r="F17" s="49">
        <f>[1]Ene!F17</f>
        <v>0</v>
      </c>
      <c r="G17" s="50">
        <f>[1]Ene!G17</f>
        <v>0</v>
      </c>
      <c r="H17" s="49">
        <f>[1]Ene!H17</f>
        <v>1</v>
      </c>
      <c r="I17" s="50">
        <f>[1]Feb!I17</f>
        <v>0</v>
      </c>
      <c r="J17" s="49">
        <f>[1]Ene!J17</f>
        <v>0</v>
      </c>
      <c r="K17" s="50">
        <f>[1]Mar!K17</f>
        <v>0</v>
      </c>
      <c r="L17" s="49">
        <f>[1]Ene!L17</f>
        <v>1</v>
      </c>
      <c r="M17" s="50">
        <f>[1]Abr!M17</f>
        <v>0</v>
      </c>
      <c r="N17" s="49">
        <f>[1]Ene!N17</f>
        <v>1</v>
      </c>
      <c r="O17" s="50">
        <v>0</v>
      </c>
      <c r="P17" s="49">
        <f>[1]Ene!P17</f>
        <v>1</v>
      </c>
      <c r="Q17" s="51"/>
      <c r="R17" s="49">
        <f>[1]Ene!R17</f>
        <v>1</v>
      </c>
      <c r="S17" s="51"/>
      <c r="T17" s="49">
        <f>[1]Ene!T17</f>
        <v>1</v>
      </c>
      <c r="U17" s="51"/>
      <c r="V17" s="49">
        <f>[1]Ene!V17</f>
        <v>1</v>
      </c>
      <c r="W17" s="51"/>
      <c r="X17" s="49">
        <f>[1]Ene!X17</f>
        <v>2</v>
      </c>
      <c r="Y17" s="51"/>
      <c r="Z17" s="49">
        <f>[1]Ene!Z17</f>
        <v>1</v>
      </c>
      <c r="AA17" s="51"/>
      <c r="AB17" s="49">
        <f>[1]Ene!AB17</f>
        <v>2</v>
      </c>
      <c r="AC17" s="51"/>
      <c r="AD17" s="52">
        <f t="shared" si="0"/>
        <v>12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0.100000000000001" customHeight="1" x14ac:dyDescent="0.2">
      <c r="A18" s="45" t="str">
        <f>'[1]Ficha Anual 2025'!A18</f>
        <v>C1A3</v>
      </c>
      <c r="B18" s="46" t="str">
        <f>'[1]Ficha Anual 2025'!B18</f>
        <v>BRINDAR ORIENTACION PSICOLOGICA</v>
      </c>
      <c r="C18" s="46"/>
      <c r="D18" s="47" t="str">
        <f>'[1]Ficha Anual 2025'!E18</f>
        <v>ASESORIAS</v>
      </c>
      <c r="E18" s="48">
        <f t="shared" si="3"/>
        <v>1800</v>
      </c>
      <c r="F18" s="49">
        <f>[1]Ene!F18</f>
        <v>150</v>
      </c>
      <c r="G18" s="50">
        <f>[1]Ene!G18</f>
        <v>120</v>
      </c>
      <c r="H18" s="49">
        <f>[1]Ene!H18</f>
        <v>150</v>
      </c>
      <c r="I18" s="50">
        <f>[1]Feb!I18</f>
        <v>120</v>
      </c>
      <c r="J18" s="49">
        <f>[1]Ene!J18</f>
        <v>150</v>
      </c>
      <c r="K18" s="50">
        <f>[1]Mar!K18</f>
        <v>120</v>
      </c>
      <c r="L18" s="49">
        <f>[1]Ene!L18</f>
        <v>150</v>
      </c>
      <c r="M18" s="50">
        <f>[1]Abr!M18</f>
        <v>120</v>
      </c>
      <c r="N18" s="49">
        <f>[1]Ene!N18</f>
        <v>150</v>
      </c>
      <c r="O18" s="50">
        <v>120</v>
      </c>
      <c r="P18" s="49">
        <f>[1]Ene!P18</f>
        <v>150</v>
      </c>
      <c r="Q18" s="51"/>
      <c r="R18" s="49">
        <f>[1]Ene!R18</f>
        <v>150</v>
      </c>
      <c r="S18" s="51"/>
      <c r="T18" s="49">
        <f>[1]Ene!T18</f>
        <v>150</v>
      </c>
      <c r="U18" s="51"/>
      <c r="V18" s="49">
        <f>[1]Ene!V18</f>
        <v>150</v>
      </c>
      <c r="W18" s="51"/>
      <c r="X18" s="49">
        <f>[1]Ene!X18</f>
        <v>150</v>
      </c>
      <c r="Y18" s="51"/>
      <c r="Z18" s="49">
        <f>[1]Ene!Z18</f>
        <v>150</v>
      </c>
      <c r="AA18" s="51"/>
      <c r="AB18" s="49">
        <f>[1]Ene!AB18</f>
        <v>150</v>
      </c>
      <c r="AC18" s="51"/>
      <c r="AD18" s="52">
        <f t="shared" si="0"/>
        <v>1800</v>
      </c>
      <c r="AE18" s="52">
        <f t="shared" si="0"/>
        <v>600</v>
      </c>
      <c r="AF18" s="53">
        <f t="shared" si="1"/>
        <v>0.33333333333333331</v>
      </c>
      <c r="AG18" s="53">
        <f t="shared" si="2"/>
        <v>0.66666666666666674</v>
      </c>
      <c r="AH18" s="57"/>
      <c r="AI18" s="58"/>
    </row>
    <row r="19" spans="1:35" s="56" customFormat="1" ht="20.100000000000001" customHeight="1" x14ac:dyDescent="0.2">
      <c r="A19" s="45" t="str">
        <f>'[1]Ficha Anual 2025'!A19</f>
        <v>C1A4</v>
      </c>
      <c r="B19" s="46" t="str">
        <f>'[1]Ficha Anual 2025'!B19</f>
        <v>FESTEJAR FECHAS ALUSIVAS</v>
      </c>
      <c r="C19" s="46"/>
      <c r="D19" s="47" t="str">
        <f>'[1]Ficha Anual 2025'!E19</f>
        <v>EVENTOS</v>
      </c>
      <c r="E19" s="48">
        <f t="shared" si="3"/>
        <v>7</v>
      </c>
      <c r="F19" s="49">
        <f>[1]Ene!F19</f>
        <v>1</v>
      </c>
      <c r="G19" s="50">
        <f>[1]Ene!G19</f>
        <v>1</v>
      </c>
      <c r="H19" s="49">
        <f>[1]Ene!H19</f>
        <v>0</v>
      </c>
      <c r="I19" s="50">
        <f>[1]Feb!I19</f>
        <v>1</v>
      </c>
      <c r="J19" s="49">
        <f>[1]Ene!J19</f>
        <v>1</v>
      </c>
      <c r="K19" s="50">
        <f>[1]Mar!K19</f>
        <v>1</v>
      </c>
      <c r="L19" s="49">
        <f>[1]Ene!L19</f>
        <v>1</v>
      </c>
      <c r="M19" s="50">
        <f>[1]Abr!M19</f>
        <v>1</v>
      </c>
      <c r="N19" s="49">
        <f>[1]Ene!N19</f>
        <v>1</v>
      </c>
      <c r="O19" s="50">
        <v>1</v>
      </c>
      <c r="P19" s="49">
        <f>[1]Ene!P19</f>
        <v>0</v>
      </c>
      <c r="Q19" s="48"/>
      <c r="R19" s="49">
        <f>[1]Ene!R19</f>
        <v>0</v>
      </c>
      <c r="S19" s="51"/>
      <c r="T19" s="49">
        <f>[1]Ene!T19</f>
        <v>1</v>
      </c>
      <c r="U19" s="51"/>
      <c r="V19" s="49">
        <f>[1]Ene!V19</f>
        <v>0</v>
      </c>
      <c r="W19" s="51"/>
      <c r="X19" s="49">
        <f>[1]Ene!X19</f>
        <v>1</v>
      </c>
      <c r="Y19" s="51"/>
      <c r="Z19" s="49">
        <f>[1]Ene!Z19</f>
        <v>1</v>
      </c>
      <c r="AA19" s="51"/>
      <c r="AB19" s="49">
        <f>[1]Ene!AB19</f>
        <v>0</v>
      </c>
      <c r="AC19" s="51"/>
      <c r="AD19" s="52">
        <f t="shared" si="0"/>
        <v>7</v>
      </c>
      <c r="AE19" s="52">
        <f t="shared" si="0"/>
        <v>5</v>
      </c>
      <c r="AF19" s="53">
        <f t="shared" si="1"/>
        <v>0.7142857142857143</v>
      </c>
      <c r="AG19" s="53">
        <f t="shared" si="2"/>
        <v>0.2857142857142857</v>
      </c>
      <c r="AH19" s="57"/>
      <c r="AI19" s="58"/>
    </row>
    <row r="20" spans="1:35" s="56" customFormat="1" ht="20.100000000000001" customHeight="1" x14ac:dyDescent="0.2">
      <c r="A20" s="45" t="str">
        <f>'[1]Ficha Anual 2025'!A20</f>
        <v>C1A5</v>
      </c>
      <c r="B20" s="46" t="str">
        <f>'[1]Ficha Anual 2025'!B20</f>
        <v>REALIZAR VIAJES  CULTURALES</v>
      </c>
      <c r="C20" s="46"/>
      <c r="D20" s="47" t="str">
        <f>'[1]Ficha Anual 2025'!E20</f>
        <v>VIAJES</v>
      </c>
      <c r="E20" s="48">
        <f t="shared" si="3"/>
        <v>3</v>
      </c>
      <c r="F20" s="49">
        <f>[1]Ene!F20</f>
        <v>0</v>
      </c>
      <c r="G20" s="50">
        <f>[1]Ene!G20</f>
        <v>0</v>
      </c>
      <c r="H20" s="49">
        <f>[1]Ene!H20</f>
        <v>0</v>
      </c>
      <c r="I20" s="50">
        <f>[1]Feb!I20</f>
        <v>0</v>
      </c>
      <c r="J20" s="49">
        <f>[1]Ene!J20</f>
        <v>0</v>
      </c>
      <c r="K20" s="50">
        <f>[1]Mar!K20</f>
        <v>0</v>
      </c>
      <c r="L20" s="49">
        <f>[1]Ene!L20</f>
        <v>0</v>
      </c>
      <c r="M20" s="50">
        <f>[1]Abr!M20</f>
        <v>1</v>
      </c>
      <c r="N20" s="49">
        <f>[1]Ene!N20</f>
        <v>1</v>
      </c>
      <c r="O20" s="50">
        <v>1</v>
      </c>
      <c r="P20" s="49">
        <f>[1]Ene!P20</f>
        <v>0</v>
      </c>
      <c r="Q20" s="51"/>
      <c r="R20" s="49">
        <f>[1]Ene!R20</f>
        <v>1</v>
      </c>
      <c r="S20" s="51"/>
      <c r="T20" s="49">
        <f>[1]Ene!T20</f>
        <v>0</v>
      </c>
      <c r="U20" s="51"/>
      <c r="V20" s="49">
        <f>[1]Ene!V20</f>
        <v>0</v>
      </c>
      <c r="W20" s="51"/>
      <c r="X20" s="49">
        <f>[1]Ene!X20</f>
        <v>0</v>
      </c>
      <c r="Y20" s="51"/>
      <c r="Z20" s="49">
        <f>[1]Ene!Z20</f>
        <v>1</v>
      </c>
      <c r="AA20" s="51"/>
      <c r="AB20" s="49">
        <f>[1]Ene!AB20</f>
        <v>0</v>
      </c>
      <c r="AC20" s="51"/>
      <c r="AD20" s="52">
        <f t="shared" si="0"/>
        <v>3</v>
      </c>
      <c r="AE20" s="52">
        <f t="shared" si="0"/>
        <v>2</v>
      </c>
      <c r="AF20" s="53">
        <f t="shared" si="1"/>
        <v>0.66666666666666663</v>
      </c>
      <c r="AG20" s="53">
        <f t="shared" si="2"/>
        <v>0.33333333333333337</v>
      </c>
      <c r="AH20" s="57"/>
      <c r="AI20" s="58"/>
    </row>
    <row r="21" spans="1:35" s="56" customFormat="1" ht="20.100000000000001" customHeight="1" x14ac:dyDescent="0.2">
      <c r="A21" s="45" t="str">
        <f>'[1]Ficha Anual 2025'!A21</f>
        <v>C1A6</v>
      </c>
      <c r="B21" s="46" t="str">
        <f>'[1]Ficha Anual 2025'!B21</f>
        <v>IMPARTIR ACTIVACION FISICA A LA POBLACION</v>
      </c>
      <c r="C21" s="46"/>
      <c r="D21" s="47" t="str">
        <f>'[1]Ficha Anual 2025'!E21</f>
        <v>CLASES</v>
      </c>
      <c r="E21" s="48">
        <f t="shared" si="3"/>
        <v>144</v>
      </c>
      <c r="F21" s="49">
        <f>[1]Ene!F21</f>
        <v>12</v>
      </c>
      <c r="G21" s="50">
        <f>[1]Ene!G21</f>
        <v>12</v>
      </c>
      <c r="H21" s="49">
        <f>[1]Ene!H21</f>
        <v>12</v>
      </c>
      <c r="I21" s="50">
        <f>[1]Feb!I21</f>
        <v>12</v>
      </c>
      <c r="J21" s="49">
        <f>[1]Ene!J21</f>
        <v>12</v>
      </c>
      <c r="K21" s="50">
        <f>[1]Mar!K21</f>
        <v>12</v>
      </c>
      <c r="L21" s="49">
        <f>[1]Ene!L21</f>
        <v>12</v>
      </c>
      <c r="M21" s="50">
        <f>[1]Abr!M21</f>
        <v>12</v>
      </c>
      <c r="N21" s="49">
        <f>[1]Ene!N21</f>
        <v>12</v>
      </c>
      <c r="O21" s="50">
        <v>12</v>
      </c>
      <c r="P21" s="49">
        <f>[1]Ene!P21</f>
        <v>12</v>
      </c>
      <c r="Q21" s="51"/>
      <c r="R21" s="49">
        <f>[1]Ene!R21</f>
        <v>12</v>
      </c>
      <c r="S21" s="51"/>
      <c r="T21" s="49">
        <f>[1]Ene!T21</f>
        <v>12</v>
      </c>
      <c r="U21" s="51"/>
      <c r="V21" s="49">
        <f>[1]Ene!V21</f>
        <v>12</v>
      </c>
      <c r="W21" s="51"/>
      <c r="X21" s="49">
        <f>[1]Ene!X21</f>
        <v>12</v>
      </c>
      <c r="Y21" s="51"/>
      <c r="Z21" s="49">
        <f>[1]Ene!Z21</f>
        <v>12</v>
      </c>
      <c r="AA21" s="51"/>
      <c r="AB21" s="49">
        <f>[1]Ene!AB21</f>
        <v>12</v>
      </c>
      <c r="AC21" s="51"/>
      <c r="AD21" s="52">
        <f t="shared" si="0"/>
        <v>144</v>
      </c>
      <c r="AE21" s="52">
        <f t="shared" si="0"/>
        <v>60</v>
      </c>
      <c r="AF21" s="53">
        <f t="shared" si="1"/>
        <v>0.41666666666666669</v>
      </c>
      <c r="AG21" s="53">
        <f t="shared" si="2"/>
        <v>0.58333333333333326</v>
      </c>
      <c r="AH21" s="57"/>
      <c r="AI21" s="58"/>
    </row>
    <row r="22" spans="1:35" s="56" customFormat="1" ht="20.100000000000001" hidden="1" customHeight="1" x14ac:dyDescent="0.2">
      <c r="A22" s="45" t="str">
        <f>'[1]Ficha Anual 2025'!A22</f>
        <v>C1A7</v>
      </c>
      <c r="B22" s="59" t="str">
        <f>'[1]Ficha Anual 2025'!B22</f>
        <v>DESPANSA GRATUITA</v>
      </c>
      <c r="C22" s="59"/>
      <c r="D22" s="47" t="str">
        <f>'[1]Ficha Anual 2025'!E22</f>
        <v>DESPENSA</v>
      </c>
      <c r="E22" s="48">
        <f t="shared" si="3"/>
        <v>0</v>
      </c>
      <c r="F22" s="51">
        <f>[1]Ene!F22</f>
        <v>0</v>
      </c>
      <c r="G22" s="48">
        <f>[1]Ene!G22</f>
        <v>0</v>
      </c>
      <c r="H22" s="51">
        <f>[1]Ene!H22</f>
        <v>0</v>
      </c>
      <c r="I22" s="48">
        <f>[1]Feb!I22</f>
        <v>0</v>
      </c>
      <c r="J22" s="51">
        <f>[1]Ene!J22</f>
        <v>0</v>
      </c>
      <c r="K22" s="48">
        <f>[1]Mar!K22</f>
        <v>0</v>
      </c>
      <c r="L22" s="51">
        <f>[1]Ene!L22</f>
        <v>0</v>
      </c>
      <c r="M22" s="48">
        <f>[1]Abr!M22</f>
        <v>0</v>
      </c>
      <c r="N22" s="51">
        <f>[1]Ene!N22</f>
        <v>0</v>
      </c>
      <c r="O22" s="50"/>
      <c r="P22" s="51">
        <f>[1]Ene!P22</f>
        <v>0</v>
      </c>
      <c r="Q22" s="51"/>
      <c r="R22" s="51">
        <f>[1]Ene!R22</f>
        <v>0</v>
      </c>
      <c r="S22" s="51"/>
      <c r="T22" s="51">
        <f>[1]Ene!T22</f>
        <v>0</v>
      </c>
      <c r="U22" s="51"/>
      <c r="V22" s="51">
        <f>[1]Ene!V22</f>
        <v>0</v>
      </c>
      <c r="W22" s="51"/>
      <c r="X22" s="51">
        <f>[1]Ene!X22</f>
        <v>0</v>
      </c>
      <c r="Y22" s="51"/>
      <c r="Z22" s="51">
        <f>[1]Ene!Z22</f>
        <v>0</v>
      </c>
      <c r="AA22" s="51"/>
      <c r="AB22" s="51">
        <f>[1]Ene!AB22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'[1]Ficha Anual 2025'!A23</f>
        <v>0</v>
      </c>
      <c r="B23" s="59">
        <f>'[1]Ficha Anual 2025'!B23</f>
        <v>0</v>
      </c>
      <c r="C23" s="59"/>
      <c r="D23" s="47">
        <f>'[1]Ficha Anual 2025'!E23</f>
        <v>0</v>
      </c>
      <c r="E23" s="48">
        <f t="shared" si="3"/>
        <v>0</v>
      </c>
      <c r="F23" s="51">
        <f>[1]Ene!F23</f>
        <v>0</v>
      </c>
      <c r="G23" s="48">
        <f>[1]Ene!G23</f>
        <v>0</v>
      </c>
      <c r="H23" s="51">
        <f>[1]Ene!H23</f>
        <v>0</v>
      </c>
      <c r="I23" s="48">
        <f>[1]Feb!I23</f>
        <v>0</v>
      </c>
      <c r="J23" s="51">
        <f>[1]Ene!J23</f>
        <v>0</v>
      </c>
      <c r="K23" s="48">
        <f>[1]Mar!K23</f>
        <v>0</v>
      </c>
      <c r="L23" s="51">
        <f>[1]Ene!L23</f>
        <v>0</v>
      </c>
      <c r="M23" s="48">
        <f>[1]Abr!M23</f>
        <v>0</v>
      </c>
      <c r="N23" s="51">
        <f>[1]Ene!N23</f>
        <v>0</v>
      </c>
      <c r="O23" s="50"/>
      <c r="P23" s="51">
        <f>[1]Ene!P23</f>
        <v>0</v>
      </c>
      <c r="Q23" s="51"/>
      <c r="R23" s="51">
        <f>[1]Ene!R23</f>
        <v>0</v>
      </c>
      <c r="S23" s="51"/>
      <c r="T23" s="51">
        <f>[1]Ene!T23</f>
        <v>0</v>
      </c>
      <c r="U23" s="51"/>
      <c r="V23" s="51">
        <f>[1]Ene!V23</f>
        <v>0</v>
      </c>
      <c r="W23" s="51"/>
      <c r="X23" s="51">
        <f>[1]Ene!X23</f>
        <v>0</v>
      </c>
      <c r="Y23" s="51"/>
      <c r="Z23" s="51">
        <f>[1]Ene!Z23</f>
        <v>0</v>
      </c>
      <c r="AA23" s="51"/>
      <c r="AB23" s="51">
        <f>[1]Ene!AB23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'[1]Ficha Anual 2025'!A24</f>
        <v>0</v>
      </c>
      <c r="B24" s="59">
        <f>'[1]Ficha Anual 2025'!B24</f>
        <v>0</v>
      </c>
      <c r="C24" s="59"/>
      <c r="D24" s="47">
        <f>'[1]Ficha Anual 2025'!E24</f>
        <v>0</v>
      </c>
      <c r="E24" s="48">
        <f t="shared" si="3"/>
        <v>0</v>
      </c>
      <c r="F24" s="51">
        <f>[1]Ene!F24</f>
        <v>0</v>
      </c>
      <c r="G24" s="48">
        <f>[1]Ene!G24</f>
        <v>0</v>
      </c>
      <c r="H24" s="51">
        <f>[1]Ene!H24</f>
        <v>0</v>
      </c>
      <c r="I24" s="48">
        <f>[1]Feb!I24</f>
        <v>0</v>
      </c>
      <c r="J24" s="51">
        <f>[1]Ene!J24</f>
        <v>0</v>
      </c>
      <c r="K24" s="48">
        <f>[1]Mar!K24</f>
        <v>0</v>
      </c>
      <c r="L24" s="51">
        <f>[1]Ene!L24</f>
        <v>0</v>
      </c>
      <c r="M24" s="48">
        <f>[1]Abr!M24</f>
        <v>0</v>
      </c>
      <c r="N24" s="51">
        <f>[1]Ene!N24</f>
        <v>0</v>
      </c>
      <c r="O24" s="50"/>
      <c r="P24" s="51">
        <f>[1]Ene!P24</f>
        <v>0</v>
      </c>
      <c r="Q24" s="51"/>
      <c r="R24" s="51">
        <f>[1]Ene!R24</f>
        <v>0</v>
      </c>
      <c r="S24" s="51"/>
      <c r="T24" s="51">
        <f>[1]Ene!T24</f>
        <v>0</v>
      </c>
      <c r="U24" s="51"/>
      <c r="V24" s="51">
        <f>[1]Ene!V24</f>
        <v>0</v>
      </c>
      <c r="W24" s="51"/>
      <c r="X24" s="51">
        <f>[1]Ene!X24</f>
        <v>0</v>
      </c>
      <c r="Y24" s="51"/>
      <c r="Z24" s="51">
        <f>[1]Ene!Z24</f>
        <v>0</v>
      </c>
      <c r="AA24" s="51"/>
      <c r="AB24" s="51">
        <f>[1]Ene!AB24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'[1]Ficha Anual 2025'!A25</f>
        <v>0</v>
      </c>
      <c r="B25" s="59">
        <f>'[1]Ficha Anual 2025'!B25</f>
        <v>0</v>
      </c>
      <c r="C25" s="59"/>
      <c r="D25" s="47">
        <f>'[1]Ficha Anual 2025'!E25</f>
        <v>0</v>
      </c>
      <c r="E25" s="48">
        <f t="shared" si="3"/>
        <v>0</v>
      </c>
      <c r="F25" s="51">
        <f>[1]Ene!F25</f>
        <v>0</v>
      </c>
      <c r="G25" s="48">
        <f>[1]Ene!G25</f>
        <v>0</v>
      </c>
      <c r="H25" s="51">
        <f>[1]Ene!H25</f>
        <v>0</v>
      </c>
      <c r="I25" s="48">
        <f>[1]Feb!I25</f>
        <v>0</v>
      </c>
      <c r="J25" s="51">
        <f>[1]Ene!J25</f>
        <v>0</v>
      </c>
      <c r="K25" s="48">
        <f>[1]Mar!K25</f>
        <v>0</v>
      </c>
      <c r="L25" s="51">
        <f>[1]Ene!L25</f>
        <v>0</v>
      </c>
      <c r="M25" s="48">
        <f>[1]Abr!M25</f>
        <v>0</v>
      </c>
      <c r="N25" s="51">
        <f>[1]Ene!N25</f>
        <v>0</v>
      </c>
      <c r="O25" s="50"/>
      <c r="P25" s="51">
        <f>[1]Ene!P25</f>
        <v>0</v>
      </c>
      <c r="Q25" s="51"/>
      <c r="R25" s="51">
        <f>[1]Ene!R25</f>
        <v>0</v>
      </c>
      <c r="S25" s="51"/>
      <c r="T25" s="51">
        <f>[1]Ene!T25</f>
        <v>0</v>
      </c>
      <c r="U25" s="51"/>
      <c r="V25" s="51">
        <f>[1]Ene!V25</f>
        <v>0</v>
      </c>
      <c r="W25" s="51"/>
      <c r="X25" s="51">
        <f>[1]Ene!X25</f>
        <v>0</v>
      </c>
      <c r="Y25" s="51"/>
      <c r="Z25" s="51">
        <f>[1]Ene!Z25</f>
        <v>0</v>
      </c>
      <c r="AA25" s="51"/>
      <c r="AB25" s="51">
        <f>[1]Ene!AB25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'[1]Ficha Anual 2025'!A26</f>
        <v>0</v>
      </c>
      <c r="B26" s="59">
        <f>'[1]Ficha Anual 2025'!B26</f>
        <v>0</v>
      </c>
      <c r="C26" s="59"/>
      <c r="D26" s="47">
        <f>'[1]Ficha Anual 2025'!E26</f>
        <v>0</v>
      </c>
      <c r="E26" s="48">
        <f t="shared" si="3"/>
        <v>0</v>
      </c>
      <c r="F26" s="51">
        <f>[1]Ene!F26</f>
        <v>0</v>
      </c>
      <c r="G26" s="48">
        <f>[1]Ene!G26</f>
        <v>0</v>
      </c>
      <c r="H26" s="51">
        <f>[1]Ene!H26</f>
        <v>0</v>
      </c>
      <c r="I26" s="48">
        <f>[1]Feb!I26</f>
        <v>0</v>
      </c>
      <c r="J26" s="51">
        <f>[1]Ene!J26</f>
        <v>0</v>
      </c>
      <c r="K26" s="48">
        <f>[1]Mar!K26</f>
        <v>0</v>
      </c>
      <c r="L26" s="51">
        <f>[1]Ene!L26</f>
        <v>0</v>
      </c>
      <c r="M26" s="48">
        <f>[1]Abr!M26</f>
        <v>0</v>
      </c>
      <c r="N26" s="51">
        <f>[1]Ene!N26</f>
        <v>0</v>
      </c>
      <c r="O26" s="50"/>
      <c r="P26" s="51">
        <f>[1]Ene!P26</f>
        <v>0</v>
      </c>
      <c r="Q26" s="51"/>
      <c r="R26" s="51">
        <f>[1]Ene!R26</f>
        <v>0</v>
      </c>
      <c r="S26" s="51"/>
      <c r="T26" s="51">
        <f>[1]Ene!T26</f>
        <v>0</v>
      </c>
      <c r="U26" s="51"/>
      <c r="V26" s="51">
        <f>[1]Ene!V26</f>
        <v>0</v>
      </c>
      <c r="W26" s="51"/>
      <c r="X26" s="51">
        <f>[1]Ene!X26</f>
        <v>0</v>
      </c>
      <c r="Y26" s="51"/>
      <c r="Z26" s="51">
        <f>[1]Ene!Z26</f>
        <v>0</v>
      </c>
      <c r="AA26" s="51"/>
      <c r="AB26" s="51">
        <f>[1]Ene!AB26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'[1]Ficha Anual 2025'!A27</f>
        <v>0</v>
      </c>
      <c r="B27" s="59">
        <f>'[1]Ficha Anual 2025'!B27</f>
        <v>0</v>
      </c>
      <c r="C27" s="59"/>
      <c r="D27" s="47">
        <f>'[1]Ficha Anual 2025'!E27</f>
        <v>0</v>
      </c>
      <c r="E27" s="48">
        <f t="shared" si="3"/>
        <v>0</v>
      </c>
      <c r="F27" s="51">
        <f>[1]Ene!F27</f>
        <v>0</v>
      </c>
      <c r="G27" s="48">
        <f>[1]Ene!G27</f>
        <v>0</v>
      </c>
      <c r="H27" s="51">
        <f>[1]Ene!H27</f>
        <v>0</v>
      </c>
      <c r="I27" s="48">
        <f>[1]Feb!I27</f>
        <v>0</v>
      </c>
      <c r="J27" s="51">
        <f>[1]Ene!J27</f>
        <v>0</v>
      </c>
      <c r="K27" s="48">
        <f>[1]Mar!K27</f>
        <v>0</v>
      </c>
      <c r="L27" s="51">
        <f>[1]Ene!L27</f>
        <v>0</v>
      </c>
      <c r="M27" s="48">
        <f>[1]Abr!M27</f>
        <v>0</v>
      </c>
      <c r="N27" s="51">
        <f>[1]Ene!N27</f>
        <v>0</v>
      </c>
      <c r="O27" s="50"/>
      <c r="P27" s="51">
        <f>[1]Ene!P27</f>
        <v>0</v>
      </c>
      <c r="Q27" s="48"/>
      <c r="R27" s="51">
        <f>[1]Ene!R27</f>
        <v>0</v>
      </c>
      <c r="S27" s="48"/>
      <c r="T27" s="51">
        <f>[1]Ene!T27</f>
        <v>0</v>
      </c>
      <c r="U27" s="48"/>
      <c r="V27" s="51">
        <f>[1]Ene!V27</f>
        <v>0</v>
      </c>
      <c r="W27" s="48"/>
      <c r="X27" s="51">
        <f>[1]Ene!X27</f>
        <v>0</v>
      </c>
      <c r="Y27" s="48"/>
      <c r="Z27" s="51">
        <f>[1]Ene!Z27</f>
        <v>0</v>
      </c>
      <c r="AA27" s="48"/>
      <c r="AB27" s="51">
        <f>[1]Ene!AB27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'[1]Ficha Anual 2025'!A28</f>
        <v xml:space="preserve"> C 2</v>
      </c>
      <c r="B28" s="61" t="str">
        <f>'[1]Ficha Anual 2025'!B28</f>
        <v xml:space="preserve">INCREMENTAR LA ATENCIÓN A MUJERES EN SITUACION VULNERABLE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'[1]Ficha Anual 2025'!A29</f>
        <v>C2A1</v>
      </c>
      <c r="B29" s="46" t="str">
        <f>'[1]Ficha Anual 2025'!B29</f>
        <v>REALIZAR ASESORIA LEGAL A MUJERES</v>
      </c>
      <c r="C29" s="46"/>
      <c r="D29" s="47" t="str">
        <f>'[1]Ficha Anual 2025'!E29</f>
        <v>ASESORIAS</v>
      </c>
      <c r="E29" s="48">
        <f t="shared" si="3"/>
        <v>5</v>
      </c>
      <c r="F29" s="49">
        <f>[1]Ene!F29</f>
        <v>1</v>
      </c>
      <c r="G29" s="50">
        <f>[1]Ene!G29</f>
        <v>3</v>
      </c>
      <c r="H29" s="49">
        <f>[1]Ene!H29</f>
        <v>0</v>
      </c>
      <c r="I29" s="50">
        <f>[1]Feb!I29</f>
        <v>4</v>
      </c>
      <c r="J29" s="49">
        <f>[1]Ene!J29</f>
        <v>1</v>
      </c>
      <c r="K29" s="50">
        <f>[1]Mar!K29</f>
        <v>2</v>
      </c>
      <c r="L29" s="49">
        <f>[1]Ene!L29</f>
        <v>1</v>
      </c>
      <c r="M29" s="50">
        <f>[1]Abr!M29</f>
        <v>2</v>
      </c>
      <c r="N29" s="49">
        <v>0</v>
      </c>
      <c r="O29" s="50">
        <v>2</v>
      </c>
      <c r="P29" s="49">
        <f>[1]Ene!P29</f>
        <v>0</v>
      </c>
      <c r="Q29" s="51"/>
      <c r="R29" s="49">
        <f>[1]Ene!R29</f>
        <v>1</v>
      </c>
      <c r="S29" s="51"/>
      <c r="T29" s="49">
        <f>[1]Ene!T29</f>
        <v>0</v>
      </c>
      <c r="U29" s="51"/>
      <c r="V29" s="49">
        <f>[1]Ene!V29</f>
        <v>0</v>
      </c>
      <c r="W29" s="51"/>
      <c r="X29" s="49">
        <f>[1]Ene!X29</f>
        <v>0</v>
      </c>
      <c r="Y29" s="51"/>
      <c r="Z29" s="49">
        <f>[1]Ene!Z29</f>
        <v>1</v>
      </c>
      <c r="AA29" s="51"/>
      <c r="AB29" s="49">
        <f>[1]Ene!AB29</f>
        <v>0</v>
      </c>
      <c r="AC29" s="51"/>
      <c r="AD29" s="52">
        <f t="shared" si="0"/>
        <v>5</v>
      </c>
      <c r="AE29" s="52">
        <f t="shared" si="0"/>
        <v>13</v>
      </c>
      <c r="AF29" s="53">
        <f t="shared" si="1"/>
        <v>2.6</v>
      </c>
      <c r="AG29" s="53">
        <f t="shared" si="2"/>
        <v>-1.6</v>
      </c>
      <c r="AH29" s="54"/>
      <c r="AI29" s="55"/>
    </row>
    <row r="30" spans="1:35" s="56" customFormat="1" ht="20.100000000000001" customHeight="1" x14ac:dyDescent="0.2">
      <c r="A30" s="45" t="str">
        <f>'[1]Ficha Anual 2025'!A30</f>
        <v>C2A2</v>
      </c>
      <c r="B30" s="46" t="str">
        <f>'[1]Ficha Anual 2025'!B30</f>
        <v>RELIZAR PLATICAS DE LOS DERECHOS DE LAS MUJERES</v>
      </c>
      <c r="C30" s="46"/>
      <c r="D30" s="47" t="str">
        <f>'[1]Ficha Anual 2025'!E30</f>
        <v>PLATICAS</v>
      </c>
      <c r="E30" s="48">
        <f t="shared" si="3"/>
        <v>6</v>
      </c>
      <c r="F30" s="49">
        <f>[1]Ene!F30</f>
        <v>0</v>
      </c>
      <c r="G30" s="50">
        <f>[1]Ene!G30</f>
        <v>2</v>
      </c>
      <c r="H30" s="49">
        <f>[1]Ene!H30</f>
        <v>1</v>
      </c>
      <c r="I30" s="50">
        <f>[1]Feb!I30</f>
        <v>1</v>
      </c>
      <c r="J30" s="49">
        <f>[1]Ene!J30</f>
        <v>0</v>
      </c>
      <c r="K30" s="50">
        <f>[1]Mar!K30</f>
        <v>3</v>
      </c>
      <c r="L30" s="49">
        <f>[1]Ene!L30</f>
        <v>1</v>
      </c>
      <c r="M30" s="50">
        <f>[1]Abr!M30</f>
        <v>0</v>
      </c>
      <c r="N30" s="49">
        <f>[1]Ene!N30</f>
        <v>0</v>
      </c>
      <c r="O30" s="50">
        <v>1</v>
      </c>
      <c r="P30" s="49">
        <f>[1]Ene!P30</f>
        <v>1</v>
      </c>
      <c r="Q30" s="51"/>
      <c r="R30" s="49">
        <f>[1]Ene!R30</f>
        <v>0</v>
      </c>
      <c r="S30" s="51"/>
      <c r="T30" s="49">
        <f>[1]Ene!T30</f>
        <v>1</v>
      </c>
      <c r="U30" s="51"/>
      <c r="V30" s="49">
        <f>[1]Ene!V30</f>
        <v>0</v>
      </c>
      <c r="W30" s="51"/>
      <c r="X30" s="49">
        <f>[1]Ene!X30</f>
        <v>0</v>
      </c>
      <c r="Y30" s="51"/>
      <c r="Z30" s="49">
        <f>[1]Ene!Z30</f>
        <v>1</v>
      </c>
      <c r="AA30" s="51"/>
      <c r="AB30" s="49">
        <f>[1]Ene!AB30</f>
        <v>1</v>
      </c>
      <c r="AC30" s="51"/>
      <c r="AD30" s="52">
        <f t="shared" si="0"/>
        <v>6</v>
      </c>
      <c r="AE30" s="52">
        <f t="shared" si="0"/>
        <v>7</v>
      </c>
      <c r="AF30" s="53">
        <f t="shared" si="1"/>
        <v>1.1666666666666667</v>
      </c>
      <c r="AG30" s="53">
        <f t="shared" si="2"/>
        <v>-0.16666666666666674</v>
      </c>
      <c r="AH30" s="54"/>
      <c r="AI30" s="55"/>
    </row>
    <row r="31" spans="1:35" s="56" customFormat="1" ht="20.100000000000001" customHeight="1" x14ac:dyDescent="0.2">
      <c r="A31" s="45" t="str">
        <f>'[1]Ficha Anual 2025'!A31</f>
        <v>C2A3</v>
      </c>
      <c r="B31" s="46" t="str">
        <f>'[1]Ficha Anual 2025'!B31</f>
        <v>FESTEJAR EL DIA INTERNACIONAL DE LA MUJER</v>
      </c>
      <c r="C31" s="46"/>
      <c r="D31" s="47" t="str">
        <f>'[1]Ficha Anual 2025'!E31</f>
        <v>ASISTENTES</v>
      </c>
      <c r="E31" s="48">
        <f t="shared" si="3"/>
        <v>2</v>
      </c>
      <c r="F31" s="49">
        <f>[1]Ene!F31</f>
        <v>0</v>
      </c>
      <c r="G31" s="50">
        <f>[1]Ene!G31</f>
        <v>0</v>
      </c>
      <c r="H31" s="49">
        <f>[1]Ene!H31</f>
        <v>0</v>
      </c>
      <c r="I31" s="50">
        <f>[1]Feb!I31</f>
        <v>0</v>
      </c>
      <c r="J31" s="49">
        <f>[1]Ene!J31</f>
        <v>1</v>
      </c>
      <c r="K31" s="50">
        <f>[1]Mar!K31</f>
        <v>1</v>
      </c>
      <c r="L31" s="49">
        <f>[1]Ene!L31</f>
        <v>0</v>
      </c>
      <c r="M31" s="50">
        <f>[1]Abr!M31</f>
        <v>0</v>
      </c>
      <c r="N31" s="49">
        <f>[1]Ene!N31</f>
        <v>0</v>
      </c>
      <c r="O31" s="50">
        <v>0</v>
      </c>
      <c r="P31" s="49">
        <v>1</v>
      </c>
      <c r="Q31" s="51"/>
      <c r="R31" s="49">
        <f>[1]Ene!R31</f>
        <v>0</v>
      </c>
      <c r="S31" s="51"/>
      <c r="T31" s="49">
        <f>[1]Ene!T31</f>
        <v>0</v>
      </c>
      <c r="U31" s="51"/>
      <c r="V31" s="49">
        <f>[1]Ene!V31</f>
        <v>0</v>
      </c>
      <c r="W31" s="51"/>
      <c r="X31" s="49">
        <f>[1]Ene!X31</f>
        <v>0</v>
      </c>
      <c r="Y31" s="51"/>
      <c r="Z31" s="49">
        <f>[1]Ene!Z31</f>
        <v>0</v>
      </c>
      <c r="AA31" s="51"/>
      <c r="AB31" s="49">
        <f>[1]Ene!AB31</f>
        <v>0</v>
      </c>
      <c r="AC31" s="51"/>
      <c r="AD31" s="52">
        <f t="shared" si="0"/>
        <v>2</v>
      </c>
      <c r="AE31" s="52">
        <f t="shared" si="0"/>
        <v>1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hidden="1" customHeight="1" x14ac:dyDescent="0.2">
      <c r="A32" s="45" t="str">
        <f>'[1]Ficha Anual 2025'!A32</f>
        <v>C2A4</v>
      </c>
      <c r="B32" s="46" t="str">
        <f>'[1]Ficha Anual 2025'!B32</f>
        <v>FESTEJAR Y REALIZAR EVENTOS DIVERSOS PARA NIÑOS Y JÓVENES</v>
      </c>
      <c r="C32" s="46"/>
      <c r="D32" s="47" t="str">
        <f>'[1]Ficha Anual 2025'!E32</f>
        <v>EVENTO</v>
      </c>
      <c r="E32" s="48">
        <v>7</v>
      </c>
      <c r="F32" s="49">
        <f>[1]Ene!F32</f>
        <v>0</v>
      </c>
      <c r="G32" s="50">
        <f>[1]Ene!G32</f>
        <v>0</v>
      </c>
      <c r="H32" s="49">
        <f>[1]Ene!H32</f>
        <v>0</v>
      </c>
      <c r="I32" s="50">
        <f>[1]Feb!I32</f>
        <v>0</v>
      </c>
      <c r="J32" s="49">
        <f>[1]Ene!J32</f>
        <v>0</v>
      </c>
      <c r="K32" s="50">
        <f>[1]Mar!K32</f>
        <v>0</v>
      </c>
      <c r="L32" s="49">
        <f>[1]Ene!L32</f>
        <v>1</v>
      </c>
      <c r="M32" s="50">
        <f>[1]Abr!M32</f>
        <v>1</v>
      </c>
      <c r="N32" s="49">
        <f>[1]Ene!N32</f>
        <v>1</v>
      </c>
      <c r="O32" s="50">
        <v>0</v>
      </c>
      <c r="P32" s="51">
        <v>2</v>
      </c>
      <c r="Q32" s="51"/>
      <c r="R32" s="51">
        <f>[1]Ene!R32</f>
        <v>1</v>
      </c>
      <c r="S32" s="51"/>
      <c r="T32" s="51">
        <f>[1]Ene!T32</f>
        <v>0</v>
      </c>
      <c r="U32" s="51"/>
      <c r="V32" s="51">
        <f>[1]Ene!V32</f>
        <v>1</v>
      </c>
      <c r="W32" s="51"/>
      <c r="X32" s="51">
        <f>[1]Ene!X32</f>
        <v>0</v>
      </c>
      <c r="Y32" s="51"/>
      <c r="Z32" s="51">
        <f>[1]Ene!Z32</f>
        <v>1</v>
      </c>
      <c r="AA32" s="51"/>
      <c r="AB32" s="51">
        <f>[1]Ene!AB32</f>
        <v>0</v>
      </c>
      <c r="AC32" s="51"/>
      <c r="AD32" s="52">
        <f t="shared" si="0"/>
        <v>7</v>
      </c>
      <c r="AE32" s="52">
        <f t="shared" si="0"/>
        <v>1</v>
      </c>
      <c r="AF32" s="53">
        <f t="shared" si="1"/>
        <v>0.14285714285714285</v>
      </c>
      <c r="AG32" s="53">
        <f t="shared" si="2"/>
        <v>0.85714285714285721</v>
      </c>
      <c r="AH32" s="57"/>
      <c r="AI32" s="58"/>
    </row>
    <row r="33" spans="1:35" s="56" customFormat="1" ht="20.100000000000001" hidden="1" customHeight="1" x14ac:dyDescent="0.2">
      <c r="A33" s="45">
        <f>'[1]Ficha Anual 2025'!A33</f>
        <v>0</v>
      </c>
      <c r="B33" s="59">
        <f>'[1]Ficha Anual 2025'!B33</f>
        <v>0</v>
      </c>
      <c r="C33" s="59"/>
      <c r="D33" s="47">
        <f>'[1]Ficha Anual 2025'!E33</f>
        <v>0</v>
      </c>
      <c r="E33" s="48">
        <f t="shared" si="3"/>
        <v>0</v>
      </c>
      <c r="F33" s="51">
        <f>[1]Ene!F33</f>
        <v>0</v>
      </c>
      <c r="G33" s="48">
        <f>[1]Ene!G33</f>
        <v>0</v>
      </c>
      <c r="H33" s="51">
        <f>[1]Ene!H33</f>
        <v>0</v>
      </c>
      <c r="I33" s="48">
        <f>[1]Feb!I33</f>
        <v>0</v>
      </c>
      <c r="J33" s="51">
        <f>[1]Ene!J33</f>
        <v>0</v>
      </c>
      <c r="K33" s="48">
        <f>[1]Mar!K33</f>
        <v>0</v>
      </c>
      <c r="L33" s="51">
        <f>[1]Ene!L33</f>
        <v>0</v>
      </c>
      <c r="M33" s="48">
        <f>[1]Abr!M33</f>
        <v>0</v>
      </c>
      <c r="N33" s="51">
        <f>[1]Ene!N33</f>
        <v>0</v>
      </c>
      <c r="O33" s="50"/>
      <c r="P33" s="51">
        <f>[1]Ene!P33</f>
        <v>0</v>
      </c>
      <c r="Q33" s="51"/>
      <c r="R33" s="51">
        <f>[1]Ene!R33</f>
        <v>0</v>
      </c>
      <c r="S33" s="51"/>
      <c r="T33" s="51">
        <f>[1]Ene!T33</f>
        <v>0</v>
      </c>
      <c r="U33" s="51"/>
      <c r="V33" s="51">
        <f>[1]Ene!V33</f>
        <v>0</v>
      </c>
      <c r="W33" s="51"/>
      <c r="X33" s="51">
        <f>[1]Ene!X33</f>
        <v>0</v>
      </c>
      <c r="Y33" s="51"/>
      <c r="Z33" s="51">
        <f>[1]Ene!Z33</f>
        <v>0</v>
      </c>
      <c r="AA33" s="51"/>
      <c r="AB33" s="51">
        <f>[1]Ene!AB33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'[1]Ficha Anual 2025'!A34</f>
        <v>0</v>
      </c>
      <c r="B34" s="59">
        <f>'[1]Ficha Anual 2025'!B34</f>
        <v>0</v>
      </c>
      <c r="C34" s="59"/>
      <c r="D34" s="47">
        <f>'[1]Ficha Anual 2025'!E34</f>
        <v>0</v>
      </c>
      <c r="E34" s="48">
        <f t="shared" si="3"/>
        <v>0</v>
      </c>
      <c r="F34" s="51">
        <f>[1]Ene!F34</f>
        <v>0</v>
      </c>
      <c r="G34" s="48">
        <f>[1]Ene!G34</f>
        <v>0</v>
      </c>
      <c r="H34" s="51">
        <f>[1]Ene!H34</f>
        <v>0</v>
      </c>
      <c r="I34" s="48">
        <f>[1]Feb!I34</f>
        <v>0</v>
      </c>
      <c r="J34" s="51">
        <f>[1]Ene!J34</f>
        <v>0</v>
      </c>
      <c r="K34" s="48">
        <f>[1]Mar!K34</f>
        <v>0</v>
      </c>
      <c r="L34" s="51">
        <f>[1]Ene!L34</f>
        <v>0</v>
      </c>
      <c r="M34" s="48">
        <f>[1]Abr!M34</f>
        <v>0</v>
      </c>
      <c r="N34" s="51">
        <f>[1]Ene!N34</f>
        <v>0</v>
      </c>
      <c r="O34" s="50"/>
      <c r="P34" s="51">
        <f>[1]Ene!P34</f>
        <v>0</v>
      </c>
      <c r="Q34" s="51"/>
      <c r="R34" s="51">
        <f>[1]Ene!R34</f>
        <v>0</v>
      </c>
      <c r="S34" s="51"/>
      <c r="T34" s="51">
        <f>[1]Ene!T34</f>
        <v>0</v>
      </c>
      <c r="U34" s="51"/>
      <c r="V34" s="51">
        <f>[1]Ene!V34</f>
        <v>0</v>
      </c>
      <c r="W34" s="51"/>
      <c r="X34" s="51">
        <f>[1]Ene!X34</f>
        <v>0</v>
      </c>
      <c r="Y34" s="51"/>
      <c r="Z34" s="51">
        <f>[1]Ene!Z34</f>
        <v>0</v>
      </c>
      <c r="AA34" s="51"/>
      <c r="AB34" s="51">
        <f>[1]Ene!AB34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'[1]Ficha Anual 2025'!A35</f>
        <v>0</v>
      </c>
      <c r="B35" s="59">
        <f>'[1]Ficha Anual 2025'!B35</f>
        <v>0</v>
      </c>
      <c r="C35" s="59"/>
      <c r="D35" s="47">
        <f>'[1]Ficha Anual 2025'!E35</f>
        <v>0</v>
      </c>
      <c r="E35" s="48">
        <f t="shared" si="3"/>
        <v>0</v>
      </c>
      <c r="F35" s="51">
        <f>[1]Ene!F35</f>
        <v>0</v>
      </c>
      <c r="G35" s="48">
        <f>[1]Ene!G35</f>
        <v>0</v>
      </c>
      <c r="H35" s="51">
        <f>[1]Ene!H35</f>
        <v>0</v>
      </c>
      <c r="I35" s="48">
        <f>[1]Feb!I35</f>
        <v>0</v>
      </c>
      <c r="J35" s="51">
        <f>[1]Ene!J35</f>
        <v>0</v>
      </c>
      <c r="K35" s="48">
        <f>[1]Mar!K35</f>
        <v>0</v>
      </c>
      <c r="L35" s="51">
        <f>[1]Ene!L35</f>
        <v>0</v>
      </c>
      <c r="M35" s="48">
        <f>[1]Abr!M35</f>
        <v>0</v>
      </c>
      <c r="N35" s="51">
        <f>[1]Ene!N35</f>
        <v>0</v>
      </c>
      <c r="O35" s="50"/>
      <c r="P35" s="51">
        <f>[1]Ene!P35</f>
        <v>0</v>
      </c>
      <c r="Q35" s="51"/>
      <c r="R35" s="51">
        <f>[1]Ene!R35</f>
        <v>0</v>
      </c>
      <c r="S35" s="51"/>
      <c r="T35" s="51">
        <f>[1]Ene!T35</f>
        <v>0</v>
      </c>
      <c r="U35" s="51"/>
      <c r="V35" s="51">
        <f>[1]Ene!V35</f>
        <v>0</v>
      </c>
      <c r="W35" s="51"/>
      <c r="X35" s="51">
        <f>[1]Ene!X35</f>
        <v>0</v>
      </c>
      <c r="Y35" s="51"/>
      <c r="Z35" s="51">
        <f>[1]Ene!Z35</f>
        <v>0</v>
      </c>
      <c r="AA35" s="51"/>
      <c r="AB35" s="51">
        <f>[1]Ene!AB35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'[1]Ficha Anual 2025'!A36</f>
        <v>0</v>
      </c>
      <c r="B36" s="59">
        <f>'[1]Ficha Anual 2025'!B36</f>
        <v>0</v>
      </c>
      <c r="C36" s="59"/>
      <c r="D36" s="47">
        <f>'[1]Ficha Anual 2025'!E36</f>
        <v>0</v>
      </c>
      <c r="E36" s="48">
        <f t="shared" si="3"/>
        <v>0</v>
      </c>
      <c r="F36" s="51">
        <f>[1]Ene!F36</f>
        <v>0</v>
      </c>
      <c r="G36" s="48">
        <f>[1]Ene!G36</f>
        <v>0</v>
      </c>
      <c r="H36" s="51">
        <f>[1]Ene!H36</f>
        <v>0</v>
      </c>
      <c r="I36" s="48">
        <f>[1]Feb!I36</f>
        <v>0</v>
      </c>
      <c r="J36" s="51">
        <f>[1]Ene!J36</f>
        <v>0</v>
      </c>
      <c r="K36" s="48">
        <f>[1]Mar!K36</f>
        <v>0</v>
      </c>
      <c r="L36" s="51">
        <f>[1]Ene!L36</f>
        <v>0</v>
      </c>
      <c r="M36" s="48">
        <f>[1]Abr!M36</f>
        <v>0</v>
      </c>
      <c r="N36" s="51">
        <f>[1]Ene!N36</f>
        <v>0</v>
      </c>
      <c r="O36" s="50"/>
      <c r="P36" s="51">
        <f>[1]Ene!P36</f>
        <v>0</v>
      </c>
      <c r="Q36" s="51"/>
      <c r="R36" s="51">
        <f>[1]Ene!R36</f>
        <v>0</v>
      </c>
      <c r="S36" s="51"/>
      <c r="T36" s="51">
        <f>[1]Ene!T36</f>
        <v>0</v>
      </c>
      <c r="U36" s="51"/>
      <c r="V36" s="51">
        <f>[1]Ene!V36</f>
        <v>0</v>
      </c>
      <c r="W36" s="51"/>
      <c r="X36" s="51">
        <f>[1]Ene!X36</f>
        <v>0</v>
      </c>
      <c r="Y36" s="51"/>
      <c r="Z36" s="51">
        <f>[1]Ene!Z36</f>
        <v>0</v>
      </c>
      <c r="AA36" s="51"/>
      <c r="AB36" s="51">
        <f>[1]Ene!AB36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'[1]Ficha Anual 2025'!A37</f>
        <v>0</v>
      </c>
      <c r="B37" s="59">
        <f>'[1]Ficha Anual 2025'!B37</f>
        <v>0</v>
      </c>
      <c r="C37" s="59"/>
      <c r="D37" s="47">
        <f>'[1]Ficha Anual 2025'!E37</f>
        <v>0</v>
      </c>
      <c r="E37" s="48">
        <f t="shared" si="3"/>
        <v>0</v>
      </c>
      <c r="F37" s="51">
        <f>[1]Ene!F37</f>
        <v>0</v>
      </c>
      <c r="G37" s="48">
        <f>[1]Ene!G37</f>
        <v>0</v>
      </c>
      <c r="H37" s="51">
        <f>[1]Ene!H37</f>
        <v>0</v>
      </c>
      <c r="I37" s="48">
        <f>[1]Feb!I37</f>
        <v>0</v>
      </c>
      <c r="J37" s="51">
        <f>[1]Ene!J37</f>
        <v>0</v>
      </c>
      <c r="K37" s="48">
        <f>[1]Mar!K37</f>
        <v>0</v>
      </c>
      <c r="L37" s="51">
        <f>[1]Ene!L37</f>
        <v>0</v>
      </c>
      <c r="M37" s="48">
        <f>[1]Abr!M37</f>
        <v>0</v>
      </c>
      <c r="N37" s="51">
        <f>[1]Ene!N37</f>
        <v>0</v>
      </c>
      <c r="O37" s="50"/>
      <c r="P37" s="51">
        <f>[1]Ene!P37</f>
        <v>0</v>
      </c>
      <c r="Q37" s="51"/>
      <c r="R37" s="51">
        <f>[1]Ene!R37</f>
        <v>0</v>
      </c>
      <c r="S37" s="51"/>
      <c r="T37" s="51">
        <f>[1]Ene!T37</f>
        <v>0</v>
      </c>
      <c r="U37" s="51"/>
      <c r="V37" s="51">
        <f>[1]Ene!V37</f>
        <v>0</v>
      </c>
      <c r="W37" s="51"/>
      <c r="X37" s="51">
        <f>[1]Ene!X37</f>
        <v>0</v>
      </c>
      <c r="Y37" s="51"/>
      <c r="Z37" s="51">
        <f>[1]Ene!Z37</f>
        <v>0</v>
      </c>
      <c r="AA37" s="51"/>
      <c r="AB37" s="51">
        <f>[1]Ene!AB37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'[1]Ficha Anual 2025'!A38</f>
        <v>0</v>
      </c>
      <c r="B38" s="59">
        <f>'[1]Ficha Anual 2025'!B38</f>
        <v>0</v>
      </c>
      <c r="C38" s="59"/>
      <c r="D38" s="47">
        <f>'[1]Ficha Anual 2025'!E38</f>
        <v>0</v>
      </c>
      <c r="E38" s="48">
        <f t="shared" si="3"/>
        <v>0</v>
      </c>
      <c r="F38" s="51">
        <f>[1]Ene!F38</f>
        <v>0</v>
      </c>
      <c r="G38" s="48">
        <f>[1]Ene!G38</f>
        <v>0</v>
      </c>
      <c r="H38" s="51">
        <f>[1]Ene!H38</f>
        <v>0</v>
      </c>
      <c r="I38" s="48">
        <f>[1]Feb!I38</f>
        <v>0</v>
      </c>
      <c r="J38" s="51">
        <f>[1]Ene!J38</f>
        <v>0</v>
      </c>
      <c r="K38" s="48">
        <f>[1]Mar!K38</f>
        <v>0</v>
      </c>
      <c r="L38" s="51">
        <f>[1]Ene!L38</f>
        <v>0</v>
      </c>
      <c r="M38" s="48">
        <f>[1]Abr!M38</f>
        <v>0</v>
      </c>
      <c r="N38" s="51">
        <f>[1]Ene!N38</f>
        <v>0</v>
      </c>
      <c r="O38" s="50"/>
      <c r="P38" s="51">
        <f>[1]Ene!P38</f>
        <v>0</v>
      </c>
      <c r="Q38" s="51"/>
      <c r="R38" s="51">
        <f>[1]Ene!R38</f>
        <v>0</v>
      </c>
      <c r="S38" s="51"/>
      <c r="T38" s="51">
        <f>[1]Ene!T38</f>
        <v>0</v>
      </c>
      <c r="U38" s="51"/>
      <c r="V38" s="51">
        <f>[1]Ene!V38</f>
        <v>0</v>
      </c>
      <c r="W38" s="51"/>
      <c r="X38" s="51">
        <f>[1]Ene!X38</f>
        <v>0</v>
      </c>
      <c r="Y38" s="51"/>
      <c r="Z38" s="51">
        <f>[1]Ene!Z38</f>
        <v>0</v>
      </c>
      <c r="AA38" s="51"/>
      <c r="AB38" s="51">
        <f>[1]Ene!AB38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'[1]Ficha Anual 2025'!A39</f>
        <v>0</v>
      </c>
      <c r="B39" s="59">
        <f>'[1]Ficha Anual 2025'!B39</f>
        <v>0</v>
      </c>
      <c r="C39" s="59"/>
      <c r="D39" s="47">
        <f>'[1]Ficha Anual 2025'!E39</f>
        <v>0</v>
      </c>
      <c r="E39" s="48">
        <f t="shared" si="3"/>
        <v>0</v>
      </c>
      <c r="F39" s="51">
        <f>[1]Ene!F39</f>
        <v>0</v>
      </c>
      <c r="G39" s="48">
        <f>[1]Ene!G39</f>
        <v>0</v>
      </c>
      <c r="H39" s="51">
        <f>[1]Ene!H39</f>
        <v>0</v>
      </c>
      <c r="I39" s="48">
        <f>[1]Feb!I39</f>
        <v>0</v>
      </c>
      <c r="J39" s="51">
        <f>[1]Ene!J39</f>
        <v>0</v>
      </c>
      <c r="K39" s="48">
        <f>[1]Mar!K39</f>
        <v>0</v>
      </c>
      <c r="L39" s="51">
        <f>[1]Ene!L39</f>
        <v>0</v>
      </c>
      <c r="M39" s="48">
        <f>[1]Abr!M39</f>
        <v>0</v>
      </c>
      <c r="N39" s="51">
        <f>[1]Ene!N39</f>
        <v>0</v>
      </c>
      <c r="O39" s="50"/>
      <c r="P39" s="51">
        <f>[1]Ene!P39</f>
        <v>0</v>
      </c>
      <c r="Q39" s="51"/>
      <c r="R39" s="51">
        <f>[1]Ene!R39</f>
        <v>0</v>
      </c>
      <c r="S39" s="51"/>
      <c r="T39" s="51">
        <f>[1]Ene!T39</f>
        <v>0</v>
      </c>
      <c r="U39" s="51"/>
      <c r="V39" s="51">
        <f>[1]Ene!V39</f>
        <v>0</v>
      </c>
      <c r="W39" s="51"/>
      <c r="X39" s="51">
        <f>[1]Ene!X39</f>
        <v>0</v>
      </c>
      <c r="Y39" s="51"/>
      <c r="Z39" s="51">
        <f>[1]Ene!Z39</f>
        <v>0</v>
      </c>
      <c r="AA39" s="51"/>
      <c r="AB39" s="51">
        <f>[1]Ene!AB39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'[1]Ficha Anual 2025'!A40</f>
        <v>0</v>
      </c>
      <c r="B40" s="68">
        <f>'[1]Ficha Anual 2025'!B40</f>
        <v>0</v>
      </c>
      <c r="C40" s="68"/>
      <c r="D40" s="69">
        <f>'[1]Ficha Anual 2025'!E40</f>
        <v>0</v>
      </c>
      <c r="E40" s="48">
        <f t="shared" si="3"/>
        <v>0</v>
      </c>
      <c r="F40" s="51">
        <f>[1]Ene!F40</f>
        <v>0</v>
      </c>
      <c r="G40" s="48">
        <f>[1]Ene!G40</f>
        <v>0</v>
      </c>
      <c r="H40" s="51">
        <f>[1]Ene!H40</f>
        <v>0</v>
      </c>
      <c r="I40" s="48">
        <f>[1]Feb!I40</f>
        <v>0</v>
      </c>
      <c r="J40" s="51">
        <f>[1]Ene!J40</f>
        <v>0</v>
      </c>
      <c r="K40" s="48">
        <f>[1]Mar!K40</f>
        <v>0</v>
      </c>
      <c r="L40" s="51">
        <f>[1]Ene!L40</f>
        <v>0</v>
      </c>
      <c r="M40" s="48">
        <f>[1]Abr!M40</f>
        <v>0</v>
      </c>
      <c r="N40" s="51">
        <f>[1]Ene!N40</f>
        <v>0</v>
      </c>
      <c r="O40" s="70"/>
      <c r="P40" s="51">
        <f>[1]Ene!P40</f>
        <v>0</v>
      </c>
      <c r="Q40" s="71"/>
      <c r="R40" s="51">
        <f>[1]Ene!R40</f>
        <v>0</v>
      </c>
      <c r="S40" s="71"/>
      <c r="T40" s="51">
        <f>[1]Ene!T40</f>
        <v>0</v>
      </c>
      <c r="U40" s="71"/>
      <c r="V40" s="51">
        <f>[1]Ene!V40</f>
        <v>0</v>
      </c>
      <c r="W40" s="71"/>
      <c r="X40" s="51">
        <f>[1]Ene!X40</f>
        <v>0</v>
      </c>
      <c r="Y40" s="71"/>
      <c r="Z40" s="51">
        <f>[1]Ene!Z40</f>
        <v>0</v>
      </c>
      <c r="AA40" s="71"/>
      <c r="AB40" s="51">
        <f>[1]Ene!AB40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'[1]Ficha Anual 2025'!A41</f>
        <v>C 3</v>
      </c>
      <c r="B41" s="75" t="str">
        <f>'[1]Ficha Anual 2025'!B41</f>
        <v>INCREMENTAR EN LA DIFUSION DEL CUIDADO DE LA SALUD Y COBERTURA MEDICA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36.75" customHeight="1" x14ac:dyDescent="0.2">
      <c r="A42" s="81" t="str">
        <f>'[1]Ficha Anual 2025'!A42</f>
        <v>C3A1</v>
      </c>
      <c r="B42" s="82" t="str">
        <f>'[1]Ficha Anual 2025'!B42</f>
        <v>LLEVAR A CABO CAMPAÑAS EN CORDINACION CON INSTITUCIONES DE SALUD  DE PREVENCIÓN DE ENFERMEDADES EN GENERAL</v>
      </c>
      <c r="C42" s="82"/>
      <c r="D42" s="83" t="str">
        <f>'[1]Ficha Anual 2025'!E42</f>
        <v>PLATICAS</v>
      </c>
      <c r="E42" s="48">
        <f t="shared" si="3"/>
        <v>60</v>
      </c>
      <c r="F42" s="49">
        <f>[1]Ene!F42</f>
        <v>3</v>
      </c>
      <c r="G42" s="50">
        <f>[1]Ene!G42</f>
        <v>1</v>
      </c>
      <c r="H42" s="49">
        <f>[1]Ene!H42</f>
        <v>0</v>
      </c>
      <c r="I42" s="50">
        <f>[1]Feb!I42</f>
        <v>0</v>
      </c>
      <c r="J42" s="49">
        <f>[1]Ene!J42</f>
        <v>5</v>
      </c>
      <c r="K42" s="50">
        <f>[1]Mar!K42</f>
        <v>1</v>
      </c>
      <c r="L42" s="49">
        <f>[1]Ene!L42</f>
        <v>2</v>
      </c>
      <c r="M42" s="50">
        <f>[1]Abr!M42</f>
        <v>0</v>
      </c>
      <c r="N42" s="49">
        <f>[1]Ene!N42</f>
        <v>6</v>
      </c>
      <c r="O42" s="50">
        <v>0</v>
      </c>
      <c r="P42" s="49">
        <f>[1]Ene!P42</f>
        <v>6</v>
      </c>
      <c r="Q42" s="51"/>
      <c r="R42" s="49">
        <f>[1]Ene!R42</f>
        <v>6</v>
      </c>
      <c r="S42" s="51"/>
      <c r="T42" s="49">
        <f>[1]Ene!T42</f>
        <v>6</v>
      </c>
      <c r="U42" s="51"/>
      <c r="V42" s="49">
        <f>[1]Ene!V42</f>
        <v>6</v>
      </c>
      <c r="W42" s="51"/>
      <c r="X42" s="49">
        <f>[1]Ene!X42</f>
        <v>6</v>
      </c>
      <c r="Y42" s="51"/>
      <c r="Z42" s="49">
        <f>[1]Ene!Z42</f>
        <v>7</v>
      </c>
      <c r="AA42" s="51"/>
      <c r="AB42" s="49">
        <f>[1]Ene!AB42</f>
        <v>7</v>
      </c>
      <c r="AC42" s="51"/>
      <c r="AD42" s="52">
        <f t="shared" si="0"/>
        <v>60</v>
      </c>
      <c r="AE42" s="52">
        <f t="shared" si="0"/>
        <v>2</v>
      </c>
      <c r="AF42" s="53">
        <f t="shared" si="1"/>
        <v>3.3333333333333333E-2</v>
      </c>
      <c r="AG42" s="53">
        <f t="shared" si="2"/>
        <v>0.96666666666666667</v>
      </c>
      <c r="AH42" s="84"/>
      <c r="AI42" s="85"/>
    </row>
    <row r="43" spans="1:35" s="56" customFormat="1" ht="20.100000000000001" customHeight="1" x14ac:dyDescent="0.2">
      <c r="A43" s="81" t="str">
        <f>'[1]Ficha Anual 2025'!A43</f>
        <v>C3A2</v>
      </c>
      <c r="B43" s="82" t="str">
        <f>'[1]Ficha Anual 2025'!B43</f>
        <v xml:space="preserve">DAR CONSULTAS A LA POBLACION MEDIANTE LA CASA DE SALUD </v>
      </c>
      <c r="C43" s="82"/>
      <c r="D43" s="83" t="str">
        <f>'[1]Ficha Anual 2025'!E43</f>
        <v>CAMPAÑAS</v>
      </c>
      <c r="E43" s="48">
        <f t="shared" si="3"/>
        <v>3600</v>
      </c>
      <c r="F43" s="49">
        <f>[1]Ene!F43</f>
        <v>300</v>
      </c>
      <c r="G43" s="50">
        <f>[1]Ene!G43</f>
        <v>300</v>
      </c>
      <c r="H43" s="49">
        <f>[1]Ene!H43</f>
        <v>300</v>
      </c>
      <c r="I43" s="50">
        <f>[1]Feb!I43</f>
        <v>300</v>
      </c>
      <c r="J43" s="49">
        <f>[1]Ene!J43</f>
        <v>300</v>
      </c>
      <c r="K43" s="50">
        <f>[1]Mar!K43</f>
        <v>300</v>
      </c>
      <c r="L43" s="49">
        <f>[1]Ene!L43</f>
        <v>300</v>
      </c>
      <c r="M43" s="50">
        <f>[1]Abr!M43</f>
        <v>300</v>
      </c>
      <c r="N43" s="49">
        <f>[1]Ene!N43</f>
        <v>300</v>
      </c>
      <c r="O43" s="50">
        <v>300</v>
      </c>
      <c r="P43" s="49">
        <f>[1]Ene!P43</f>
        <v>300</v>
      </c>
      <c r="Q43" s="51"/>
      <c r="R43" s="49">
        <f>[1]Ene!R43</f>
        <v>300</v>
      </c>
      <c r="S43" s="51"/>
      <c r="T43" s="49">
        <f>[1]Ene!T43</f>
        <v>300</v>
      </c>
      <c r="U43" s="51"/>
      <c r="V43" s="49">
        <f>[1]Ene!V43</f>
        <v>300</v>
      </c>
      <c r="W43" s="51"/>
      <c r="X43" s="49">
        <f>[1]Ene!X43</f>
        <v>300</v>
      </c>
      <c r="Y43" s="51"/>
      <c r="Z43" s="49">
        <f>[1]Ene!Z43</f>
        <v>300</v>
      </c>
      <c r="AA43" s="51"/>
      <c r="AB43" s="49">
        <f>[1]Ene!AB43</f>
        <v>300</v>
      </c>
      <c r="AC43" s="51"/>
      <c r="AD43" s="52">
        <f t="shared" si="0"/>
        <v>3600</v>
      </c>
      <c r="AE43" s="52">
        <f t="shared" si="0"/>
        <v>1500</v>
      </c>
      <c r="AF43" s="53">
        <f t="shared" si="1"/>
        <v>0.41666666666666669</v>
      </c>
      <c r="AG43" s="53">
        <f t="shared" si="2"/>
        <v>0.58333333333333326</v>
      </c>
      <c r="AH43" s="86"/>
      <c r="AI43" s="87"/>
    </row>
    <row r="44" spans="1:35" s="56" customFormat="1" ht="20.100000000000001" customHeight="1" x14ac:dyDescent="0.2">
      <c r="A44" s="81" t="str">
        <f>'[1]Ficha Anual 2025'!A44</f>
        <v>C3A3</v>
      </c>
      <c r="B44" s="82" t="str">
        <f>'[1]Ficha Anual 2025'!B44</f>
        <v>REALIZAR PLATICAS SOBRE HIGIENE BUCAL</v>
      </c>
      <c r="C44" s="82"/>
      <c r="D44" s="83" t="str">
        <f>'[1]Ficha Anual 2025'!E44</f>
        <v>APOYOS</v>
      </c>
      <c r="E44" s="48">
        <f t="shared" si="3"/>
        <v>6</v>
      </c>
      <c r="F44" s="49">
        <f>[1]Ene!F44</f>
        <v>1</v>
      </c>
      <c r="G44" s="50">
        <f>[1]Ene!G44</f>
        <v>0</v>
      </c>
      <c r="H44" s="49">
        <f>[1]Ene!H44</f>
        <v>0</v>
      </c>
      <c r="I44" s="50">
        <f>[1]Feb!I44</f>
        <v>0</v>
      </c>
      <c r="J44" s="49">
        <f>[1]Ene!J44</f>
        <v>1</v>
      </c>
      <c r="K44" s="50">
        <f>[1]Mar!K44</f>
        <v>0</v>
      </c>
      <c r="L44" s="49">
        <f>[1]Ene!L44</f>
        <v>0</v>
      </c>
      <c r="M44" s="50">
        <f>[1]Abr!M44</f>
        <v>0</v>
      </c>
      <c r="N44" s="49">
        <f>[1]Ene!N44</f>
        <v>0</v>
      </c>
      <c r="O44" s="50">
        <v>0</v>
      </c>
      <c r="P44" s="49">
        <f>[1]Ene!P44</f>
        <v>1</v>
      </c>
      <c r="Q44" s="51"/>
      <c r="R44" s="49">
        <f>[1]Ene!R44</f>
        <v>0</v>
      </c>
      <c r="S44" s="51"/>
      <c r="T44" s="49">
        <f>[1]Ene!T44</f>
        <v>1</v>
      </c>
      <c r="U44" s="51"/>
      <c r="V44" s="49">
        <f>[1]Ene!V44</f>
        <v>0</v>
      </c>
      <c r="W44" s="51"/>
      <c r="X44" s="49">
        <f>[1]Ene!X44</f>
        <v>0</v>
      </c>
      <c r="Y44" s="51"/>
      <c r="Z44" s="49">
        <f>[1]Ene!Z44</f>
        <v>1</v>
      </c>
      <c r="AA44" s="51"/>
      <c r="AB44" s="49">
        <f>[1]Ene!AB44</f>
        <v>1</v>
      </c>
      <c r="AC44" s="51"/>
      <c r="AD44" s="52">
        <f t="shared" si="0"/>
        <v>6</v>
      </c>
      <c r="AE44" s="52">
        <f t="shared" si="0"/>
        <v>0</v>
      </c>
      <c r="AF44" s="53">
        <f t="shared" si="1"/>
        <v>0</v>
      </c>
      <c r="AG44" s="53">
        <f t="shared" si="2"/>
        <v>1</v>
      </c>
      <c r="AH44" s="88"/>
      <c r="AI44" s="89"/>
    </row>
    <row r="45" spans="1:35" s="56" customFormat="1" ht="20.100000000000001" customHeight="1" x14ac:dyDescent="0.2">
      <c r="A45" s="81" t="str">
        <f>'[1]Ficha Anual 2025'!A45</f>
        <v>C3A4</v>
      </c>
      <c r="B45" s="82" t="str">
        <f>'[1]Ficha Anual 2025'!B45</f>
        <v>REALIZAR CAMPAÑAS DE SALUD VISUAL</v>
      </c>
      <c r="C45" s="82"/>
      <c r="D45" s="83" t="str">
        <f>'[1]Ficha Anual 2025'!E45</f>
        <v>PLATICAS</v>
      </c>
      <c r="E45" s="48">
        <f t="shared" si="3"/>
        <v>20</v>
      </c>
      <c r="F45" s="49">
        <f>[1]Ene!F45</f>
        <v>0</v>
      </c>
      <c r="G45" s="50">
        <f>[1]Ene!G45</f>
        <v>0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2</v>
      </c>
      <c r="M45" s="50">
        <f>[1]Abr!M45</f>
        <v>0</v>
      </c>
      <c r="N45" s="49">
        <f>[1]Ene!N45</f>
        <v>2</v>
      </c>
      <c r="O45" s="50">
        <v>2</v>
      </c>
      <c r="P45" s="49">
        <f>[1]Ene!P45</f>
        <v>2</v>
      </c>
      <c r="Q45" s="51"/>
      <c r="R45" s="49">
        <f>[1]Ene!R45</f>
        <v>2</v>
      </c>
      <c r="S45" s="51"/>
      <c r="T45" s="49">
        <f>[1]Ene!T45</f>
        <v>2</v>
      </c>
      <c r="U45" s="51"/>
      <c r="V45" s="49">
        <f>[1]Ene!V45</f>
        <v>2</v>
      </c>
      <c r="W45" s="51"/>
      <c r="X45" s="49">
        <f>[1]Ene!X45</f>
        <v>2</v>
      </c>
      <c r="Y45" s="51"/>
      <c r="Z45" s="49">
        <f>[1]Ene!Z45</f>
        <v>2</v>
      </c>
      <c r="AA45" s="51"/>
      <c r="AB45" s="49">
        <f>[1]Ene!AB45</f>
        <v>2</v>
      </c>
      <c r="AC45" s="51"/>
      <c r="AD45" s="52">
        <f t="shared" si="0"/>
        <v>20</v>
      </c>
      <c r="AE45" s="52">
        <f t="shared" si="0"/>
        <v>4</v>
      </c>
      <c r="AF45" s="53">
        <f t="shared" si="1"/>
        <v>0.2</v>
      </c>
      <c r="AG45" s="53">
        <f t="shared" si="2"/>
        <v>0.8</v>
      </c>
      <c r="AH45" s="88"/>
      <c r="AI45" s="89"/>
    </row>
    <row r="46" spans="1:35" s="56" customFormat="1" ht="25.5" customHeight="1" x14ac:dyDescent="0.2">
      <c r="A46" s="81" t="str">
        <f>'[1]Ficha Anual 2025'!A46</f>
        <v>C3A5</v>
      </c>
      <c r="B46" s="82" t="str">
        <f>'[1]Ficha Anual 2025'!B46</f>
        <v xml:space="preserve">OTORGAR TERAPIAS FISICAS Y DE REHABILITACION A LAS PERSONAS QUE LO REQUIERAN </v>
      </c>
      <c r="C46" s="82"/>
      <c r="D46" s="83" t="str">
        <f>'[1]Ficha Anual 2025'!E46</f>
        <v>CAMPAÑAS</v>
      </c>
      <c r="E46" s="48">
        <f t="shared" si="3"/>
        <v>36</v>
      </c>
      <c r="F46" s="49">
        <f>[1]Ene!F46</f>
        <v>3</v>
      </c>
      <c r="G46" s="50">
        <f>[1]Ene!G46</f>
        <v>3</v>
      </c>
      <c r="H46" s="49">
        <f>[1]Ene!H46</f>
        <v>3</v>
      </c>
      <c r="I46" s="50">
        <f>[1]Feb!I46</f>
        <v>3</v>
      </c>
      <c r="J46" s="49">
        <f>[1]Ene!J46</f>
        <v>3</v>
      </c>
      <c r="K46" s="50">
        <f>[1]Mar!K46</f>
        <v>3</v>
      </c>
      <c r="L46" s="49">
        <f>[1]Ene!L46</f>
        <v>3</v>
      </c>
      <c r="M46" s="50">
        <f>[1]Abr!M46</f>
        <v>3</v>
      </c>
      <c r="N46" s="49">
        <f>[1]Ene!N46</f>
        <v>3</v>
      </c>
      <c r="O46" s="50">
        <v>3</v>
      </c>
      <c r="P46" s="49">
        <f>[1]Ene!P46</f>
        <v>3</v>
      </c>
      <c r="Q46" s="51"/>
      <c r="R46" s="49">
        <f>[1]Ene!R46</f>
        <v>3</v>
      </c>
      <c r="S46" s="51"/>
      <c r="T46" s="49">
        <f>[1]Ene!T46</f>
        <v>3</v>
      </c>
      <c r="U46" s="51"/>
      <c r="V46" s="49">
        <f>[1]Ene!V46</f>
        <v>3</v>
      </c>
      <c r="W46" s="51"/>
      <c r="X46" s="49">
        <f>[1]Ene!X46</f>
        <v>3</v>
      </c>
      <c r="Y46" s="51"/>
      <c r="Z46" s="49">
        <f>[1]Ene!Z46</f>
        <v>3</v>
      </c>
      <c r="AA46" s="51"/>
      <c r="AB46" s="49">
        <f>[1]Ene!AB46</f>
        <v>3</v>
      </c>
      <c r="AC46" s="51"/>
      <c r="AD46" s="52">
        <f t="shared" si="0"/>
        <v>36</v>
      </c>
      <c r="AE46" s="52">
        <f t="shared" si="0"/>
        <v>15</v>
      </c>
      <c r="AF46" s="53">
        <f t="shared" si="1"/>
        <v>0.41666666666666669</v>
      </c>
      <c r="AG46" s="53">
        <f t="shared" si="2"/>
        <v>0.58333333333333326</v>
      </c>
      <c r="AH46" s="88"/>
      <c r="AI46" s="89"/>
    </row>
    <row r="47" spans="1:35" s="56" customFormat="1" ht="20.100000000000001" customHeight="1" x14ac:dyDescent="0.2">
      <c r="A47" s="81" t="str">
        <f>'[1]Ficha Anual 2025'!A47</f>
        <v>C3A6</v>
      </c>
      <c r="B47" s="82" t="str">
        <f>'[1]Ficha Anual 2025'!B47</f>
        <v>REALIZAR ORIENTACIÓN ALIMENTARIA</v>
      </c>
      <c r="C47" s="82"/>
      <c r="D47" s="83" t="str">
        <f>'[1]Ficha Anual 2025'!E47</f>
        <v>ORIENTACIONES</v>
      </c>
      <c r="E47" s="48">
        <f t="shared" si="3"/>
        <v>30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3</v>
      </c>
      <c r="K47" s="50">
        <f>[1]Mar!K47</f>
        <v>1</v>
      </c>
      <c r="L47" s="49">
        <f>[1]Ene!L47</f>
        <v>3</v>
      </c>
      <c r="M47" s="50">
        <f>[1]Abr!M47</f>
        <v>1</v>
      </c>
      <c r="N47" s="49">
        <f>[1]Ene!N47</f>
        <v>3</v>
      </c>
      <c r="O47" s="50">
        <v>1</v>
      </c>
      <c r="P47" s="49">
        <f>[1]Ene!P47</f>
        <v>3</v>
      </c>
      <c r="Q47" s="51"/>
      <c r="R47" s="49">
        <f>[1]Ene!R47</f>
        <v>2</v>
      </c>
      <c r="S47" s="51"/>
      <c r="T47" s="49">
        <f>[1]Ene!T47</f>
        <v>3</v>
      </c>
      <c r="U47" s="51"/>
      <c r="V47" s="49">
        <f>[1]Ene!V47</f>
        <v>3</v>
      </c>
      <c r="W47" s="51"/>
      <c r="X47" s="49">
        <f>[1]Ene!X47</f>
        <v>3</v>
      </c>
      <c r="Y47" s="51"/>
      <c r="Z47" s="49">
        <f>[1]Ene!Z47</f>
        <v>3</v>
      </c>
      <c r="AA47" s="51"/>
      <c r="AB47" s="49">
        <f>[1]Ene!AB47</f>
        <v>2</v>
      </c>
      <c r="AC47" s="51"/>
      <c r="AD47" s="52">
        <f t="shared" si="0"/>
        <v>30</v>
      </c>
      <c r="AE47" s="52">
        <f t="shared" si="0"/>
        <v>5</v>
      </c>
      <c r="AF47" s="53">
        <f t="shared" si="1"/>
        <v>0.16666666666666666</v>
      </c>
      <c r="AG47" s="53">
        <f t="shared" si="2"/>
        <v>0.83333333333333337</v>
      </c>
      <c r="AH47" s="88"/>
      <c r="AI47" s="89"/>
    </row>
    <row r="48" spans="1:35" s="56" customFormat="1" ht="36.75" customHeight="1" x14ac:dyDescent="0.2">
      <c r="A48" s="81" t="str">
        <f>'[1]Ficha Anual 2025'!A48</f>
        <v>C3A7</v>
      </c>
      <c r="B48" s="82" t="str">
        <f>'[1]Ficha Anual 2025'!B48</f>
        <v>REALIZAR PLATICAS PARA LA PREVENCIÓN DE EXPLOTACIÓN SEXUAL, EMBARAZOS Y  ENFERMEDADES DE TRANS</v>
      </c>
      <c r="C48" s="82"/>
      <c r="D48" s="83" t="str">
        <f>'[1]Ficha Anual 2025'!E48</f>
        <v>PLATICAS</v>
      </c>
      <c r="E48" s="48">
        <f t="shared" si="3"/>
        <v>30</v>
      </c>
      <c r="F48" s="49">
        <f>[1]Ene!F48</f>
        <v>1</v>
      </c>
      <c r="G48" s="50">
        <f>[1]Ene!G48</f>
        <v>0</v>
      </c>
      <c r="H48" s="49">
        <f>[1]Ene!H48</f>
        <v>1</v>
      </c>
      <c r="I48" s="50">
        <f>[1]Feb!I48</f>
        <v>0</v>
      </c>
      <c r="J48" s="49">
        <f>[1]Ene!J48</f>
        <v>3</v>
      </c>
      <c r="K48" s="50">
        <f>[1]Mar!K48</f>
        <v>0</v>
      </c>
      <c r="L48" s="49">
        <f>[1]Ene!L48</f>
        <v>3</v>
      </c>
      <c r="M48" s="50">
        <f>[1]Abr!M48</f>
        <v>0</v>
      </c>
      <c r="N48" s="49">
        <f>[1]Ene!N48</f>
        <v>3</v>
      </c>
      <c r="O48" s="50">
        <v>1</v>
      </c>
      <c r="P48" s="49">
        <f>[1]Ene!P48</f>
        <v>3</v>
      </c>
      <c r="Q48" s="51"/>
      <c r="R48" s="49">
        <f>[1]Ene!R48</f>
        <v>2</v>
      </c>
      <c r="S48" s="51"/>
      <c r="T48" s="49">
        <f>[1]Ene!T48</f>
        <v>3</v>
      </c>
      <c r="U48" s="51"/>
      <c r="V48" s="49">
        <f>[1]Ene!V48</f>
        <v>3</v>
      </c>
      <c r="W48" s="51"/>
      <c r="X48" s="49">
        <f>[1]Ene!X48</f>
        <v>3</v>
      </c>
      <c r="Y48" s="51"/>
      <c r="Z48" s="49">
        <f>[1]Ene!Z48</f>
        <v>3</v>
      </c>
      <c r="AA48" s="51"/>
      <c r="AB48" s="49">
        <f>[1]Ene!AB48</f>
        <v>2</v>
      </c>
      <c r="AC48" s="51"/>
      <c r="AD48" s="52">
        <f t="shared" si="0"/>
        <v>30</v>
      </c>
      <c r="AE48" s="52">
        <f t="shared" si="0"/>
        <v>1</v>
      </c>
      <c r="AF48" s="53">
        <f t="shared" si="1"/>
        <v>3.3333333333333333E-2</v>
      </c>
      <c r="AG48" s="53">
        <f t="shared" si="2"/>
        <v>0.96666666666666667</v>
      </c>
      <c r="AH48" s="88"/>
      <c r="AI48" s="89"/>
    </row>
    <row r="49" spans="1:35" s="56" customFormat="1" ht="20.100000000000001" customHeight="1" x14ac:dyDescent="0.2">
      <c r="A49" s="81" t="str">
        <f>'[1]Ficha Anual 2025'!A49</f>
        <v>C3A8</v>
      </c>
      <c r="B49" s="82" t="str">
        <f>'[1]Ficha Anual 2025'!B49</f>
        <v>REALIZAR TRASLADOS A CONSULTAS MEDICAS</v>
      </c>
      <c r="C49" s="82"/>
      <c r="D49" s="83" t="str">
        <f>'[1]Ficha Anual 2025'!E49</f>
        <v>TRASLADOS</v>
      </c>
      <c r="E49" s="48">
        <f t="shared" si="3"/>
        <v>30</v>
      </c>
      <c r="F49" s="49">
        <f>[1]Ene!F49</f>
        <v>1</v>
      </c>
      <c r="G49" s="50">
        <f>[1]Ene!G49</f>
        <v>3</v>
      </c>
      <c r="H49" s="49">
        <f>[1]Ene!H49</f>
        <v>1</v>
      </c>
      <c r="I49" s="50">
        <f>[1]Feb!I49</f>
        <v>3</v>
      </c>
      <c r="J49" s="49">
        <f>[1]Ene!J49</f>
        <v>3</v>
      </c>
      <c r="K49" s="50">
        <f>[1]Mar!K49</f>
        <v>3</v>
      </c>
      <c r="L49" s="49">
        <f>[1]Ene!L49</f>
        <v>3</v>
      </c>
      <c r="M49" s="50">
        <f>[1]Abr!M49</f>
        <v>0</v>
      </c>
      <c r="N49" s="49">
        <f>[1]Ene!N49</f>
        <v>3</v>
      </c>
      <c r="O49" s="50">
        <v>0</v>
      </c>
      <c r="P49" s="49">
        <f>[1]Ene!P49</f>
        <v>3</v>
      </c>
      <c r="Q49" s="51"/>
      <c r="R49" s="49">
        <f>[1]Ene!R49</f>
        <v>2</v>
      </c>
      <c r="S49" s="51"/>
      <c r="T49" s="49">
        <f>[1]Ene!T49</f>
        <v>3</v>
      </c>
      <c r="U49" s="51"/>
      <c r="V49" s="49">
        <f>[1]Ene!V49</f>
        <v>3</v>
      </c>
      <c r="W49" s="51"/>
      <c r="X49" s="49">
        <f>[1]Ene!X49</f>
        <v>3</v>
      </c>
      <c r="Y49" s="51"/>
      <c r="Z49" s="49">
        <f>[1]Ene!Z49</f>
        <v>3</v>
      </c>
      <c r="AA49" s="51"/>
      <c r="AB49" s="49">
        <f>[1]Ene!AB49</f>
        <v>2</v>
      </c>
      <c r="AC49" s="51"/>
      <c r="AD49" s="52">
        <f t="shared" si="0"/>
        <v>30</v>
      </c>
      <c r="AE49" s="52">
        <f t="shared" si="0"/>
        <v>9</v>
      </c>
      <c r="AF49" s="53">
        <f t="shared" si="1"/>
        <v>0.3</v>
      </c>
      <c r="AG49" s="53">
        <f t="shared" si="2"/>
        <v>0.7</v>
      </c>
      <c r="AH49" s="88"/>
      <c r="AI49" s="89"/>
    </row>
    <row r="50" spans="1:35" s="56" customFormat="1" ht="20.100000000000001" hidden="1" customHeight="1" x14ac:dyDescent="0.2">
      <c r="A50" s="81">
        <f>'[1]Ficha Anual 2025'!A50</f>
        <v>0</v>
      </c>
      <c r="B50" s="90">
        <f>'[1]Ficha Anual 2025'!B50</f>
        <v>0</v>
      </c>
      <c r="C50" s="90"/>
      <c r="D50" s="83">
        <f>'[1]Ficha Anual 2025'!E50</f>
        <v>0</v>
      </c>
      <c r="E50" s="48">
        <f t="shared" si="3"/>
        <v>0</v>
      </c>
      <c r="F50" s="51">
        <f>[1]Ene!F50</f>
        <v>0</v>
      </c>
      <c r="G50" s="48">
        <f>[1]Ene!G50</f>
        <v>0</v>
      </c>
      <c r="H50" s="51">
        <f>[1]Ene!H50</f>
        <v>0</v>
      </c>
      <c r="I50" s="48">
        <f>[1]Feb!I50</f>
        <v>0</v>
      </c>
      <c r="J50" s="51">
        <f>[1]Ene!J50</f>
        <v>0</v>
      </c>
      <c r="K50" s="48">
        <f>[1]Mar!K50</f>
        <v>0</v>
      </c>
      <c r="L50" s="51">
        <f>[1]Ene!L50</f>
        <v>0</v>
      </c>
      <c r="M50" s="48">
        <f>[1]Abr!M50</f>
        <v>0</v>
      </c>
      <c r="N50" s="51">
        <f>[1]Ene!N50</f>
        <v>0</v>
      </c>
      <c r="O50" s="91"/>
      <c r="P50" s="51">
        <f>[1]Ene!P50</f>
        <v>0</v>
      </c>
      <c r="Q50" s="92"/>
      <c r="R50" s="51">
        <f>[1]Ene!R50</f>
        <v>0</v>
      </c>
      <c r="S50" s="92"/>
      <c r="T50" s="51">
        <f>[1]Ene!T50</f>
        <v>0</v>
      </c>
      <c r="U50" s="92"/>
      <c r="V50" s="51">
        <f>[1]Ene!V50</f>
        <v>0</v>
      </c>
      <c r="W50" s="92"/>
      <c r="X50" s="51">
        <f>[1]Ene!X50</f>
        <v>0</v>
      </c>
      <c r="Y50" s="92"/>
      <c r="Z50" s="51">
        <f>[1]Ene!Z50</f>
        <v>0</v>
      </c>
      <c r="AA50" s="92"/>
      <c r="AB50" s="51">
        <f>[1]Ene!AB50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'[1]Ficha Anual 2025'!A51</f>
        <v>0</v>
      </c>
      <c r="B51" s="90">
        <f>'[1]Ficha Anual 2025'!B51</f>
        <v>0</v>
      </c>
      <c r="C51" s="90"/>
      <c r="D51" s="83">
        <f>'[1]Ficha Anual 2025'!E51</f>
        <v>0</v>
      </c>
      <c r="E51" s="48">
        <f t="shared" si="3"/>
        <v>0</v>
      </c>
      <c r="F51" s="51">
        <f>[1]Ene!F51</f>
        <v>0</v>
      </c>
      <c r="G51" s="48">
        <f>[1]Ene!G51</f>
        <v>0</v>
      </c>
      <c r="H51" s="51">
        <f>[1]Ene!H51</f>
        <v>0</v>
      </c>
      <c r="I51" s="48">
        <f>[1]Feb!I51</f>
        <v>0</v>
      </c>
      <c r="J51" s="51">
        <f>[1]Ene!J51</f>
        <v>0</v>
      </c>
      <c r="K51" s="48">
        <f>[1]Mar!K51</f>
        <v>0</v>
      </c>
      <c r="L51" s="51">
        <f>[1]Ene!L51</f>
        <v>0</v>
      </c>
      <c r="M51" s="48">
        <f>[1]Abr!M51</f>
        <v>0</v>
      </c>
      <c r="N51" s="51">
        <f>[1]Ene!N51</f>
        <v>0</v>
      </c>
      <c r="O51" s="91"/>
      <c r="P51" s="51">
        <f>[1]Ene!P51</f>
        <v>0</v>
      </c>
      <c r="Q51" s="92"/>
      <c r="R51" s="51">
        <f>[1]Ene!R51</f>
        <v>0</v>
      </c>
      <c r="S51" s="92"/>
      <c r="T51" s="51">
        <f>[1]Ene!T51</f>
        <v>0</v>
      </c>
      <c r="U51" s="92"/>
      <c r="V51" s="51">
        <f>[1]Ene!V51</f>
        <v>0</v>
      </c>
      <c r="W51" s="92"/>
      <c r="X51" s="51">
        <f>[1]Ene!X51</f>
        <v>0</v>
      </c>
      <c r="Y51" s="92"/>
      <c r="Z51" s="51">
        <f>[1]Ene!Z51</f>
        <v>0</v>
      </c>
      <c r="AA51" s="92"/>
      <c r="AB51" s="51">
        <f>[1]Ene!AB51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'[1]Ficha Anual 2025'!A52</f>
        <v>0</v>
      </c>
      <c r="B52" s="90">
        <f>'[1]Ficha Anual 2025'!B52</f>
        <v>0</v>
      </c>
      <c r="C52" s="90"/>
      <c r="D52" s="83">
        <f>'[1]Ficha Anual 2025'!E52</f>
        <v>0</v>
      </c>
      <c r="E52" s="48">
        <f t="shared" si="3"/>
        <v>0</v>
      </c>
      <c r="F52" s="51">
        <f>[1]Ene!F52</f>
        <v>0</v>
      </c>
      <c r="G52" s="48">
        <f>[1]Ene!G52</f>
        <v>0</v>
      </c>
      <c r="H52" s="51">
        <f>[1]Ene!H52</f>
        <v>0</v>
      </c>
      <c r="I52" s="48">
        <f>[1]Feb!I52</f>
        <v>0</v>
      </c>
      <c r="J52" s="51">
        <f>[1]Ene!J52</f>
        <v>0</v>
      </c>
      <c r="K52" s="48">
        <f>[1]Mar!K52</f>
        <v>0</v>
      </c>
      <c r="L52" s="51">
        <f>[1]Ene!L52</f>
        <v>0</v>
      </c>
      <c r="M52" s="48">
        <f>[1]Abr!M52</f>
        <v>0</v>
      </c>
      <c r="N52" s="51">
        <f>[1]Ene!N52</f>
        <v>0</v>
      </c>
      <c r="O52" s="91"/>
      <c r="P52" s="51">
        <f>[1]Ene!P52</f>
        <v>0</v>
      </c>
      <c r="Q52" s="93"/>
      <c r="R52" s="51">
        <f>[1]Ene!R52</f>
        <v>0</v>
      </c>
      <c r="S52" s="93"/>
      <c r="T52" s="51">
        <f>[1]Ene!T52</f>
        <v>0</v>
      </c>
      <c r="U52" s="93"/>
      <c r="V52" s="51">
        <f>[1]Ene!V52</f>
        <v>0</v>
      </c>
      <c r="W52" s="93"/>
      <c r="X52" s="51">
        <f>[1]Ene!X52</f>
        <v>0</v>
      </c>
      <c r="Y52" s="93"/>
      <c r="Z52" s="51">
        <f>[1]Ene!Z52</f>
        <v>0</v>
      </c>
      <c r="AA52" s="93"/>
      <c r="AB52" s="51">
        <f>[1]Ene!AB52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'[1]Ficha Anual 2025'!A53</f>
        <v>0</v>
      </c>
      <c r="B53" s="90">
        <f>'[1]Ficha Anual 2025'!B53</f>
        <v>0</v>
      </c>
      <c r="C53" s="90"/>
      <c r="D53" s="83">
        <f>'[1]Ficha Anual 2025'!E53</f>
        <v>0</v>
      </c>
      <c r="E53" s="48">
        <f t="shared" si="3"/>
        <v>0</v>
      </c>
      <c r="F53" s="51">
        <f>[1]Ene!F53</f>
        <v>0</v>
      </c>
      <c r="G53" s="48">
        <f>[1]Ene!G53</f>
        <v>0</v>
      </c>
      <c r="H53" s="51">
        <f>[1]Ene!H53</f>
        <v>0</v>
      </c>
      <c r="I53" s="48">
        <f>[1]Feb!I53</f>
        <v>0</v>
      </c>
      <c r="J53" s="51">
        <f>[1]Ene!J53</f>
        <v>0</v>
      </c>
      <c r="K53" s="48">
        <f>[1]Mar!K53</f>
        <v>0</v>
      </c>
      <c r="L53" s="51">
        <f>[1]Ene!L53</f>
        <v>0</v>
      </c>
      <c r="M53" s="48">
        <f>[1]Abr!M53</f>
        <v>0</v>
      </c>
      <c r="N53" s="51">
        <f>[1]Ene!N53</f>
        <v>0</v>
      </c>
      <c r="O53" s="91"/>
      <c r="P53" s="51">
        <f>[1]Ene!P53</f>
        <v>0</v>
      </c>
      <c r="Q53" s="93"/>
      <c r="R53" s="51">
        <f>[1]Ene!R53</f>
        <v>0</v>
      </c>
      <c r="S53" s="93"/>
      <c r="T53" s="51">
        <f>[1]Ene!T53</f>
        <v>0</v>
      </c>
      <c r="U53" s="93"/>
      <c r="V53" s="51">
        <f>[1]Ene!V53</f>
        <v>0</v>
      </c>
      <c r="W53" s="93"/>
      <c r="X53" s="51">
        <f>[1]Ene!X53</f>
        <v>0</v>
      </c>
      <c r="Y53" s="93"/>
      <c r="Z53" s="51">
        <f>[1]Ene!Z53</f>
        <v>0</v>
      </c>
      <c r="AA53" s="93"/>
      <c r="AB53" s="51">
        <f>[1]Ene!AB53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'[1]Ficha Anual 2025'!A54</f>
        <v>C 4</v>
      </c>
      <c r="B54" s="75" t="str">
        <f>'[1]Ficha Anual 2025'!B54</f>
        <v>AUMENTAR EN LA ATENCION A GRUPOS VULNERABLES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'[1]Ficha Anual 2025'!A55</f>
        <v>C4A1</v>
      </c>
      <c r="B55" s="82" t="str">
        <f>'[1]Ficha Anual 2025'!B55</f>
        <v>GESTIONAR CURSOS DE CAPACITACIÓN PARA EL AUTOEMPLEO</v>
      </c>
      <c r="C55" s="82"/>
      <c r="D55" s="83" t="str">
        <f>'[1]Ficha Anual 2025'!E55</f>
        <v>CURSOS</v>
      </c>
      <c r="E55" s="93">
        <f t="shared" ref="E55:E66" si="4">F55+H55+J55+L55+N55+P55++R55+T55+V55+X55+Z55+AB55</f>
        <v>10</v>
      </c>
      <c r="F55" s="49">
        <f>[1]Ene!F55</f>
        <v>2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0</v>
      </c>
      <c r="K55" s="50">
        <f>[1]Mar!K55</f>
        <v>0</v>
      </c>
      <c r="L55" s="49">
        <f>[1]Ene!L55</f>
        <v>0</v>
      </c>
      <c r="M55" s="50">
        <f>[1]Abr!M55</f>
        <v>0</v>
      </c>
      <c r="N55" s="49">
        <f>[1]Ene!N55</f>
        <v>2</v>
      </c>
      <c r="O55" s="50">
        <v>0</v>
      </c>
      <c r="P55" s="49">
        <f>[1]Ene!P55</f>
        <v>0</v>
      </c>
      <c r="Q55" s="51"/>
      <c r="R55" s="49">
        <f>[1]Ene!R55</f>
        <v>0</v>
      </c>
      <c r="S55" s="51"/>
      <c r="T55" s="49">
        <f>[1]Ene!T55</f>
        <v>2</v>
      </c>
      <c r="U55" s="51"/>
      <c r="V55" s="49">
        <f>[1]Ene!V55</f>
        <v>0</v>
      </c>
      <c r="W55" s="51"/>
      <c r="X55" s="49">
        <f>[1]Ene!X55</f>
        <v>2</v>
      </c>
      <c r="Y55" s="51"/>
      <c r="Z55" s="49">
        <f>[1]Ene!Z55</f>
        <v>2</v>
      </c>
      <c r="AA55" s="51"/>
      <c r="AB55" s="49">
        <f>[1]Ene!AB55</f>
        <v>0</v>
      </c>
      <c r="AC55" s="51"/>
      <c r="AD55" s="52">
        <f t="shared" si="0"/>
        <v>10</v>
      </c>
      <c r="AE55" s="52">
        <f t="shared" si="0"/>
        <v>0</v>
      </c>
      <c r="AF55" s="53">
        <f t="shared" si="1"/>
        <v>0</v>
      </c>
      <c r="AG55" s="53">
        <f t="shared" si="2"/>
        <v>1</v>
      </c>
      <c r="AH55" s="88"/>
      <c r="AI55" s="89"/>
    </row>
    <row r="56" spans="1:35" s="56" customFormat="1" ht="28.5" customHeight="1" x14ac:dyDescent="0.2">
      <c r="A56" s="81" t="str">
        <f>'[1]Ficha Anual 2025'!A56</f>
        <v>C4A2</v>
      </c>
      <c r="B56" s="82" t="str">
        <f>'[1]Ficha Anual 2025'!B56</f>
        <v>GESTIONAR DESPENSAS PARA ADULTOS MAYORES, MADRES LACTANDO, DISCAPACITADOS Y NIÑOS</v>
      </c>
      <c r="C56" s="82"/>
      <c r="D56" s="83" t="str">
        <f>'[1]Ficha Anual 2025'!E56</f>
        <v>DESPENSAS</v>
      </c>
      <c r="E56" s="93">
        <f t="shared" si="4"/>
        <v>2000</v>
      </c>
      <c r="F56" s="49">
        <f>[1]Ene!F56</f>
        <v>160</v>
      </c>
      <c r="G56" s="50">
        <f>[1]Ene!G56</f>
        <v>159</v>
      </c>
      <c r="H56" s="49">
        <f>[1]Ene!H56</f>
        <v>160</v>
      </c>
      <c r="I56" s="50">
        <f>[1]Feb!I56</f>
        <v>159</v>
      </c>
      <c r="J56" s="49">
        <f>[1]Ene!J56</f>
        <v>170</v>
      </c>
      <c r="K56" s="50">
        <f>[1]Mar!K56</f>
        <v>159</v>
      </c>
      <c r="L56" s="49">
        <f>[1]Ene!L56</f>
        <v>190</v>
      </c>
      <c r="M56" s="50">
        <f>[1]Abr!M56</f>
        <v>200</v>
      </c>
      <c r="N56" s="49">
        <f>[1]Ene!N56</f>
        <v>180</v>
      </c>
      <c r="O56" s="50">
        <v>200</v>
      </c>
      <c r="P56" s="49">
        <f>[1]Ene!P56</f>
        <v>170</v>
      </c>
      <c r="Q56" s="51"/>
      <c r="R56" s="49">
        <f>[1]Ene!R56</f>
        <v>170</v>
      </c>
      <c r="S56" s="51"/>
      <c r="T56" s="49">
        <f>[1]Ene!T56</f>
        <v>160</v>
      </c>
      <c r="U56" s="51"/>
      <c r="V56" s="49">
        <f>[1]Ene!V56</f>
        <v>160</v>
      </c>
      <c r="W56" s="51"/>
      <c r="X56" s="49">
        <f>[1]Ene!X56</f>
        <v>160</v>
      </c>
      <c r="Y56" s="51"/>
      <c r="Z56" s="49">
        <f>[1]Ene!Z56</f>
        <v>160</v>
      </c>
      <c r="AA56" s="51"/>
      <c r="AB56" s="49">
        <f>[1]Ene!AB56</f>
        <v>160</v>
      </c>
      <c r="AC56" s="51"/>
      <c r="AD56" s="52">
        <f t="shared" si="0"/>
        <v>2000</v>
      </c>
      <c r="AE56" s="52">
        <f t="shared" si="0"/>
        <v>877</v>
      </c>
      <c r="AF56" s="53">
        <f t="shared" si="1"/>
        <v>0.4385</v>
      </c>
      <c r="AG56" s="53">
        <f t="shared" si="2"/>
        <v>0.5615</v>
      </c>
      <c r="AH56" s="88"/>
      <c r="AI56" s="89"/>
    </row>
    <row r="57" spans="1:35" s="56" customFormat="1" ht="24" customHeight="1" x14ac:dyDescent="0.2">
      <c r="A57" s="81" t="str">
        <f>'[1]Ficha Anual 2025'!A57</f>
        <v>C4A3</v>
      </c>
      <c r="B57" s="82" t="str">
        <f>'[1]Ficha Anual 2025'!B57</f>
        <v>GESTIONAR  PARA  LAS PERSONAS DISCAPACITADAS APARATOS FUNCIONALES</v>
      </c>
      <c r="C57" s="82"/>
      <c r="D57" s="83" t="str">
        <f>'[1]Ficha Anual 2025'!E57</f>
        <v>CURSOS</v>
      </c>
      <c r="E57" s="93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4</v>
      </c>
      <c r="J57" s="49">
        <f>[1]Ene!J57</f>
        <v>0</v>
      </c>
      <c r="K57" s="50">
        <f>[1]Mar!K57</f>
        <v>4</v>
      </c>
      <c r="L57" s="49">
        <f>[1]Ene!L57</f>
        <v>1</v>
      </c>
      <c r="M57" s="50">
        <f>[1]Abr!M57</f>
        <v>0</v>
      </c>
      <c r="N57" s="49">
        <f>[1]Ene!N57</f>
        <v>0</v>
      </c>
      <c r="O57" s="50">
        <v>13</v>
      </c>
      <c r="P57" s="49">
        <f>[1]Ene!P57</f>
        <v>1</v>
      </c>
      <c r="Q57" s="51"/>
      <c r="R57" s="49">
        <f>[1]Ene!R57</f>
        <v>0</v>
      </c>
      <c r="S57" s="51"/>
      <c r="T57" s="49">
        <f>[1]Ene!T57</f>
        <v>1</v>
      </c>
      <c r="U57" s="51"/>
      <c r="V57" s="49">
        <f>[1]Ene!V57</f>
        <v>0</v>
      </c>
      <c r="W57" s="51"/>
      <c r="X57" s="49">
        <f>[1]Ene!X57</f>
        <v>0</v>
      </c>
      <c r="Y57" s="51"/>
      <c r="Z57" s="49">
        <f>[1]Ene!Z57</f>
        <v>1</v>
      </c>
      <c r="AA57" s="51"/>
      <c r="AB57" s="49">
        <f>[1]Ene!AB57</f>
        <v>1</v>
      </c>
      <c r="AC57" s="51"/>
      <c r="AD57" s="52">
        <f t="shared" si="0"/>
        <v>5</v>
      </c>
      <c r="AE57" s="52">
        <f t="shared" si="0"/>
        <v>21</v>
      </c>
      <c r="AF57" s="53">
        <f t="shared" si="1"/>
        <v>4.2</v>
      </c>
      <c r="AG57" s="53">
        <f t="shared" si="2"/>
        <v>-3.2</v>
      </c>
      <c r="AH57" s="88"/>
      <c r="AI57" s="89"/>
    </row>
    <row r="58" spans="1:35" s="56" customFormat="1" ht="22.5" customHeight="1" x14ac:dyDescent="0.2">
      <c r="A58" s="81" t="str">
        <f>'[1]Ficha Anual 2025'!A58</f>
        <v>C4A4</v>
      </c>
      <c r="B58" s="82" t="str">
        <f>'[1]Ficha Anual 2025'!B58</f>
        <v>GESTIONAR  LA AFILIACIÓN DE ADULTOS MAYORES</v>
      </c>
      <c r="C58" s="82"/>
      <c r="D58" s="83" t="str">
        <f>'[1]Ficha Anual 2025'!E58</f>
        <v>DESPENSAS</v>
      </c>
      <c r="E58" s="93">
        <f t="shared" si="4"/>
        <v>2184</v>
      </c>
      <c r="F58" s="49">
        <f>[1]Ene!F58</f>
        <v>182</v>
      </c>
      <c r="G58" s="50">
        <f>[1]Ene!G58</f>
        <v>78</v>
      </c>
      <c r="H58" s="49">
        <f>[1]Ene!H58</f>
        <v>182</v>
      </c>
      <c r="I58" s="50">
        <f>[1]Feb!I58</f>
        <v>78</v>
      </c>
      <c r="J58" s="49">
        <f>[1]Ene!J58</f>
        <v>182</v>
      </c>
      <c r="K58" s="50">
        <f>[1]Mar!K58</f>
        <v>78</v>
      </c>
      <c r="L58" s="49">
        <f>[1]Ene!L58</f>
        <v>182</v>
      </c>
      <c r="M58" s="50">
        <f>[1]Abr!M58</f>
        <v>0</v>
      </c>
      <c r="N58" s="49">
        <f>[1]Ene!N58</f>
        <v>182</v>
      </c>
      <c r="O58" s="50">
        <v>0</v>
      </c>
      <c r="P58" s="49">
        <f>[1]Ene!P58</f>
        <v>182</v>
      </c>
      <c r="Q58" s="51"/>
      <c r="R58" s="49">
        <f>[1]Ene!R58</f>
        <v>182</v>
      </c>
      <c r="S58" s="51"/>
      <c r="T58" s="49">
        <f>[1]Ene!T58</f>
        <v>182</v>
      </c>
      <c r="U58" s="51"/>
      <c r="V58" s="49">
        <f>[1]Ene!V58</f>
        <v>182</v>
      </c>
      <c r="W58" s="51"/>
      <c r="X58" s="49">
        <f>[1]Ene!X58</f>
        <v>182</v>
      </c>
      <c r="Y58" s="51"/>
      <c r="Z58" s="49">
        <f>[1]Ene!Z58</f>
        <v>182</v>
      </c>
      <c r="AA58" s="51"/>
      <c r="AB58" s="49">
        <f>[1]Ene!AB58</f>
        <v>182</v>
      </c>
      <c r="AC58" s="51"/>
      <c r="AD58" s="52">
        <f t="shared" si="0"/>
        <v>2184</v>
      </c>
      <c r="AE58" s="52">
        <f t="shared" si="0"/>
        <v>234</v>
      </c>
      <c r="AF58" s="53">
        <f t="shared" si="1"/>
        <v>0.10714285714285714</v>
      </c>
      <c r="AG58" s="53">
        <f t="shared" si="2"/>
        <v>0.8928571428571429</v>
      </c>
      <c r="AH58" s="88"/>
      <c r="AI58" s="89"/>
    </row>
    <row r="59" spans="1:35" s="56" customFormat="1" ht="20.100000000000001" customHeight="1" x14ac:dyDescent="0.2">
      <c r="A59" s="81" t="str">
        <f>'[1]Ficha Anual 2025'!A59</f>
        <v>C4A5</v>
      </c>
      <c r="B59" s="82" t="str">
        <f>'[1]Ficha Anual 2025'!B59</f>
        <v>SUPERVISAR  LOS DESAYUNADORES ESCOLARES</v>
      </c>
      <c r="C59" s="82"/>
      <c r="D59" s="83" t="str">
        <f>'[1]Ficha Anual 2025'!E59</f>
        <v>SUPERVISION</v>
      </c>
      <c r="E59" s="93">
        <f t="shared" si="4"/>
        <v>30</v>
      </c>
      <c r="F59" s="49">
        <f>[1]Ene!F59</f>
        <v>0</v>
      </c>
      <c r="G59" s="50">
        <f>[1]Ene!G59</f>
        <v>4</v>
      </c>
      <c r="H59" s="49">
        <f>[1]Ene!H59</f>
        <v>0</v>
      </c>
      <c r="I59" s="50">
        <f>[1]Feb!I59</f>
        <v>4</v>
      </c>
      <c r="J59" s="49">
        <f>[1]Ene!J59</f>
        <v>10</v>
      </c>
      <c r="K59" s="50">
        <f>[1]Mar!K59</f>
        <v>4</v>
      </c>
      <c r="L59" s="49">
        <f>[1]Ene!L59</f>
        <v>10</v>
      </c>
      <c r="M59" s="50">
        <f>[1]Abr!M59</f>
        <v>4</v>
      </c>
      <c r="N59" s="49">
        <f>[1]Ene!N59</f>
        <v>2</v>
      </c>
      <c r="O59" s="50">
        <v>4</v>
      </c>
      <c r="P59" s="49">
        <f>[1]Ene!P59</f>
        <v>2</v>
      </c>
      <c r="Q59" s="51"/>
      <c r="R59" s="49">
        <f>[1]Ene!R59</f>
        <v>2</v>
      </c>
      <c r="S59" s="51"/>
      <c r="T59" s="49">
        <f>[1]Ene!T59</f>
        <v>1</v>
      </c>
      <c r="U59" s="51"/>
      <c r="V59" s="49">
        <f>[1]Ene!V59</f>
        <v>0</v>
      </c>
      <c r="W59" s="51"/>
      <c r="X59" s="49">
        <f>[1]Ene!X59</f>
        <v>0</v>
      </c>
      <c r="Y59" s="51"/>
      <c r="Z59" s="49">
        <f>[1]Ene!Z59</f>
        <v>2</v>
      </c>
      <c r="AA59" s="51"/>
      <c r="AB59" s="49">
        <f>[1]Ene!AB59</f>
        <v>1</v>
      </c>
      <c r="AC59" s="51"/>
      <c r="AD59" s="52">
        <f t="shared" si="0"/>
        <v>30</v>
      </c>
      <c r="AE59" s="52">
        <f t="shared" si="0"/>
        <v>20</v>
      </c>
      <c r="AF59" s="53">
        <f t="shared" si="1"/>
        <v>0.66666666666666663</v>
      </c>
      <c r="AG59" s="53">
        <f t="shared" si="2"/>
        <v>0.33333333333333337</v>
      </c>
      <c r="AH59" s="88"/>
      <c r="AI59" s="89"/>
    </row>
    <row r="60" spans="1:35" s="56" customFormat="1" ht="22.5" customHeight="1" x14ac:dyDescent="0.2">
      <c r="A60" s="81" t="str">
        <f>'[1]Ficha Anual 2025'!A60</f>
        <v>C4A6</v>
      </c>
      <c r="B60" s="82" t="str">
        <f>'[1]Ficha Anual 2025'!B60</f>
        <v>OTORGAR APOYOS ECONOMICOS  A PERSONAS DE ESCASOS RECURSOS</v>
      </c>
      <c r="C60" s="82"/>
      <c r="D60" s="83" t="str">
        <f>'[1]Ficha Anual 2025'!E60</f>
        <v>APOYOS</v>
      </c>
      <c r="E60" s="93">
        <f t="shared" si="4"/>
        <v>50</v>
      </c>
      <c r="F60" s="49">
        <f>[1]Ene!F60</f>
        <v>0</v>
      </c>
      <c r="G60" s="50">
        <f>[1]Ene!G60</f>
        <v>0</v>
      </c>
      <c r="H60" s="49">
        <f>[1]Ene!H60</f>
        <v>0</v>
      </c>
      <c r="I60" s="50">
        <f>[1]Feb!I60</f>
        <v>0</v>
      </c>
      <c r="J60" s="49">
        <f>[1]Ene!J60</f>
        <v>5</v>
      </c>
      <c r="K60" s="50">
        <f>[1]Mar!K60</f>
        <v>0</v>
      </c>
      <c r="L60" s="49">
        <f>[1]Ene!L60</f>
        <v>8</v>
      </c>
      <c r="M60" s="50">
        <f>[1]Abr!M60</f>
        <v>0</v>
      </c>
      <c r="N60" s="49">
        <f>[1]Ene!N60</f>
        <v>5</v>
      </c>
      <c r="O60" s="50">
        <v>0</v>
      </c>
      <c r="P60" s="49">
        <f>[1]Ene!P60</f>
        <v>5</v>
      </c>
      <c r="Q60" s="51"/>
      <c r="R60" s="49">
        <f>[1]Ene!R60</f>
        <v>2</v>
      </c>
      <c r="S60" s="51"/>
      <c r="T60" s="49">
        <f>[1]Ene!T60</f>
        <v>5</v>
      </c>
      <c r="U60" s="51"/>
      <c r="V60" s="49">
        <f>[1]Ene!V60</f>
        <v>5</v>
      </c>
      <c r="W60" s="51"/>
      <c r="X60" s="49">
        <f>[1]Ene!X60</f>
        <v>5</v>
      </c>
      <c r="Y60" s="51"/>
      <c r="Z60" s="49">
        <f>[1]Ene!Z60</f>
        <v>5</v>
      </c>
      <c r="AA60" s="51"/>
      <c r="AB60" s="49">
        <f>[1]Ene!AB60</f>
        <v>5</v>
      </c>
      <c r="AC60" s="51"/>
      <c r="AD60" s="52">
        <f t="shared" si="0"/>
        <v>50</v>
      </c>
      <c r="AE60" s="52">
        <f t="shared" si="0"/>
        <v>0</v>
      </c>
      <c r="AF60" s="53">
        <f t="shared" si="1"/>
        <v>0</v>
      </c>
      <c r="AG60" s="53">
        <f t="shared" si="2"/>
        <v>1</v>
      </c>
      <c r="AH60" s="88"/>
      <c r="AI60" s="89"/>
    </row>
    <row r="61" spans="1:35" s="56" customFormat="1" ht="20.100000000000001" hidden="1" customHeight="1" x14ac:dyDescent="0.2">
      <c r="A61" s="81" t="str">
        <f>'[1]Ficha Anual 2025'!A61</f>
        <v>C4A7</v>
      </c>
      <c r="B61" s="82" t="str">
        <f>'[1]Ficha Anual 2025'!B61</f>
        <v>SUPERVISAR LOS DESAYUNADORES ESCOLARES</v>
      </c>
      <c r="C61" s="82"/>
      <c r="D61" s="83" t="str">
        <f>'[1]Ficha Anual 2025'!E61</f>
        <v>SUPERVICIONES</v>
      </c>
      <c r="E61" s="93">
        <f t="shared" si="4"/>
        <v>44</v>
      </c>
      <c r="F61" s="49">
        <f>[1]Ene!F61</f>
        <v>4</v>
      </c>
      <c r="G61" s="50">
        <f>[1]Ene!G61</f>
        <v>0</v>
      </c>
      <c r="H61" s="49">
        <f>[1]Ene!H61</f>
        <v>4</v>
      </c>
      <c r="I61" s="50">
        <f>[1]Feb!I61</f>
        <v>4</v>
      </c>
      <c r="J61" s="49">
        <f>[1]Ene!J61</f>
        <v>4</v>
      </c>
      <c r="K61" s="50">
        <f>[1]Mar!K61</f>
        <v>4</v>
      </c>
      <c r="L61" s="49">
        <f>[1]Ene!L61</f>
        <v>4</v>
      </c>
      <c r="M61" s="50">
        <f>[1]Abr!M61</f>
        <v>4</v>
      </c>
      <c r="N61" s="49">
        <f>[1]Ene!N61</f>
        <v>4</v>
      </c>
      <c r="O61" s="50">
        <v>4</v>
      </c>
      <c r="P61" s="49">
        <f>[1]Ene!P61</f>
        <v>4</v>
      </c>
      <c r="Q61" s="51"/>
      <c r="R61" s="49">
        <f>[1]Ene!R61</f>
        <v>0</v>
      </c>
      <c r="S61" s="51"/>
      <c r="T61" s="49">
        <f>[1]Ene!T61</f>
        <v>4</v>
      </c>
      <c r="U61" s="51"/>
      <c r="V61" s="49">
        <f>[1]Ene!V61</f>
        <v>4</v>
      </c>
      <c r="W61" s="51"/>
      <c r="X61" s="49">
        <f>[1]Ene!X61</f>
        <v>4</v>
      </c>
      <c r="Y61" s="51"/>
      <c r="Z61" s="49">
        <f>[1]Ene!Z61</f>
        <v>4</v>
      </c>
      <c r="AA61" s="51"/>
      <c r="AB61" s="49">
        <f>[1]Ene!AB61</f>
        <v>4</v>
      </c>
      <c r="AC61" s="51"/>
      <c r="AD61" s="52">
        <f t="shared" si="0"/>
        <v>44</v>
      </c>
      <c r="AE61" s="52">
        <f t="shared" si="0"/>
        <v>16</v>
      </c>
      <c r="AF61" s="53">
        <f t="shared" si="1"/>
        <v>0.36363636363636365</v>
      </c>
      <c r="AG61" s="53">
        <f t="shared" si="2"/>
        <v>0.63636363636363635</v>
      </c>
      <c r="AH61" s="88"/>
      <c r="AI61" s="89"/>
    </row>
    <row r="62" spans="1:35" s="56" customFormat="1" ht="20.100000000000001" hidden="1" customHeight="1" x14ac:dyDescent="0.2">
      <c r="A62" s="81" t="str">
        <f>'[1]Ficha Anual 2025'!A62</f>
        <v>C4A8</v>
      </c>
      <c r="B62" s="82" t="str">
        <f>'[1]Ficha Anual 2025'!B62</f>
        <v>OTORGAR APOYOS ECONOMICOS A PERSONAS DE ESCASOS RECURSO</v>
      </c>
      <c r="C62" s="82"/>
      <c r="D62" s="83" t="str">
        <f>'[1]Ficha Anual 2025'!E62</f>
        <v>APOYOS</v>
      </c>
      <c r="E62" s="93">
        <f t="shared" si="4"/>
        <v>10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1</v>
      </c>
      <c r="L62" s="49">
        <f>[1]Ene!L62</f>
        <v>1</v>
      </c>
      <c r="M62" s="50">
        <f>[1]Abr!M62</f>
        <v>1</v>
      </c>
      <c r="N62" s="49">
        <f>[1]Ene!N62</f>
        <v>1</v>
      </c>
      <c r="O62" s="50">
        <v>1</v>
      </c>
      <c r="P62" s="49">
        <f>[1]Ene!P62</f>
        <v>1</v>
      </c>
      <c r="Q62" s="51"/>
      <c r="R62" s="49">
        <f>[1]Ene!R62</f>
        <v>1</v>
      </c>
      <c r="S62" s="51"/>
      <c r="T62" s="49">
        <f>[1]Ene!T62</f>
        <v>1</v>
      </c>
      <c r="U62" s="51"/>
      <c r="V62" s="49">
        <f>[1]Ene!V62</f>
        <v>1</v>
      </c>
      <c r="W62" s="51"/>
      <c r="X62" s="49">
        <f>[1]Ene!X62</f>
        <v>1</v>
      </c>
      <c r="Y62" s="51"/>
      <c r="Z62" s="49">
        <f>[1]Ene!Z62</f>
        <v>1</v>
      </c>
      <c r="AA62" s="51"/>
      <c r="AB62" s="49">
        <f>[1]Ene!AB62</f>
        <v>1</v>
      </c>
      <c r="AC62" s="51"/>
      <c r="AD62" s="52">
        <f t="shared" si="0"/>
        <v>10</v>
      </c>
      <c r="AE62" s="52">
        <f t="shared" si="0"/>
        <v>3</v>
      </c>
      <c r="AF62" s="53">
        <f t="shared" si="1"/>
        <v>0.3</v>
      </c>
      <c r="AG62" s="53">
        <f t="shared" si="2"/>
        <v>0.7</v>
      </c>
      <c r="AH62" s="88"/>
      <c r="AI62" s="89"/>
    </row>
    <row r="63" spans="1:35" s="56" customFormat="1" ht="20.100000000000001" hidden="1" customHeight="1" x14ac:dyDescent="0.2">
      <c r="A63" s="81">
        <f>'[1]Ficha Anual 2025'!A63</f>
        <v>0</v>
      </c>
      <c r="B63" s="90">
        <f>'[1]Ficha Anual 2025'!B63</f>
        <v>0</v>
      </c>
      <c r="C63" s="90"/>
      <c r="D63" s="83">
        <f>'[1]Ficha Anual 2025'!E63</f>
        <v>0</v>
      </c>
      <c r="E63" s="93">
        <f t="shared" si="4"/>
        <v>0</v>
      </c>
      <c r="F63" s="51">
        <f>[1]Ene!F63</f>
        <v>0</v>
      </c>
      <c r="G63" s="48">
        <f>[1]Ene!G63</f>
        <v>0</v>
      </c>
      <c r="H63" s="51">
        <f>[1]Ene!H63</f>
        <v>0</v>
      </c>
      <c r="I63" s="48">
        <f>[1]Feb!I63</f>
        <v>0</v>
      </c>
      <c r="J63" s="51">
        <f>[1]Ene!J63</f>
        <v>0</v>
      </c>
      <c r="K63" s="48">
        <f>[1]Mar!K63</f>
        <v>0</v>
      </c>
      <c r="L63" s="51">
        <f>[1]Ene!L63</f>
        <v>0</v>
      </c>
      <c r="M63" s="48">
        <f>[1]Abr!M63</f>
        <v>0</v>
      </c>
      <c r="N63" s="51">
        <f>[1]Ene!N63</f>
        <v>0</v>
      </c>
      <c r="O63" s="91"/>
      <c r="P63" s="51">
        <f>[1]Ene!P63</f>
        <v>0</v>
      </c>
      <c r="Q63" s="93"/>
      <c r="R63" s="51">
        <f>[1]Ene!R63</f>
        <v>0</v>
      </c>
      <c r="S63" s="93"/>
      <c r="T63" s="51">
        <f>[1]Ene!T63</f>
        <v>0</v>
      </c>
      <c r="U63" s="93"/>
      <c r="V63" s="51">
        <f>[1]Ene!V63</f>
        <v>0</v>
      </c>
      <c r="W63" s="93"/>
      <c r="X63" s="51">
        <f>[1]Ene!X63</f>
        <v>0</v>
      </c>
      <c r="Y63" s="93"/>
      <c r="Z63" s="51">
        <f>[1]Ene!Z63</f>
        <v>0</v>
      </c>
      <c r="AA63" s="93"/>
      <c r="AB63" s="51">
        <f>[1]Ene!AB63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'[1]Ficha Anual 2025'!A64</f>
        <v>0</v>
      </c>
      <c r="B64" s="90">
        <f>'[1]Ficha Anual 2025'!B64</f>
        <v>0</v>
      </c>
      <c r="C64" s="90"/>
      <c r="D64" s="83">
        <f>'[1]Ficha Anual 2025'!E64</f>
        <v>0</v>
      </c>
      <c r="E64" s="93">
        <f t="shared" si="4"/>
        <v>0</v>
      </c>
      <c r="F64" s="51">
        <f>[1]Ene!F64</f>
        <v>0</v>
      </c>
      <c r="G64" s="48">
        <f>[1]Ene!G64</f>
        <v>0</v>
      </c>
      <c r="H64" s="51">
        <f>[1]Ene!H64</f>
        <v>0</v>
      </c>
      <c r="I64" s="48">
        <f>[1]Feb!I64</f>
        <v>0</v>
      </c>
      <c r="J64" s="51">
        <f>[1]Ene!J64</f>
        <v>0</v>
      </c>
      <c r="K64" s="48">
        <f>[1]Mar!K64</f>
        <v>0</v>
      </c>
      <c r="L64" s="51">
        <f>[1]Ene!L64</f>
        <v>0</v>
      </c>
      <c r="M64" s="48">
        <f>[1]Abr!M64</f>
        <v>0</v>
      </c>
      <c r="N64" s="51">
        <f>[1]Ene!N64</f>
        <v>0</v>
      </c>
      <c r="O64" s="91"/>
      <c r="P64" s="51">
        <f>[1]Ene!P64</f>
        <v>0</v>
      </c>
      <c r="Q64" s="93"/>
      <c r="R64" s="51">
        <f>[1]Ene!R64</f>
        <v>0</v>
      </c>
      <c r="S64" s="93"/>
      <c r="T64" s="51">
        <f>[1]Ene!T64</f>
        <v>0</v>
      </c>
      <c r="U64" s="93"/>
      <c r="V64" s="51">
        <f>[1]Ene!V64</f>
        <v>0</v>
      </c>
      <c r="W64" s="93"/>
      <c r="X64" s="51">
        <f>[1]Ene!X64</f>
        <v>0</v>
      </c>
      <c r="Y64" s="93"/>
      <c r="Z64" s="51">
        <f>[1]Ene!Z64</f>
        <v>0</v>
      </c>
      <c r="AA64" s="93"/>
      <c r="AB64" s="51">
        <f>[1]Ene!AB64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'[1]Ficha Anual 2025'!A65</f>
        <v>0</v>
      </c>
      <c r="B65" s="90">
        <f>'[1]Ficha Anual 2025'!B65</f>
        <v>0</v>
      </c>
      <c r="C65" s="90"/>
      <c r="D65" s="83">
        <f>'[1]Ficha Anual 2025'!E65</f>
        <v>0</v>
      </c>
      <c r="E65" s="93">
        <f t="shared" si="4"/>
        <v>0</v>
      </c>
      <c r="F65" s="51">
        <f>[1]Ene!F65</f>
        <v>0</v>
      </c>
      <c r="G65" s="48">
        <f>[1]Ene!G65</f>
        <v>0</v>
      </c>
      <c r="H65" s="51">
        <f>[1]Ene!H65</f>
        <v>0</v>
      </c>
      <c r="I65" s="48">
        <f>[1]Feb!I65</f>
        <v>0</v>
      </c>
      <c r="J65" s="51">
        <f>[1]Ene!J65</f>
        <v>0</v>
      </c>
      <c r="K65" s="48">
        <f>[1]Mar!K65</f>
        <v>0</v>
      </c>
      <c r="L65" s="51">
        <f>[1]Ene!L65</f>
        <v>0</v>
      </c>
      <c r="M65" s="48">
        <f>[1]Abr!M65</f>
        <v>0</v>
      </c>
      <c r="N65" s="51">
        <f>[1]Ene!N65</f>
        <v>0</v>
      </c>
      <c r="O65" s="91"/>
      <c r="P65" s="51">
        <f>[1]Ene!P65</f>
        <v>0</v>
      </c>
      <c r="Q65" s="93"/>
      <c r="R65" s="51">
        <f>[1]Ene!R65</f>
        <v>0</v>
      </c>
      <c r="S65" s="93"/>
      <c r="T65" s="51">
        <f>[1]Ene!T65</f>
        <v>0</v>
      </c>
      <c r="U65" s="93"/>
      <c r="V65" s="51">
        <f>[1]Ene!V65</f>
        <v>0</v>
      </c>
      <c r="W65" s="93"/>
      <c r="X65" s="51">
        <f>[1]Ene!X65</f>
        <v>0</v>
      </c>
      <c r="Y65" s="93"/>
      <c r="Z65" s="51">
        <f>[1]Ene!Z65</f>
        <v>0</v>
      </c>
      <c r="AA65" s="93"/>
      <c r="AB65" s="51">
        <f>[1]Ene!AB65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'[1]Ficha Anual 2025'!A66</f>
        <v>0</v>
      </c>
      <c r="B66" s="101">
        <f>'[1]Ficha Anual 2025'!B66</f>
        <v>0</v>
      </c>
      <c r="C66" s="101"/>
      <c r="D66" s="102">
        <f>'[1]Ficha Anual 2025'!E66</f>
        <v>0</v>
      </c>
      <c r="E66" s="103">
        <f t="shared" si="4"/>
        <v>0</v>
      </c>
      <c r="F66" s="104">
        <f>[1]Ene!F66</f>
        <v>0</v>
      </c>
      <c r="G66" s="105">
        <f>[1]Ene!G66</f>
        <v>0</v>
      </c>
      <c r="H66" s="104">
        <f>[1]Ene!H66</f>
        <v>0</v>
      </c>
      <c r="I66" s="105">
        <f>[1]Feb!I66</f>
        <v>0</v>
      </c>
      <c r="J66" s="104">
        <f>[1]Ene!J66</f>
        <v>0</v>
      </c>
      <c r="K66" s="105">
        <f>[1]Mar!K66</f>
        <v>0</v>
      </c>
      <c r="L66" s="104">
        <f>[1]Ene!L66</f>
        <v>0</v>
      </c>
      <c r="M66" s="105">
        <f>[1]Abr!M66</f>
        <v>0</v>
      </c>
      <c r="N66" s="104">
        <f>[1]Ene!N66</f>
        <v>0</v>
      </c>
      <c r="O66" s="106"/>
      <c r="P66" s="104">
        <f>[1]Ene!P66</f>
        <v>0</v>
      </c>
      <c r="Q66" s="103"/>
      <c r="R66" s="104">
        <f>[1]Ene!R66</f>
        <v>0</v>
      </c>
      <c r="S66" s="103"/>
      <c r="T66" s="104">
        <f>[1]Ene!T66</f>
        <v>0</v>
      </c>
      <c r="U66" s="103"/>
      <c r="V66" s="104">
        <f>[1]Ene!V66</f>
        <v>0</v>
      </c>
      <c r="W66" s="103"/>
      <c r="X66" s="104">
        <f>[1]Ene!X66</f>
        <v>0</v>
      </c>
      <c r="Y66" s="103"/>
      <c r="Z66" s="104">
        <f>[1]Ene!Z66</f>
        <v>0</v>
      </c>
      <c r="AA66" s="103"/>
      <c r="AB66" s="104">
        <f>[1]Ene!AB66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'[1]Ficha Anual 2025'!A70</f>
        <v>Elaboró</v>
      </c>
      <c r="C80" s="130"/>
      <c r="E80" s="131"/>
      <c r="F80" s="131"/>
      <c r="G80" s="131"/>
      <c r="H80" s="131"/>
      <c r="J80" s="129" t="str">
        <f>'[1]Ficha Anual 2025'!D70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'[1]Ficha Anual 2025'!G70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'[1]Ficha Anual 2025'!A73</f>
        <v>C. ARACELI MONTIEL GOMEZ</v>
      </c>
      <c r="C83" s="140"/>
      <c r="E83" s="127"/>
      <c r="F83" s="127"/>
      <c r="H83" s="127"/>
      <c r="J83" s="138" t="str">
        <f>'[1]Ficha Anual 2025'!D73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'[1]Ficha Anual 2025'!G73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'[1]Ficha Anual 2025'!A74</f>
        <v>DIRECTORA DIF MUNICIPAL</v>
      </c>
      <c r="C84" s="142"/>
      <c r="E84" s="2"/>
      <c r="F84" s="2"/>
      <c r="G84" s="2"/>
      <c r="H84" s="2"/>
      <c r="J84" s="143" t="str">
        <f>'[1]Ficha Anual 2025'!D74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'[1]Ficha Anual 2025'!G74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2DB8-0514-4DF9-ABC4-71F942FA3E6E}">
  <sheetPr>
    <tabColor theme="6" tint="-0.249977111117893"/>
  </sheetPr>
  <dimension ref="A1:AI85"/>
  <sheetViews>
    <sheetView showRuler="0" zoomScale="85" zoomScaleNormal="85" zoomScaleSheetLayoutView="80" zoomScalePageLayoutView="81" workbookViewId="0">
      <selection activeCell="O66" sqref="O6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710937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4" t="str">
        <f>'[2]Ficha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8.5" customHeight="1" x14ac:dyDescent="0.2">
      <c r="A15" s="38" t="str">
        <f>'[2]Ficha Anual 2025'!A15</f>
        <v>C 1</v>
      </c>
      <c r="B15" s="39" t="str">
        <f>'[2]Ficha Anual 2025'!B15</f>
        <v xml:space="preserve">DIFUNDIR  Y PRACTICAR DEPORTES  EN LUGAR4ES ADECUADOS 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'[2]Ficha Anual 2025'!A16</f>
        <v>C1A1</v>
      </c>
      <c r="B16" s="46" t="str">
        <f>'[2]Ficha Anual 2025'!B16</f>
        <v xml:space="preserve">REALIZAR ACTIVIDADES DEPORTIVAS EN TODAS LAS CATEGORIAS </v>
      </c>
      <c r="C16" s="46"/>
      <c r="D16" s="47" t="str">
        <f>'[2]Ficha Anual 2025'!E16</f>
        <v>EVENTO</v>
      </c>
      <c r="E16" s="48">
        <f>F16+H16+J16+L16+N16+P16++R16+T16+V16+X16+Z16+AB16</f>
        <v>10</v>
      </c>
      <c r="F16" s="49">
        <f>[2]Ene!F16</f>
        <v>1</v>
      </c>
      <c r="G16" s="50">
        <f>[2]Ene!G16</f>
        <v>12</v>
      </c>
      <c r="H16" s="49">
        <f>[2]Ene!H16</f>
        <v>0</v>
      </c>
      <c r="I16" s="50">
        <f>[2]Feb!I16</f>
        <v>13</v>
      </c>
      <c r="J16" s="49">
        <f>[2]Ene!J16</f>
        <v>1</v>
      </c>
      <c r="K16" s="50">
        <f>[2]Mar!K16</f>
        <v>16</v>
      </c>
      <c r="L16" s="49">
        <f>[2]Ene!L16</f>
        <v>1</v>
      </c>
      <c r="M16" s="50">
        <f>[2]Abr!M16</f>
        <v>25</v>
      </c>
      <c r="N16" s="49">
        <f>[2]Ene!N16</f>
        <v>1</v>
      </c>
      <c r="O16" s="50">
        <v>20</v>
      </c>
      <c r="P16" s="49">
        <f>[2]Ene!P16</f>
        <v>1</v>
      </c>
      <c r="Q16" s="51"/>
      <c r="R16" s="49">
        <f>[2]Ene!R16</f>
        <v>1</v>
      </c>
      <c r="S16" s="51"/>
      <c r="T16" s="49">
        <f>[2]Ene!T16</f>
        <v>0</v>
      </c>
      <c r="U16" s="51"/>
      <c r="V16" s="49">
        <f>[2]Ene!V16</f>
        <v>1</v>
      </c>
      <c r="W16" s="51"/>
      <c r="X16" s="49">
        <f>[2]Ene!X16</f>
        <v>1</v>
      </c>
      <c r="Y16" s="51"/>
      <c r="Z16" s="49">
        <f>[2]Ene!Z16</f>
        <v>1</v>
      </c>
      <c r="AA16" s="51"/>
      <c r="AB16" s="49">
        <f>[2]Ene!AB16</f>
        <v>1</v>
      </c>
      <c r="AC16" s="51"/>
      <c r="AD16" s="52">
        <f t="shared" ref="AD16:AE65" si="0">F16+H16+J16+L16+N16+P16+R16+T16+V16+X16+Z16+AB16</f>
        <v>10</v>
      </c>
      <c r="AE16" s="52">
        <f t="shared" si="0"/>
        <v>86</v>
      </c>
      <c r="AF16" s="53">
        <f t="shared" ref="AF16:AF65" si="1">+AE16/E16</f>
        <v>8.6</v>
      </c>
      <c r="AG16" s="53">
        <f t="shared" ref="AG16:AG65" si="2">100%-AF16</f>
        <v>-7.6</v>
      </c>
      <c r="AH16" s="54"/>
      <c r="AI16" s="55"/>
    </row>
    <row r="17" spans="1:35" s="56" customFormat="1" ht="20.100000000000001" customHeight="1" x14ac:dyDescent="0.2">
      <c r="A17" s="45" t="str">
        <f>'[2]Ficha Anual 2025'!A17</f>
        <v>C1A2</v>
      </c>
      <c r="B17" s="46" t="str">
        <f>'[2]Ficha Anual 2025'!B17</f>
        <v>IMPLEMENTAR CURSOS CON INSTRUCTORES BIEN CAPACITADOS</v>
      </c>
      <c r="C17" s="46"/>
      <c r="D17" s="47" t="str">
        <f>'[2]Ficha Anual 2025'!E17</f>
        <v>APOYO</v>
      </c>
      <c r="E17" s="48">
        <f t="shared" ref="E17:E52" si="3">F17+H17+J17+L17+N17+P17++R17+T17+V17+X17+Z17+AB17</f>
        <v>10</v>
      </c>
      <c r="F17" s="49">
        <f>[2]Ene!F17</f>
        <v>1</v>
      </c>
      <c r="G17" s="50">
        <f>[2]Ene!G17</f>
        <v>1</v>
      </c>
      <c r="H17" s="49">
        <f>[2]Ene!H17</f>
        <v>1</v>
      </c>
      <c r="I17" s="50">
        <f>[2]Feb!I17</f>
        <v>1</v>
      </c>
      <c r="J17" s="49">
        <f>[2]Ene!J17</f>
        <v>1</v>
      </c>
      <c r="K17" s="50">
        <f>[2]Mar!K17</f>
        <v>1</v>
      </c>
      <c r="L17" s="49">
        <f>[2]Ene!L17</f>
        <v>1</v>
      </c>
      <c r="M17" s="50">
        <f>[2]Abr!M17</f>
        <v>3</v>
      </c>
      <c r="N17" s="49">
        <f>[2]Ene!N17</f>
        <v>1</v>
      </c>
      <c r="O17" s="50">
        <v>3</v>
      </c>
      <c r="P17" s="49">
        <f>[2]Ene!P17</f>
        <v>1</v>
      </c>
      <c r="Q17" s="51"/>
      <c r="R17" s="49">
        <f>[2]Ene!R17</f>
        <v>1</v>
      </c>
      <c r="S17" s="51"/>
      <c r="T17" s="49">
        <f>[2]Ene!T17</f>
        <v>0</v>
      </c>
      <c r="U17" s="51"/>
      <c r="V17" s="49">
        <f>[2]Ene!V17</f>
        <v>1</v>
      </c>
      <c r="W17" s="51"/>
      <c r="X17" s="49">
        <f>[2]Ene!X17</f>
        <v>1</v>
      </c>
      <c r="Y17" s="51"/>
      <c r="Z17" s="49">
        <f>[2]Ene!Z17</f>
        <v>1</v>
      </c>
      <c r="AA17" s="51"/>
      <c r="AB17" s="49">
        <f>[2]Ene!AB17</f>
        <v>0</v>
      </c>
      <c r="AC17" s="51"/>
      <c r="AD17" s="52">
        <f t="shared" si="0"/>
        <v>10</v>
      </c>
      <c r="AE17" s="52">
        <f t="shared" si="0"/>
        <v>9</v>
      </c>
      <c r="AF17" s="53">
        <f t="shared" si="1"/>
        <v>0.9</v>
      </c>
      <c r="AG17" s="53">
        <f t="shared" si="2"/>
        <v>9.9999999999999978E-2</v>
      </c>
      <c r="AH17" s="57"/>
      <c r="AI17" s="58"/>
    </row>
    <row r="18" spans="1:35" s="56" customFormat="1" ht="29.25" customHeight="1" x14ac:dyDescent="0.2">
      <c r="A18" s="45" t="str">
        <f>'[2]Ficha Anual 2025'!A18</f>
        <v>C1A3</v>
      </c>
      <c r="B18" s="46" t="str">
        <f>'[2]Ficha Anual 2025'!B18</f>
        <v xml:space="preserve">OTORGAR APOYOS DEPORTIVOS A LAS DIFERENTES INSTITUCIONES Y EQUIPOS DEPORTIVOS </v>
      </c>
      <c r="C18" s="46"/>
      <c r="D18" s="47" t="str">
        <f>'[2]Ficha Anual 2025'!E18</f>
        <v>REDES SOCIALES</v>
      </c>
      <c r="E18" s="48">
        <f t="shared" si="3"/>
        <v>24</v>
      </c>
      <c r="F18" s="49">
        <f>[2]Ene!F18</f>
        <v>2</v>
      </c>
      <c r="G18" s="50">
        <f>[2]Ene!G18</f>
        <v>0</v>
      </c>
      <c r="H18" s="49">
        <f>[2]Ene!H18</f>
        <v>2</v>
      </c>
      <c r="I18" s="50">
        <f>[2]Feb!I18</f>
        <v>2</v>
      </c>
      <c r="J18" s="49">
        <f>[2]Ene!J18</f>
        <v>2</v>
      </c>
      <c r="K18" s="50">
        <f>[2]Mar!K18</f>
        <v>2</v>
      </c>
      <c r="L18" s="49">
        <f>[2]Ene!L18</f>
        <v>2</v>
      </c>
      <c r="M18" s="50">
        <f>[2]Abr!M18</f>
        <v>1</v>
      </c>
      <c r="N18" s="49">
        <f>[2]Ene!N18</f>
        <v>2</v>
      </c>
      <c r="O18" s="50">
        <v>1</v>
      </c>
      <c r="P18" s="49">
        <f>[2]Ene!P18</f>
        <v>2</v>
      </c>
      <c r="Q18" s="51"/>
      <c r="R18" s="49">
        <f>[2]Ene!R18</f>
        <v>2</v>
      </c>
      <c r="S18" s="51"/>
      <c r="T18" s="49">
        <f>[2]Ene!T18</f>
        <v>2</v>
      </c>
      <c r="U18" s="51"/>
      <c r="V18" s="49">
        <f>[2]Ene!V18</f>
        <v>2</v>
      </c>
      <c r="W18" s="51"/>
      <c r="X18" s="49">
        <f>[2]Ene!X18</f>
        <v>2</v>
      </c>
      <c r="Y18" s="51"/>
      <c r="Z18" s="49">
        <f>[2]Ene!Z18</f>
        <v>2</v>
      </c>
      <c r="AA18" s="51"/>
      <c r="AB18" s="49">
        <f>[2]Ene!AB18</f>
        <v>2</v>
      </c>
      <c r="AC18" s="51"/>
      <c r="AD18" s="52">
        <f t="shared" si="0"/>
        <v>24</v>
      </c>
      <c r="AE18" s="52">
        <f t="shared" si="0"/>
        <v>6</v>
      </c>
      <c r="AF18" s="53">
        <f t="shared" si="1"/>
        <v>0.25</v>
      </c>
      <c r="AG18" s="53">
        <f t="shared" si="2"/>
        <v>0.75</v>
      </c>
      <c r="AH18" s="57"/>
      <c r="AI18" s="58"/>
    </row>
    <row r="19" spans="1:35" s="56" customFormat="1" ht="24.75" customHeight="1" x14ac:dyDescent="0.2">
      <c r="A19" s="45" t="str">
        <f>'[2]Ficha Anual 2025'!A19</f>
        <v>C1A4</v>
      </c>
      <c r="B19" s="46" t="str">
        <f>'[2]Ficha Anual 2025'!B19</f>
        <v xml:space="preserve">DIFUNDIR MEDIANTE CUALQUIER MEDIO LOS DEPORTES QUE SE LLEVAN A CABO </v>
      </c>
      <c r="C19" s="46"/>
      <c r="D19" s="47" t="str">
        <f>'[2]Ficha Anual 2025'!E19</f>
        <v>DIFUSION</v>
      </c>
      <c r="E19" s="48">
        <f t="shared" si="3"/>
        <v>24</v>
      </c>
      <c r="F19" s="49">
        <f>[2]Ene!F19</f>
        <v>2</v>
      </c>
      <c r="G19" s="50">
        <f>[2]Ene!G19</f>
        <v>16</v>
      </c>
      <c r="H19" s="49">
        <f>[2]Ene!H19</f>
        <v>2</v>
      </c>
      <c r="I19" s="50">
        <f>[2]Feb!I19</f>
        <v>16</v>
      </c>
      <c r="J19" s="49">
        <f>[2]Ene!J19</f>
        <v>2</v>
      </c>
      <c r="K19" s="50">
        <f>[2]Mar!K19</f>
        <v>16</v>
      </c>
      <c r="L19" s="49">
        <f>[2]Ene!L19</f>
        <v>2</v>
      </c>
      <c r="M19" s="50">
        <f>[2]Abr!M19</f>
        <v>7</v>
      </c>
      <c r="N19" s="49">
        <f>[2]Ene!N19</f>
        <v>2</v>
      </c>
      <c r="O19" s="50">
        <v>7</v>
      </c>
      <c r="P19" s="49">
        <f>[2]Ene!P19</f>
        <v>2</v>
      </c>
      <c r="Q19" s="51"/>
      <c r="R19" s="49">
        <f>[2]Ene!R19</f>
        <v>2</v>
      </c>
      <c r="S19" s="51"/>
      <c r="T19" s="49">
        <f>[2]Ene!T19</f>
        <v>2</v>
      </c>
      <c r="U19" s="51"/>
      <c r="V19" s="49">
        <f>[2]Ene!V19</f>
        <v>2</v>
      </c>
      <c r="W19" s="51"/>
      <c r="X19" s="49">
        <f>[2]Ene!X19</f>
        <v>2</v>
      </c>
      <c r="Y19" s="51"/>
      <c r="Z19" s="49">
        <f>[2]Ene!Z19</f>
        <v>2</v>
      </c>
      <c r="AA19" s="51"/>
      <c r="AB19" s="49">
        <f>[2]Ene!AB19</f>
        <v>2</v>
      </c>
      <c r="AC19" s="51"/>
      <c r="AD19" s="52">
        <f t="shared" si="0"/>
        <v>24</v>
      </c>
      <c r="AE19" s="52">
        <f t="shared" si="0"/>
        <v>62</v>
      </c>
      <c r="AF19" s="53">
        <f t="shared" si="1"/>
        <v>2.5833333333333335</v>
      </c>
      <c r="AG19" s="53">
        <f t="shared" si="2"/>
        <v>-1.5833333333333335</v>
      </c>
      <c r="AH19" s="57"/>
      <c r="AI19" s="58"/>
    </row>
    <row r="20" spans="1:35" s="56" customFormat="1" ht="20.100000000000001" customHeight="1" x14ac:dyDescent="0.2">
      <c r="A20" s="45" t="str">
        <f>'[2]Ficha Anual 2025'!A20</f>
        <v>C1A5</v>
      </c>
      <c r="B20" s="46" t="str">
        <f>'[2]Ficha Anual 2025'!B20</f>
        <v xml:space="preserve">DAR MANTENIMIENTO A ESPACIOS DEPORTIVOS </v>
      </c>
      <c r="C20" s="46"/>
      <c r="D20" s="47" t="str">
        <f>'[2]Ficha Anual 2025'!E20</f>
        <v>MANTENIMIENTO</v>
      </c>
      <c r="E20" s="48">
        <f t="shared" si="3"/>
        <v>12</v>
      </c>
      <c r="F20" s="49">
        <f>[2]Ene!F20</f>
        <v>1</v>
      </c>
      <c r="G20" s="50">
        <f>[2]Ene!G20</f>
        <v>4</v>
      </c>
      <c r="H20" s="49">
        <f>[2]Ene!H20</f>
        <v>1</v>
      </c>
      <c r="I20" s="50">
        <f>[2]Feb!I20</f>
        <v>4</v>
      </c>
      <c r="J20" s="49">
        <f>[2]Ene!J20</f>
        <v>1</v>
      </c>
      <c r="K20" s="50">
        <f>[2]Mar!K20</f>
        <v>4</v>
      </c>
      <c r="L20" s="49">
        <f>[2]Ene!L20</f>
        <v>1</v>
      </c>
      <c r="M20" s="50">
        <f>[2]Abr!M20</f>
        <v>5</v>
      </c>
      <c r="N20" s="49">
        <f>[2]Ene!N20</f>
        <v>1</v>
      </c>
      <c r="O20" s="50">
        <v>5</v>
      </c>
      <c r="P20" s="49">
        <f>[2]Ene!P20</f>
        <v>1</v>
      </c>
      <c r="Q20" s="51"/>
      <c r="R20" s="49">
        <f>[2]Ene!R20</f>
        <v>1</v>
      </c>
      <c r="S20" s="51"/>
      <c r="T20" s="49">
        <f>[2]Ene!T20</f>
        <v>1</v>
      </c>
      <c r="U20" s="51"/>
      <c r="V20" s="49">
        <f>[2]Ene!V20</f>
        <v>1</v>
      </c>
      <c r="W20" s="51"/>
      <c r="X20" s="49">
        <f>[2]Ene!X20</f>
        <v>1</v>
      </c>
      <c r="Y20" s="51"/>
      <c r="Z20" s="49">
        <f>[2]Ene!Z20</f>
        <v>1</v>
      </c>
      <c r="AA20" s="51"/>
      <c r="AB20" s="49">
        <f>[2]Ene!AB20</f>
        <v>1</v>
      </c>
      <c r="AC20" s="51"/>
      <c r="AD20" s="52">
        <f t="shared" si="0"/>
        <v>12</v>
      </c>
      <c r="AE20" s="52">
        <f t="shared" si="0"/>
        <v>22</v>
      </c>
      <c r="AF20" s="53">
        <f t="shared" si="1"/>
        <v>1.8333333333333333</v>
      </c>
      <c r="AG20" s="53">
        <f t="shared" si="2"/>
        <v>-0.83333333333333326</v>
      </c>
      <c r="AH20" s="57"/>
      <c r="AI20" s="58"/>
    </row>
    <row r="21" spans="1:35" s="56" customFormat="1" ht="20.100000000000001" hidden="1" customHeight="1" x14ac:dyDescent="0.2">
      <c r="A21" s="45" t="e">
        <f>'[2]Ficha Anual 2025'!#REF!</f>
        <v>#REF!</v>
      </c>
      <c r="B21" s="59" t="e">
        <f>'[2]Ficha Anual 2025'!#REF!</f>
        <v>#REF!</v>
      </c>
      <c r="C21" s="59"/>
      <c r="D21" s="47" t="e">
        <f>'[2]Ficha Anual 2025'!#REF!</f>
        <v>#REF!</v>
      </c>
      <c r="E21" s="48">
        <f t="shared" si="3"/>
        <v>24</v>
      </c>
      <c r="F21" s="49">
        <f>[2]Ene!F19</f>
        <v>2</v>
      </c>
      <c r="G21" s="50">
        <f>[2]Ene!G19</f>
        <v>16</v>
      </c>
      <c r="H21" s="49">
        <f>[2]Ene!H19</f>
        <v>2</v>
      </c>
      <c r="I21" s="51">
        <f>[2]Feb!I21</f>
        <v>0</v>
      </c>
      <c r="J21" s="49">
        <f>[2]Ene!J19</f>
        <v>2</v>
      </c>
      <c r="K21" s="51">
        <f>[2]Mar!K21</f>
        <v>0</v>
      </c>
      <c r="L21" s="49">
        <f>[2]Ene!L19</f>
        <v>2</v>
      </c>
      <c r="M21" s="51">
        <f>[2]Abr!M21</f>
        <v>0</v>
      </c>
      <c r="N21" s="49">
        <f>[2]Ene!N19</f>
        <v>2</v>
      </c>
      <c r="O21" s="51"/>
      <c r="P21" s="49">
        <f>[2]Ene!P19</f>
        <v>2</v>
      </c>
      <c r="Q21" s="51"/>
      <c r="R21" s="49">
        <f>[2]Ene!R19</f>
        <v>2</v>
      </c>
      <c r="S21" s="51"/>
      <c r="T21" s="49">
        <f>[2]Ene!T19</f>
        <v>2</v>
      </c>
      <c r="U21" s="51"/>
      <c r="V21" s="49">
        <f>[2]Ene!V19</f>
        <v>2</v>
      </c>
      <c r="W21" s="51"/>
      <c r="X21" s="49">
        <f>[2]Ene!X19</f>
        <v>2</v>
      </c>
      <c r="Y21" s="51"/>
      <c r="Z21" s="49">
        <f>[2]Ene!Z19</f>
        <v>2</v>
      </c>
      <c r="AA21" s="51"/>
      <c r="AB21" s="49">
        <f>[2]Ene!AB19</f>
        <v>2</v>
      </c>
      <c r="AC21" s="51"/>
      <c r="AD21" s="52">
        <f t="shared" si="0"/>
        <v>24</v>
      </c>
      <c r="AE21" s="52">
        <f t="shared" si="0"/>
        <v>16</v>
      </c>
      <c r="AF21" s="53">
        <f t="shared" si="1"/>
        <v>0.66666666666666663</v>
      </c>
      <c r="AG21" s="53">
        <f t="shared" si="2"/>
        <v>0.33333333333333337</v>
      </c>
      <c r="AH21" s="57"/>
      <c r="AI21" s="58"/>
    </row>
    <row r="22" spans="1:35" s="56" customFormat="1" ht="20.100000000000001" hidden="1" customHeight="1" x14ac:dyDescent="0.2">
      <c r="A22" s="45" t="e">
        <f>'[2]Ficha Anual 2025'!#REF!</f>
        <v>#REF!</v>
      </c>
      <c r="B22" s="59" t="e">
        <f>'[2]Ficha Anual 2025'!#REF!</f>
        <v>#REF!</v>
      </c>
      <c r="C22" s="59"/>
      <c r="D22" s="47" t="e">
        <f>'[2]Ficha Anual 2025'!#REF!</f>
        <v>#REF!</v>
      </c>
      <c r="E22" s="48">
        <f t="shared" si="3"/>
        <v>12</v>
      </c>
      <c r="F22" s="49">
        <f>[2]Ene!F20</f>
        <v>1</v>
      </c>
      <c r="G22" s="50">
        <f>[2]Ene!G20</f>
        <v>4</v>
      </c>
      <c r="H22" s="49">
        <f>[2]Ene!H20</f>
        <v>1</v>
      </c>
      <c r="I22" s="51">
        <f>[2]Feb!I22</f>
        <v>0</v>
      </c>
      <c r="J22" s="49">
        <f>[2]Ene!J20</f>
        <v>1</v>
      </c>
      <c r="K22" s="51">
        <f>[2]Mar!K22</f>
        <v>0</v>
      </c>
      <c r="L22" s="49">
        <f>[2]Ene!L20</f>
        <v>1</v>
      </c>
      <c r="M22" s="51">
        <f>[2]Abr!M22</f>
        <v>0</v>
      </c>
      <c r="N22" s="49">
        <f>[2]Ene!N20</f>
        <v>1</v>
      </c>
      <c r="O22" s="51"/>
      <c r="P22" s="49">
        <f>[2]Ene!P20</f>
        <v>1</v>
      </c>
      <c r="Q22" s="51"/>
      <c r="R22" s="49">
        <f>[2]Ene!R20</f>
        <v>1</v>
      </c>
      <c r="S22" s="51"/>
      <c r="T22" s="49">
        <f>[2]Ene!T20</f>
        <v>1</v>
      </c>
      <c r="U22" s="51"/>
      <c r="V22" s="49">
        <f>[2]Ene!V20</f>
        <v>1</v>
      </c>
      <c r="W22" s="51"/>
      <c r="X22" s="49">
        <f>[2]Ene!X20</f>
        <v>1</v>
      </c>
      <c r="Y22" s="51"/>
      <c r="Z22" s="49">
        <f>[2]Ene!Z20</f>
        <v>1</v>
      </c>
      <c r="AA22" s="51"/>
      <c r="AB22" s="49">
        <f>[2]Ene!AB20</f>
        <v>1</v>
      </c>
      <c r="AC22" s="51"/>
      <c r="AD22" s="52">
        <f t="shared" si="0"/>
        <v>12</v>
      </c>
      <c r="AE22" s="52">
        <f t="shared" si="0"/>
        <v>4</v>
      </c>
      <c r="AF22" s="53">
        <f t="shared" si="1"/>
        <v>0.33333333333333331</v>
      </c>
      <c r="AG22" s="53">
        <f t="shared" si="2"/>
        <v>0.66666666666666674</v>
      </c>
      <c r="AH22" s="57"/>
      <c r="AI22" s="58"/>
    </row>
    <row r="23" spans="1:35" s="56" customFormat="1" ht="20.100000000000001" hidden="1" customHeight="1" x14ac:dyDescent="0.2">
      <c r="A23" s="45" t="e">
        <f>'[2]Ficha Anual 2025'!#REF!</f>
        <v>#REF!</v>
      </c>
      <c r="B23" s="59" t="e">
        <f>'[2]Ficha Anual 2025'!#REF!</f>
        <v>#REF!</v>
      </c>
      <c r="C23" s="59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51">
        <f>[2]Feb!I23</f>
        <v>0</v>
      </c>
      <c r="J23" s="49">
        <f>[2]Ene!J21</f>
        <v>0</v>
      </c>
      <c r="K23" s="51">
        <f>[2]Mar!K23</f>
        <v>0</v>
      </c>
      <c r="L23" s="49">
        <f>[2]Ene!L21</f>
        <v>0</v>
      </c>
      <c r="M23" s="51">
        <f>[2]Abr!M23</f>
        <v>0</v>
      </c>
      <c r="N23" s="49">
        <f>[2]Ene!N21</f>
        <v>0</v>
      </c>
      <c r="O23" s="51"/>
      <c r="P23" s="49">
        <f>[2]Ene!P21</f>
        <v>0</v>
      </c>
      <c r="Q23" s="51"/>
      <c r="R23" s="49">
        <f>[2]Ene!R21</f>
        <v>0</v>
      </c>
      <c r="S23" s="51"/>
      <c r="T23" s="49">
        <f>[2]Ene!T21</f>
        <v>0</v>
      </c>
      <c r="U23" s="51"/>
      <c r="V23" s="49">
        <f>[2]Ene!V21</f>
        <v>0</v>
      </c>
      <c r="W23" s="51"/>
      <c r="X23" s="49">
        <f>[2]Ene!X21</f>
        <v>0</v>
      </c>
      <c r="Y23" s="51"/>
      <c r="Z23" s="49">
        <f>[2]Ene!Z21</f>
        <v>0</v>
      </c>
      <c r="AA23" s="51"/>
      <c r="AB23" s="49">
        <f>[2]Ene!AB21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'[2]Ficha Anual 2025'!#REF!</f>
        <v>#REF!</v>
      </c>
      <c r="B24" s="59" t="e">
        <f>'[2]Ficha Anual 2025'!#REF!</f>
        <v>#REF!</v>
      </c>
      <c r="C24" s="59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51">
        <f>[2]Feb!I24</f>
        <v>0</v>
      </c>
      <c r="J24" s="49">
        <f>[2]Ene!J22</f>
        <v>0</v>
      </c>
      <c r="K24" s="51">
        <f>[2]Mar!K24</f>
        <v>0</v>
      </c>
      <c r="L24" s="49">
        <f>[2]Ene!L22</f>
        <v>0</v>
      </c>
      <c r="M24" s="51">
        <f>[2]Abr!M24</f>
        <v>0</v>
      </c>
      <c r="N24" s="49">
        <f>[2]Ene!N22</f>
        <v>0</v>
      </c>
      <c r="O24" s="51"/>
      <c r="P24" s="49">
        <f>[2]Ene!P22</f>
        <v>0</v>
      </c>
      <c r="Q24" s="51"/>
      <c r="R24" s="49">
        <f>[2]Ene!R22</f>
        <v>0</v>
      </c>
      <c r="S24" s="51"/>
      <c r="T24" s="49">
        <f>[2]Ene!T22</f>
        <v>0</v>
      </c>
      <c r="U24" s="51"/>
      <c r="V24" s="49">
        <f>[2]Ene!V22</f>
        <v>0</v>
      </c>
      <c r="W24" s="51"/>
      <c r="X24" s="49">
        <f>[2]Ene!X22</f>
        <v>0</v>
      </c>
      <c r="Y24" s="51"/>
      <c r="Z24" s="49">
        <f>[2]Ene!Z22</f>
        <v>0</v>
      </c>
      <c r="AA24" s="51"/>
      <c r="AB24" s="49">
        <f>[2]Ene!AB22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'[2]Ficha Anual 2025'!#REF!</f>
        <v>#REF!</v>
      </c>
      <c r="B25" s="59" t="e">
        <f>'[2]Ficha Anual 2025'!#REF!</f>
        <v>#REF!</v>
      </c>
      <c r="C25" s="59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/>
      <c r="P25" s="49">
        <f>[2]Ene!P23</f>
        <v>0</v>
      </c>
      <c r="Q25" s="48"/>
      <c r="R25" s="49">
        <f>[2]Ene!R23</f>
        <v>0</v>
      </c>
      <c r="S25" s="48"/>
      <c r="T25" s="49">
        <f>[2]Ene!T23</f>
        <v>0</v>
      </c>
      <c r="U25" s="48"/>
      <c r="V25" s="49">
        <f>[2]Ene!V23</f>
        <v>0</v>
      </c>
      <c r="W25" s="48"/>
      <c r="X25" s="49">
        <f>[2]Ene!X23</f>
        <v>0</v>
      </c>
      <c r="Y25" s="48"/>
      <c r="Z25" s="49">
        <f>[2]Ene!Z23</f>
        <v>0</v>
      </c>
      <c r="AA25" s="48"/>
      <c r="AB25" s="49">
        <f>[2]Ene!AB23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'[2]Ficha Anual 2025'!#REF!</f>
        <v>#REF!</v>
      </c>
      <c r="B26" s="59" t="e">
        <f>'[2]Ficha Anual 2025'!#REF!</f>
        <v>#REF!</v>
      </c>
      <c r="C26" s="59"/>
      <c r="D26" s="47" t="e">
        <f>'[2]Ficha Anual 2025'!#REF!</f>
        <v>#REF!</v>
      </c>
      <c r="E26" s="48">
        <f t="shared" si="3"/>
        <v>0</v>
      </c>
      <c r="F26" s="64">
        <f>[2]Ene!F24</f>
        <v>0</v>
      </c>
      <c r="G26" s="64">
        <f>[2]Ene!G24</f>
        <v>0</v>
      </c>
      <c r="H26" s="64">
        <f>[2]Ene!H24</f>
        <v>0</v>
      </c>
      <c r="I26" s="64">
        <f>[2]Feb!I26</f>
        <v>0</v>
      </c>
      <c r="J26" s="64">
        <f>[2]Ene!J24</f>
        <v>0</v>
      </c>
      <c r="K26" s="64">
        <f>[2]Mar!K26</f>
        <v>0</v>
      </c>
      <c r="L26" s="64">
        <f>[2]Ene!L24</f>
        <v>0</v>
      </c>
      <c r="M26" s="64">
        <f>[2]Abr!M26</f>
        <v>0</v>
      </c>
      <c r="N26" s="64">
        <f>[2]Ene!N24</f>
        <v>0</v>
      </c>
      <c r="O26" s="64"/>
      <c r="P26" s="64">
        <f>[2]Ene!P24</f>
        <v>0</v>
      </c>
      <c r="Q26" s="64"/>
      <c r="R26" s="64">
        <f>[2]Ene!R24</f>
        <v>0</v>
      </c>
      <c r="S26" s="64"/>
      <c r="T26" s="64">
        <f>[2]Ene!T24</f>
        <v>0</v>
      </c>
      <c r="U26" s="64"/>
      <c r="V26" s="64">
        <f>[2]Ene!V24</f>
        <v>0</v>
      </c>
      <c r="W26" s="64"/>
      <c r="X26" s="64">
        <f>[2]Ene!X24</f>
        <v>0</v>
      </c>
      <c r="Y26" s="64"/>
      <c r="Z26" s="64">
        <f>[2]Ene!Z24</f>
        <v>0</v>
      </c>
      <c r="AA26" s="64"/>
      <c r="AB26" s="64">
        <f>[2]Ene!AB24</f>
        <v>0</v>
      </c>
      <c r="AC26" s="64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'[2]Ficha Anual 2025'!#REF!</f>
        <v>#REF!</v>
      </c>
      <c r="B27" s="59" t="e">
        <f>'[2]Ficha Anual 2025'!#REF!</f>
        <v>#REF!</v>
      </c>
      <c r="C27" s="59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/>
      <c r="P27" s="49">
        <f>[2]Ene!P25</f>
        <v>0</v>
      </c>
      <c r="Q27" s="48"/>
      <c r="R27" s="49">
        <f>[2]Ene!R25</f>
        <v>0</v>
      </c>
      <c r="S27" s="48"/>
      <c r="T27" s="49">
        <f>[2]Ene!T25</f>
        <v>0</v>
      </c>
      <c r="U27" s="48"/>
      <c r="V27" s="49">
        <f>[2]Ene!V25</f>
        <v>0</v>
      </c>
      <c r="W27" s="48"/>
      <c r="X27" s="49">
        <f>[2]Ene!X25</f>
        <v>0</v>
      </c>
      <c r="Y27" s="48"/>
      <c r="Z27" s="49">
        <f>[2]Ene!Z25</f>
        <v>0</v>
      </c>
      <c r="AA27" s="48"/>
      <c r="AB27" s="49">
        <f>[2]Ene!AB25</f>
        <v>0</v>
      </c>
      <c r="AC27" s="48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'[2]Ficha Anual 2025'!A21</f>
        <v>C 2</v>
      </c>
      <c r="B28" s="61" t="str">
        <f>'[2]Ficha Anual 2025'!B21</f>
        <v>REALIZAR  ACTIVIDADES RECREATIVAS</v>
      </c>
      <c r="C28" s="61"/>
      <c r="D28" s="62"/>
      <c r="E28" s="63"/>
      <c r="F28" s="147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9"/>
      <c r="AD28" s="65"/>
      <c r="AE28" s="65"/>
      <c r="AF28" s="65"/>
      <c r="AG28" s="65"/>
      <c r="AH28" s="65"/>
      <c r="AI28" s="66"/>
    </row>
    <row r="29" spans="1:35" s="56" customFormat="1" ht="26.25" customHeight="1" x14ac:dyDescent="0.2">
      <c r="A29" s="45" t="str">
        <f>'[2]Ficha Anual 2025'!A22</f>
        <v>C2A1</v>
      </c>
      <c r="B29" s="46" t="str">
        <f>'[2]Ficha Anual 2025'!B22</f>
        <v>IMPLEMENTAR ACTIVIDADES FISICAS PARA LA INTEGRACION FAMILIAR</v>
      </c>
      <c r="C29" s="46"/>
      <c r="D29" s="47" t="str">
        <f>'[2]Ficha Anual 2025'!E22</f>
        <v>CLASES</v>
      </c>
      <c r="E29" s="48">
        <f t="shared" si="3"/>
        <v>250</v>
      </c>
      <c r="F29" s="49">
        <f>[2]Ene!F27</f>
        <v>0</v>
      </c>
      <c r="G29" s="50">
        <f>[2]Ene!G27</f>
        <v>1</v>
      </c>
      <c r="H29" s="49">
        <f>[2]Ene!H27</f>
        <v>0</v>
      </c>
      <c r="I29" s="50">
        <f>[2]Feb!I29</f>
        <v>2</v>
      </c>
      <c r="J29" s="49">
        <f>[2]Ene!J27</f>
        <v>0</v>
      </c>
      <c r="K29" s="50">
        <f>[2]Mar!K29</f>
        <v>1</v>
      </c>
      <c r="L29" s="49">
        <f>[2]Ene!L27</f>
        <v>0</v>
      </c>
      <c r="M29" s="50">
        <f>[2]Abr!M29</f>
        <v>4</v>
      </c>
      <c r="N29" s="49">
        <f>[2]Ene!N27</f>
        <v>0</v>
      </c>
      <c r="O29" s="50">
        <v>4</v>
      </c>
      <c r="P29" s="49">
        <f>[2]Ene!P27</f>
        <v>0</v>
      </c>
      <c r="Q29" s="51"/>
      <c r="R29" s="49">
        <f>[2]Ene!R27</f>
        <v>250</v>
      </c>
      <c r="S29" s="51"/>
      <c r="T29" s="49">
        <f>[2]Ene!T27</f>
        <v>0</v>
      </c>
      <c r="U29" s="51"/>
      <c r="V29" s="49">
        <f>[2]Ene!V27</f>
        <v>0</v>
      </c>
      <c r="W29" s="51"/>
      <c r="X29" s="49">
        <f>[2]Ene!X27</f>
        <v>0</v>
      </c>
      <c r="Y29" s="51"/>
      <c r="Z29" s="49">
        <f>[2]Ene!Z27</f>
        <v>0</v>
      </c>
      <c r="AA29" s="51"/>
      <c r="AB29" s="49">
        <f>[2]Ene!AB27</f>
        <v>0</v>
      </c>
      <c r="AC29" s="51"/>
      <c r="AD29" s="52">
        <f t="shared" si="0"/>
        <v>250</v>
      </c>
      <c r="AE29" s="52">
        <f t="shared" si="0"/>
        <v>12</v>
      </c>
      <c r="AF29" s="53">
        <f t="shared" si="1"/>
        <v>4.8000000000000001E-2</v>
      </c>
      <c r="AG29" s="53">
        <f t="shared" si="2"/>
        <v>0.95199999999999996</v>
      </c>
      <c r="AH29" s="54"/>
      <c r="AI29" s="55"/>
    </row>
    <row r="30" spans="1:35" s="56" customFormat="1" ht="20.100000000000001" customHeight="1" x14ac:dyDescent="0.2">
      <c r="A30" s="45" t="str">
        <f>'[2]Ficha Anual 2025'!A23</f>
        <v>C2A2</v>
      </c>
      <c r="B30" s="46" t="str">
        <f>'[2]Ficha Anual 2025'!B23</f>
        <v>IMPLEMENTAR CURSOS DE VERANO</v>
      </c>
      <c r="C30" s="46"/>
      <c r="D30" s="47" t="str">
        <f>'[2]Ficha Anual 2025'!E23</f>
        <v>EVENTO</v>
      </c>
      <c r="E30" s="48">
        <f t="shared" si="3"/>
        <v>4</v>
      </c>
      <c r="F30" s="49">
        <f>[2]Ene!F28</f>
        <v>1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1</v>
      </c>
      <c r="K30" s="50">
        <f>[2]Mar!K30</f>
        <v>0</v>
      </c>
      <c r="L30" s="49">
        <f>[2]Ene!L28</f>
        <v>0</v>
      </c>
      <c r="M30" s="50">
        <f>[2]Abr!M30</f>
        <v>0</v>
      </c>
      <c r="N30" s="49">
        <f>[2]Ene!N28</f>
        <v>1</v>
      </c>
      <c r="O30" s="50">
        <v>0</v>
      </c>
      <c r="P30" s="49">
        <f>[2]Ene!P28</f>
        <v>0</v>
      </c>
      <c r="Q30" s="51"/>
      <c r="R30" s="49">
        <f>[2]Ene!R28</f>
        <v>1</v>
      </c>
      <c r="S30" s="51"/>
      <c r="T30" s="49">
        <f>[2]Ene!T28</f>
        <v>0</v>
      </c>
      <c r="U30" s="51"/>
      <c r="V30" s="49">
        <f>[2]Ene!V28</f>
        <v>0</v>
      </c>
      <c r="W30" s="51"/>
      <c r="X30" s="49">
        <f>[2]Ene!X28</f>
        <v>0</v>
      </c>
      <c r="Y30" s="51"/>
      <c r="Z30" s="49">
        <f>[2]Ene!Z28</f>
        <v>0</v>
      </c>
      <c r="AA30" s="51"/>
      <c r="AB30" s="49">
        <f>[2]Ene!AB28</f>
        <v>0</v>
      </c>
      <c r="AC30" s="51"/>
      <c r="AD30" s="52">
        <f t="shared" si="0"/>
        <v>4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0.100000000000001" customHeight="1" x14ac:dyDescent="0.2">
      <c r="A31" s="45" t="str">
        <f>'[2]Ficha Anual 2025'!A24</f>
        <v>C2A3</v>
      </c>
      <c r="B31" s="46" t="str">
        <f>'[2]Ficha Anual 2025'!B24</f>
        <v>REALIZAR EXCURSIONES A DIFERENTES LUGARES</v>
      </c>
      <c r="C31" s="46"/>
      <c r="D31" s="47" t="str">
        <f>'[2]Ficha Anual 2025'!E24</f>
        <v>VIAJES</v>
      </c>
      <c r="E31" s="48">
        <f t="shared" si="3"/>
        <v>11</v>
      </c>
      <c r="F31" s="49">
        <f>[2]Ene!F29</f>
        <v>1</v>
      </c>
      <c r="G31" s="50">
        <f>[2]Ene!G29</f>
        <v>0</v>
      </c>
      <c r="H31" s="49">
        <f>[2]Ene!H29</f>
        <v>0</v>
      </c>
      <c r="I31" s="50">
        <f>[2]Feb!I31</f>
        <v>0</v>
      </c>
      <c r="J31" s="49">
        <f>[2]Ene!J29</f>
        <v>1</v>
      </c>
      <c r="K31" s="50">
        <f>[2]Mar!K31</f>
        <v>0</v>
      </c>
      <c r="L31" s="49">
        <f>[2]Ene!L29</f>
        <v>1</v>
      </c>
      <c r="M31" s="50">
        <f>[2]Abr!M31</f>
        <v>0</v>
      </c>
      <c r="N31" s="49">
        <f>[2]Ene!N29</f>
        <v>1</v>
      </c>
      <c r="O31" s="50">
        <v>0</v>
      </c>
      <c r="P31" s="49">
        <f>[2]Ene!P29</f>
        <v>1</v>
      </c>
      <c r="Q31" s="51"/>
      <c r="R31" s="49">
        <f>[2]Ene!R29</f>
        <v>1</v>
      </c>
      <c r="S31" s="51"/>
      <c r="T31" s="49">
        <f>[2]Ene!T29</f>
        <v>1</v>
      </c>
      <c r="U31" s="51"/>
      <c r="V31" s="49">
        <f>[2]Ene!V29</f>
        <v>1</v>
      </c>
      <c r="W31" s="51"/>
      <c r="X31" s="49">
        <f>[2]Ene!X29</f>
        <v>1</v>
      </c>
      <c r="Y31" s="51"/>
      <c r="Z31" s="49">
        <f>[2]Ene!Z29</f>
        <v>1</v>
      </c>
      <c r="AA31" s="51"/>
      <c r="AB31" s="49">
        <f>[2]Ene!AB29</f>
        <v>1</v>
      </c>
      <c r="AC31" s="51"/>
      <c r="AD31" s="52">
        <f t="shared" si="0"/>
        <v>11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>
        <f>'[2]Ficha Anual 2025'!A26</f>
        <v>0</v>
      </c>
      <c r="B32" s="59">
        <f>'[2]Ficha Anual 2025'!B26</f>
        <v>0</v>
      </c>
      <c r="C32" s="59"/>
      <c r="D32" s="47">
        <f>'[2]Ficha Anual 2025'!E26</f>
        <v>0</v>
      </c>
      <c r="E32" s="48">
        <f t="shared" si="3"/>
        <v>0</v>
      </c>
      <c r="F32" s="49">
        <f>[2]Ene!F31</f>
        <v>0</v>
      </c>
      <c r="G32" s="50">
        <f>[2]Ene!G31</f>
        <v>0</v>
      </c>
      <c r="H32" s="49">
        <f>[2]Ene!H31</f>
        <v>0</v>
      </c>
      <c r="I32" s="51">
        <f>[2]Feb!I32</f>
        <v>0</v>
      </c>
      <c r="J32" s="49">
        <f>[2]Ene!J31</f>
        <v>0</v>
      </c>
      <c r="K32" s="51">
        <f>[2]Mar!K32</f>
        <v>0</v>
      </c>
      <c r="L32" s="49">
        <f>[2]Ene!L31</f>
        <v>0</v>
      </c>
      <c r="M32" s="51">
        <f>[2]Abr!M32</f>
        <v>0</v>
      </c>
      <c r="N32" s="49">
        <f>[2]Ene!N31</f>
        <v>0</v>
      </c>
      <c r="O32" s="51"/>
      <c r="P32" s="49">
        <f>[2]Ene!P31</f>
        <v>0</v>
      </c>
      <c r="Q32" s="51"/>
      <c r="R32" s="49">
        <f>[2]Ene!R31</f>
        <v>0</v>
      </c>
      <c r="S32" s="51"/>
      <c r="T32" s="49">
        <f>[2]Ene!T31</f>
        <v>0</v>
      </c>
      <c r="U32" s="51"/>
      <c r="V32" s="49">
        <f>[2]Ene!V31</f>
        <v>0</v>
      </c>
      <c r="W32" s="51"/>
      <c r="X32" s="49">
        <f>[2]Ene!X31</f>
        <v>0</v>
      </c>
      <c r="Y32" s="51"/>
      <c r="Z32" s="49">
        <f>[2]Ene!Z31</f>
        <v>0</v>
      </c>
      <c r="AA32" s="51"/>
      <c r="AB32" s="49">
        <f>[2]Ene!AB31</f>
        <v>0</v>
      </c>
      <c r="AC32" s="51"/>
      <c r="AD32" s="52">
        <f t="shared" si="0"/>
        <v>0</v>
      </c>
      <c r="AE32" s="52">
        <f t="shared" si="0"/>
        <v>0</v>
      </c>
      <c r="AF32" s="53" t="e">
        <f t="shared" si="1"/>
        <v>#DIV/0!</v>
      </c>
      <c r="AG32" s="53" t="e">
        <f t="shared" si="2"/>
        <v>#DIV/0!</v>
      </c>
      <c r="AH32" s="54"/>
      <c r="AI32" s="55"/>
    </row>
    <row r="33" spans="1:35" s="56" customFormat="1" ht="20.100000000000001" hidden="1" customHeight="1" x14ac:dyDescent="0.2">
      <c r="A33" s="45">
        <f>'[2]Ficha Anual 2025'!A27</f>
        <v>0</v>
      </c>
      <c r="B33" s="59">
        <f>'[2]Ficha Anual 2025'!B27</f>
        <v>0</v>
      </c>
      <c r="C33" s="59"/>
      <c r="D33" s="47">
        <f>'[2]Ficha Anual 2025'!E27</f>
        <v>0</v>
      </c>
      <c r="E33" s="48">
        <f t="shared" si="3"/>
        <v>0</v>
      </c>
      <c r="F33" s="49">
        <f>[2]Ene!F32</f>
        <v>0</v>
      </c>
      <c r="G33" s="50">
        <f>[2]Ene!G32</f>
        <v>0</v>
      </c>
      <c r="H33" s="49">
        <f>[2]Ene!H32</f>
        <v>0</v>
      </c>
      <c r="I33" s="51">
        <f>[2]Feb!I33</f>
        <v>0</v>
      </c>
      <c r="J33" s="49">
        <f>[2]Ene!J32</f>
        <v>0</v>
      </c>
      <c r="K33" s="51">
        <f>[2]Mar!K33</f>
        <v>0</v>
      </c>
      <c r="L33" s="49">
        <f>[2]Ene!L32</f>
        <v>0</v>
      </c>
      <c r="M33" s="51">
        <f>[2]Abr!M33</f>
        <v>0</v>
      </c>
      <c r="N33" s="49">
        <f>[2]Ene!N32</f>
        <v>0</v>
      </c>
      <c r="O33" s="51"/>
      <c r="P33" s="49">
        <f>[2]Ene!P32</f>
        <v>0</v>
      </c>
      <c r="Q33" s="51"/>
      <c r="R33" s="49">
        <f>[2]Ene!R32</f>
        <v>0</v>
      </c>
      <c r="S33" s="51"/>
      <c r="T33" s="49">
        <f>[2]Ene!T32</f>
        <v>0</v>
      </c>
      <c r="U33" s="51"/>
      <c r="V33" s="49">
        <f>[2]Ene!V32</f>
        <v>0</v>
      </c>
      <c r="W33" s="51"/>
      <c r="X33" s="49">
        <f>[2]Ene!X32</f>
        <v>0</v>
      </c>
      <c r="Y33" s="51"/>
      <c r="Z33" s="49">
        <f>[2]Ene!Z32</f>
        <v>0</v>
      </c>
      <c r="AA33" s="51"/>
      <c r="AB33" s="49">
        <f>[2]Ene!AB32</f>
        <v>0</v>
      </c>
      <c r="AC33" s="51"/>
      <c r="AD33" s="52">
        <f t="shared" si="0"/>
        <v>0</v>
      </c>
      <c r="AE33" s="52">
        <f t="shared" si="0"/>
        <v>0</v>
      </c>
      <c r="AF33" s="53" t="e">
        <f t="shared" si="1"/>
        <v>#DIV/0!</v>
      </c>
      <c r="AG33" s="53" t="e">
        <f t="shared" si="2"/>
        <v>#DIV/0!</v>
      </c>
      <c r="AH33" s="54"/>
      <c r="AI33" s="55"/>
    </row>
    <row r="34" spans="1:35" s="56" customFormat="1" ht="20.100000000000001" hidden="1" customHeight="1" x14ac:dyDescent="0.2">
      <c r="A34" s="45">
        <f>'[2]Ficha Anual 2025'!A28</f>
        <v>0</v>
      </c>
      <c r="B34" s="59">
        <f>'[2]Ficha Anual 2025'!B28</f>
        <v>0</v>
      </c>
      <c r="C34" s="59"/>
      <c r="D34" s="47">
        <f>'[2]Ficha Anual 2025'!E28</f>
        <v>0</v>
      </c>
      <c r="E34" s="48">
        <f t="shared" si="3"/>
        <v>0</v>
      </c>
      <c r="F34" s="49">
        <f>[2]Ene!F33</f>
        <v>0</v>
      </c>
      <c r="G34" s="50">
        <f>[2]Ene!G33</f>
        <v>0</v>
      </c>
      <c r="H34" s="49">
        <f>[2]Ene!H33</f>
        <v>0</v>
      </c>
      <c r="I34" s="51">
        <f>[2]Feb!I34</f>
        <v>0</v>
      </c>
      <c r="J34" s="49">
        <f>[2]Ene!J33</f>
        <v>0</v>
      </c>
      <c r="K34" s="51">
        <f>[2]Mar!K34</f>
        <v>0</v>
      </c>
      <c r="L34" s="49">
        <f>[2]Ene!L33</f>
        <v>0</v>
      </c>
      <c r="M34" s="51">
        <f>[2]Abr!M34</f>
        <v>0</v>
      </c>
      <c r="N34" s="49">
        <f>[2]Ene!N33</f>
        <v>0</v>
      </c>
      <c r="O34" s="51"/>
      <c r="P34" s="49">
        <f>[2]Ene!P33</f>
        <v>0</v>
      </c>
      <c r="Q34" s="51"/>
      <c r="R34" s="49">
        <f>[2]Ene!R33</f>
        <v>0</v>
      </c>
      <c r="S34" s="51"/>
      <c r="T34" s="49">
        <f>[2]Ene!T33</f>
        <v>0</v>
      </c>
      <c r="U34" s="51"/>
      <c r="V34" s="49">
        <f>[2]Ene!V33</f>
        <v>0</v>
      </c>
      <c r="W34" s="51"/>
      <c r="X34" s="49">
        <f>[2]Ene!X33</f>
        <v>0</v>
      </c>
      <c r="Y34" s="51"/>
      <c r="Z34" s="49">
        <f>[2]Ene!Z33</f>
        <v>0</v>
      </c>
      <c r="AA34" s="51"/>
      <c r="AB34" s="49">
        <f>[2]Ene!AB33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7"/>
      <c r="AI34" s="58"/>
    </row>
    <row r="35" spans="1:35" s="56" customFormat="1" ht="20.100000000000001" hidden="1" customHeight="1" x14ac:dyDescent="0.2">
      <c r="A35" s="45">
        <f>'[2]Ficha Anual 2025'!A29</f>
        <v>0</v>
      </c>
      <c r="B35" s="59">
        <f>'[2]Ficha Anual 2025'!B29</f>
        <v>0</v>
      </c>
      <c r="C35" s="59"/>
      <c r="D35" s="47">
        <f>'[2]Ficha Anual 2025'!E29</f>
        <v>0</v>
      </c>
      <c r="E35" s="48">
        <f t="shared" si="3"/>
        <v>0</v>
      </c>
      <c r="F35" s="49">
        <f>[2]Ene!F34</f>
        <v>0</v>
      </c>
      <c r="G35" s="50">
        <f>[2]Ene!G34</f>
        <v>0</v>
      </c>
      <c r="H35" s="49">
        <f>[2]Ene!H34</f>
        <v>0</v>
      </c>
      <c r="I35" s="51">
        <f>[2]Feb!I35</f>
        <v>0</v>
      </c>
      <c r="J35" s="49">
        <f>[2]Ene!J34</f>
        <v>0</v>
      </c>
      <c r="K35" s="51">
        <f>[2]Mar!K35</f>
        <v>0</v>
      </c>
      <c r="L35" s="49">
        <f>[2]Ene!L34</f>
        <v>0</v>
      </c>
      <c r="M35" s="51">
        <f>[2]Abr!M35</f>
        <v>0</v>
      </c>
      <c r="N35" s="49">
        <f>[2]Ene!N34</f>
        <v>0</v>
      </c>
      <c r="O35" s="51"/>
      <c r="P35" s="49">
        <f>[2]Ene!P34</f>
        <v>0</v>
      </c>
      <c r="Q35" s="51"/>
      <c r="R35" s="49">
        <f>[2]Ene!R34</f>
        <v>0</v>
      </c>
      <c r="S35" s="51"/>
      <c r="T35" s="49">
        <f>[2]Ene!T34</f>
        <v>0</v>
      </c>
      <c r="U35" s="51"/>
      <c r="V35" s="49">
        <f>[2]Ene!V34</f>
        <v>0</v>
      </c>
      <c r="W35" s="51"/>
      <c r="X35" s="49">
        <f>[2]Ene!X34</f>
        <v>0</v>
      </c>
      <c r="Y35" s="51"/>
      <c r="Z35" s="49">
        <f>[2]Ene!Z34</f>
        <v>0</v>
      </c>
      <c r="AA35" s="51"/>
      <c r="AB35" s="49">
        <f>[2]Ene!AB34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4"/>
      <c r="AI35" s="55"/>
    </row>
    <row r="36" spans="1:35" s="56" customFormat="1" ht="20.100000000000001" hidden="1" customHeight="1" x14ac:dyDescent="0.2">
      <c r="A36" s="45">
        <f>'[2]Ficha Anual 2025'!A30</f>
        <v>0</v>
      </c>
      <c r="B36" s="59">
        <f>'[2]Ficha Anual 2025'!B30</f>
        <v>0</v>
      </c>
      <c r="C36" s="59"/>
      <c r="D36" s="47">
        <f>'[2]Ficha Anual 2025'!E30</f>
        <v>0</v>
      </c>
      <c r="E36" s="48">
        <f t="shared" si="3"/>
        <v>0</v>
      </c>
      <c r="F36" s="49">
        <f>[2]Ene!F35</f>
        <v>0</v>
      </c>
      <c r="G36" s="50">
        <f>[2]Ene!G35</f>
        <v>0</v>
      </c>
      <c r="H36" s="49">
        <f>[2]Ene!H35</f>
        <v>0</v>
      </c>
      <c r="I36" s="51">
        <f>[2]Feb!I36</f>
        <v>0</v>
      </c>
      <c r="J36" s="49">
        <f>[2]Ene!J35</f>
        <v>0</v>
      </c>
      <c r="K36" s="51">
        <f>[2]Mar!K36</f>
        <v>0</v>
      </c>
      <c r="L36" s="49">
        <f>[2]Ene!L35</f>
        <v>0</v>
      </c>
      <c r="M36" s="51">
        <f>[2]Abr!M36</f>
        <v>0</v>
      </c>
      <c r="N36" s="49">
        <f>[2]Ene!N35</f>
        <v>0</v>
      </c>
      <c r="O36" s="51"/>
      <c r="P36" s="49">
        <f>[2]Ene!P35</f>
        <v>0</v>
      </c>
      <c r="Q36" s="51"/>
      <c r="R36" s="49">
        <f>[2]Ene!R35</f>
        <v>0</v>
      </c>
      <c r="S36" s="51"/>
      <c r="T36" s="49">
        <f>[2]Ene!T35</f>
        <v>0</v>
      </c>
      <c r="U36" s="51"/>
      <c r="V36" s="49">
        <f>[2]Ene!V35</f>
        <v>0</v>
      </c>
      <c r="W36" s="51"/>
      <c r="X36" s="49">
        <f>[2]Ene!X35</f>
        <v>0</v>
      </c>
      <c r="Y36" s="51"/>
      <c r="Z36" s="49">
        <f>[2]Ene!Z35</f>
        <v>0</v>
      </c>
      <c r="AA36" s="51"/>
      <c r="AB36" s="49">
        <f>[2]Ene!AB35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'[2]Ficha Anual 2025'!A31</f>
        <v>0</v>
      </c>
      <c r="B37" s="59">
        <f>'[2]Ficha Anual 2025'!B31</f>
        <v>0</v>
      </c>
      <c r="C37" s="59"/>
      <c r="D37" s="47">
        <f>'[2]Ficha Anual 2025'!E31</f>
        <v>0</v>
      </c>
      <c r="E37" s="48">
        <f t="shared" si="3"/>
        <v>0</v>
      </c>
      <c r="F37" s="49">
        <f>[2]Ene!F36</f>
        <v>0</v>
      </c>
      <c r="G37" s="50">
        <f>[2]Ene!G36</f>
        <v>0</v>
      </c>
      <c r="H37" s="49">
        <f>[2]Ene!H36</f>
        <v>0</v>
      </c>
      <c r="I37" s="51">
        <f>[2]Feb!I37</f>
        <v>0</v>
      </c>
      <c r="J37" s="49">
        <f>[2]Ene!J36</f>
        <v>0</v>
      </c>
      <c r="K37" s="51">
        <f>[2]Mar!K37</f>
        <v>0</v>
      </c>
      <c r="L37" s="49">
        <f>[2]Ene!L36</f>
        <v>0</v>
      </c>
      <c r="M37" s="51">
        <f>[2]Abr!M37</f>
        <v>0</v>
      </c>
      <c r="N37" s="49">
        <f>[2]Ene!N36</f>
        <v>0</v>
      </c>
      <c r="O37" s="51"/>
      <c r="P37" s="49">
        <f>[2]Ene!P36</f>
        <v>0</v>
      </c>
      <c r="Q37" s="51"/>
      <c r="R37" s="49">
        <f>[2]Ene!R36</f>
        <v>0</v>
      </c>
      <c r="S37" s="51"/>
      <c r="T37" s="49">
        <f>[2]Ene!T36</f>
        <v>0</v>
      </c>
      <c r="U37" s="51"/>
      <c r="V37" s="49">
        <f>[2]Ene!V36</f>
        <v>0</v>
      </c>
      <c r="W37" s="51"/>
      <c r="X37" s="49">
        <f>[2]Ene!X36</f>
        <v>0</v>
      </c>
      <c r="Y37" s="51"/>
      <c r="Z37" s="49">
        <f>[2]Ene!Z36</f>
        <v>0</v>
      </c>
      <c r="AA37" s="51"/>
      <c r="AB37" s="49">
        <f>[2]Ene!AB36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'[2]Ficha Anual 2025'!A32</f>
        <v>0</v>
      </c>
      <c r="B38" s="59">
        <f>'[2]Ficha Anual 2025'!B32</f>
        <v>0</v>
      </c>
      <c r="C38" s="59"/>
      <c r="D38" s="47">
        <f>'[2]Ficha Anual 2025'!E32</f>
        <v>0</v>
      </c>
      <c r="E38" s="48">
        <f t="shared" si="3"/>
        <v>0</v>
      </c>
      <c r="F38" s="150">
        <f>[2]Ene!F37</f>
        <v>0</v>
      </c>
      <c r="G38" s="70">
        <f>[2]Ene!G37</f>
        <v>0</v>
      </c>
      <c r="H38" s="150">
        <f>[2]Ene!H37</f>
        <v>0</v>
      </c>
      <c r="I38" s="71">
        <f>[2]Feb!I38</f>
        <v>0</v>
      </c>
      <c r="J38" s="150">
        <f>[2]Ene!J37</f>
        <v>0</v>
      </c>
      <c r="K38" s="71">
        <f>[2]Mar!K38</f>
        <v>0</v>
      </c>
      <c r="L38" s="150">
        <f>[2]Ene!L37</f>
        <v>0</v>
      </c>
      <c r="M38" s="71">
        <f>[2]Abr!M38</f>
        <v>0</v>
      </c>
      <c r="N38" s="150">
        <f>[2]Ene!N37</f>
        <v>0</v>
      </c>
      <c r="O38" s="71"/>
      <c r="P38" s="150">
        <f>[2]Ene!P37</f>
        <v>0</v>
      </c>
      <c r="Q38" s="71"/>
      <c r="R38" s="150">
        <f>[2]Ene!R37</f>
        <v>0</v>
      </c>
      <c r="S38" s="71"/>
      <c r="T38" s="150">
        <f>[2]Ene!T37</f>
        <v>0</v>
      </c>
      <c r="U38" s="71"/>
      <c r="V38" s="150">
        <f>[2]Ene!V37</f>
        <v>0</v>
      </c>
      <c r="W38" s="71"/>
      <c r="X38" s="150">
        <f>[2]Ene!X37</f>
        <v>0</v>
      </c>
      <c r="Y38" s="71"/>
      <c r="Z38" s="150">
        <f>[2]Ene!Z37</f>
        <v>0</v>
      </c>
      <c r="AA38" s="71"/>
      <c r="AB38" s="150">
        <f>[2]Ene!AB37</f>
        <v>0</v>
      </c>
      <c r="AC38" s="7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67">
        <f>'[2]Ficha Anual 2025'!A33</f>
        <v>0</v>
      </c>
      <c r="B39" s="68">
        <f>'[2]Ficha Anual 2025'!B33</f>
        <v>0</v>
      </c>
      <c r="C39" s="68"/>
      <c r="D39" s="69">
        <f>'[2]Ficha Anual 2025'!E33</f>
        <v>0</v>
      </c>
      <c r="E39" s="48">
        <f t="shared" si="3"/>
        <v>0</v>
      </c>
      <c r="F39" s="78">
        <f>[2]Ene!F38</f>
        <v>0</v>
      </c>
      <c r="G39" s="78">
        <f>[2]Ene!G38</f>
        <v>0</v>
      </c>
      <c r="H39" s="78">
        <f>[2]Ene!H38</f>
        <v>0</v>
      </c>
      <c r="I39" s="78">
        <f>[2]Feb!I39</f>
        <v>0</v>
      </c>
      <c r="J39" s="78">
        <f>[2]Ene!J38</f>
        <v>0</v>
      </c>
      <c r="K39" s="78">
        <f>[2]Mar!K39</f>
        <v>0</v>
      </c>
      <c r="L39" s="78">
        <f>[2]Ene!L38</f>
        <v>0</v>
      </c>
      <c r="M39" s="78">
        <f>[2]Abr!M39</f>
        <v>0</v>
      </c>
      <c r="N39" s="78">
        <f>[2]Ene!N38</f>
        <v>0</v>
      </c>
      <c r="O39" s="78"/>
      <c r="P39" s="78">
        <f>[2]Ene!P38</f>
        <v>0</v>
      </c>
      <c r="Q39" s="78"/>
      <c r="R39" s="78">
        <f>[2]Ene!R38</f>
        <v>0</v>
      </c>
      <c r="S39" s="78"/>
      <c r="T39" s="78">
        <f>[2]Ene!T38</f>
        <v>0</v>
      </c>
      <c r="U39" s="78"/>
      <c r="V39" s="78">
        <f>[2]Ene!V38</f>
        <v>0</v>
      </c>
      <c r="W39" s="78"/>
      <c r="X39" s="78">
        <f>[2]Ene!X38</f>
        <v>0</v>
      </c>
      <c r="Y39" s="78"/>
      <c r="Z39" s="78">
        <f>[2]Ene!Z38</f>
        <v>0</v>
      </c>
      <c r="AA39" s="78"/>
      <c r="AB39" s="78">
        <f>[2]Ene!AB38</f>
        <v>0</v>
      </c>
      <c r="AC39" s="78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72"/>
      <c r="AI39" s="73"/>
    </row>
    <row r="40" spans="1:35" s="44" customFormat="1" ht="20.100000000000001" customHeight="1" x14ac:dyDescent="0.2">
      <c r="A40" s="74" t="str">
        <f>'[2]Ficha Anual 2025'!A34</f>
        <v>C 3</v>
      </c>
      <c r="B40" s="75" t="str">
        <f>'[2]Ficha Anual 2025'!B34</f>
        <v>AUMENTAR LAS ACTIVIDADES CULTURALES</v>
      </c>
      <c r="C40" s="75"/>
      <c r="D40" s="76"/>
      <c r="E40" s="77"/>
      <c r="F40" s="151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3"/>
      <c r="AD40" s="79"/>
      <c r="AE40" s="79"/>
      <c r="AF40" s="79"/>
      <c r="AG40" s="79"/>
      <c r="AH40" s="79"/>
      <c r="AI40" s="80"/>
    </row>
    <row r="41" spans="1:35" s="56" customFormat="1" ht="20.100000000000001" customHeight="1" x14ac:dyDescent="0.2">
      <c r="A41" s="81" t="str">
        <f>'[2]Ficha Anual 2025'!A35</f>
        <v>C3A1</v>
      </c>
      <c r="B41" s="82" t="str">
        <f>'[2]Ficha Anual 2025'!B35</f>
        <v xml:space="preserve">RELIZAR EVENTO DE CARNAVAL </v>
      </c>
      <c r="C41" s="82"/>
      <c r="D41" s="83" t="str">
        <f>'[2]Ficha Anual 2025'!E35</f>
        <v>EVENTO</v>
      </c>
      <c r="E41" s="48">
        <f t="shared" si="3"/>
        <v>1</v>
      </c>
      <c r="F41" s="49">
        <f>[2]Ene!F40</f>
        <v>0</v>
      </c>
      <c r="G41" s="50">
        <f>[2]Ene!G40</f>
        <v>0</v>
      </c>
      <c r="H41" s="49">
        <f>[2]Ene!H40</f>
        <v>0</v>
      </c>
      <c r="I41" s="50">
        <f>[2]Feb!I41</f>
        <v>1</v>
      </c>
      <c r="J41" s="49">
        <f>[2]Ene!J40</f>
        <v>0</v>
      </c>
      <c r="K41" s="50">
        <f>[2]Mar!K41</f>
        <v>1</v>
      </c>
      <c r="L41" s="49">
        <f>[2]Ene!L40</f>
        <v>0</v>
      </c>
      <c r="M41" s="50">
        <f>[2]Abr!M41</f>
        <v>0</v>
      </c>
      <c r="N41" s="49">
        <f>[2]Ene!N40</f>
        <v>0</v>
      </c>
      <c r="O41" s="50">
        <v>0</v>
      </c>
      <c r="P41" s="49">
        <f>[2]Ene!P40</f>
        <v>1</v>
      </c>
      <c r="Q41" s="92"/>
      <c r="R41" s="154">
        <f>[2]Ene!R40</f>
        <v>0</v>
      </c>
      <c r="S41" s="92"/>
      <c r="T41" s="154">
        <f>[2]Ene!T40</f>
        <v>0</v>
      </c>
      <c r="U41" s="92"/>
      <c r="V41" s="154">
        <f>[2]Ene!V40</f>
        <v>0</v>
      </c>
      <c r="W41" s="92"/>
      <c r="X41" s="154">
        <f>[2]Ene!X40</f>
        <v>0</v>
      </c>
      <c r="Y41" s="92"/>
      <c r="Z41" s="154">
        <f>[2]Ene!Z40</f>
        <v>0</v>
      </c>
      <c r="AA41" s="92"/>
      <c r="AB41" s="154">
        <f>[2]Ene!AB40</f>
        <v>0</v>
      </c>
      <c r="AC41" s="92"/>
      <c r="AD41" s="52">
        <f t="shared" si="0"/>
        <v>1</v>
      </c>
      <c r="AE41" s="52">
        <f t="shared" si="0"/>
        <v>2</v>
      </c>
      <c r="AF41" s="53">
        <f t="shared" si="1"/>
        <v>2</v>
      </c>
      <c r="AG41" s="53">
        <f t="shared" si="2"/>
        <v>-1</v>
      </c>
      <c r="AH41" s="84"/>
      <c r="AI41" s="85"/>
    </row>
    <row r="42" spans="1:35" s="56" customFormat="1" ht="20.100000000000001" customHeight="1" x14ac:dyDescent="0.2">
      <c r="A42" s="81" t="str">
        <f>'[2]Ficha Anual 2025'!A36</f>
        <v>C3A2</v>
      </c>
      <c r="B42" s="82" t="str">
        <f>'[2]Ficha Anual 2025'!B36</f>
        <v xml:space="preserve">REALIZAR FERIA ANUAL </v>
      </c>
      <c r="C42" s="82"/>
      <c r="D42" s="83" t="str">
        <f>'[2]Ficha Anual 2025'!E36</f>
        <v>EVENTO</v>
      </c>
      <c r="E42" s="48">
        <f t="shared" si="3"/>
        <v>4</v>
      </c>
      <c r="F42" s="49">
        <f>[2]Ene!F41</f>
        <v>1</v>
      </c>
      <c r="G42" s="50">
        <f>[2]Ene!G41</f>
        <v>0</v>
      </c>
      <c r="H42" s="49">
        <f>[2]Ene!H41</f>
        <v>0</v>
      </c>
      <c r="I42" s="50">
        <f>[2]Feb!I42</f>
        <v>0</v>
      </c>
      <c r="J42" s="49">
        <f>[2]Ene!J41</f>
        <v>0</v>
      </c>
      <c r="K42" s="50">
        <f>[2]Mar!K42</f>
        <v>1</v>
      </c>
      <c r="L42" s="49">
        <f>[2]Ene!L41</f>
        <v>1</v>
      </c>
      <c r="M42" s="50">
        <f>[2]Abr!M42</f>
        <v>0</v>
      </c>
      <c r="N42" s="49">
        <f>[2]Ene!N41</f>
        <v>0</v>
      </c>
      <c r="O42" s="50">
        <v>0</v>
      </c>
      <c r="P42" s="49">
        <f>[2]Ene!P41</f>
        <v>0</v>
      </c>
      <c r="Q42" s="92"/>
      <c r="R42" s="154">
        <f>[2]Ene!R41</f>
        <v>1</v>
      </c>
      <c r="S42" s="92"/>
      <c r="T42" s="154">
        <f>[2]Ene!T41</f>
        <v>0</v>
      </c>
      <c r="U42" s="92"/>
      <c r="V42" s="154">
        <f>[2]Ene!V41</f>
        <v>1</v>
      </c>
      <c r="W42" s="92"/>
      <c r="X42" s="154">
        <f>[2]Ene!X41</f>
        <v>0</v>
      </c>
      <c r="Y42" s="92"/>
      <c r="Z42" s="154">
        <f>[2]Ene!Z41</f>
        <v>0</v>
      </c>
      <c r="AA42" s="92"/>
      <c r="AB42" s="154">
        <f>[2]Ene!AB41</f>
        <v>0</v>
      </c>
      <c r="AC42" s="92"/>
      <c r="AD42" s="52">
        <f t="shared" si="0"/>
        <v>4</v>
      </c>
      <c r="AE42" s="52">
        <f t="shared" si="0"/>
        <v>1</v>
      </c>
      <c r="AF42" s="53">
        <f t="shared" si="1"/>
        <v>0.25</v>
      </c>
      <c r="AG42" s="53">
        <f t="shared" si="2"/>
        <v>0.75</v>
      </c>
      <c r="AH42" s="86"/>
      <c r="AI42" s="87"/>
    </row>
    <row r="43" spans="1:35" s="56" customFormat="1" ht="33.75" customHeight="1" x14ac:dyDescent="0.2">
      <c r="A43" s="81" t="str">
        <f>'[2]Ficha Anual 2025'!A37</f>
        <v>C3A3</v>
      </c>
      <c r="B43" s="82" t="str">
        <f>'[2]Ficha Anual 2025'!B37</f>
        <v xml:space="preserve">REALIZAR EVENTOS CIVICOS Y SOCIALES (REYES, DIA DEL NIÑO, DIA DE LA MADRE, DIA DEL MAESTRO , DIA DEL ABUELO FIESTAS PATRIAS Y F. DECEMBRINAS ) </v>
      </c>
      <c r="C43" s="82"/>
      <c r="D43" s="83" t="str">
        <f>'[2]Ficha Anual 2025'!E37</f>
        <v>EVENTOS</v>
      </c>
      <c r="E43" s="48">
        <f t="shared" si="3"/>
        <v>4</v>
      </c>
      <c r="F43" s="49">
        <f>[2]Ene!F42</f>
        <v>1</v>
      </c>
      <c r="G43" s="50">
        <f>[2]Ene!G42</f>
        <v>1</v>
      </c>
      <c r="H43" s="49">
        <f>[2]Ene!H42</f>
        <v>0</v>
      </c>
      <c r="I43" s="50">
        <f>[2]Feb!I43</f>
        <v>1</v>
      </c>
      <c r="J43" s="49">
        <f>[2]Ene!J42</f>
        <v>0</v>
      </c>
      <c r="K43" s="50">
        <f>[2]Mar!K43</f>
        <v>1</v>
      </c>
      <c r="L43" s="49">
        <f>[2]Ene!L42</f>
        <v>1</v>
      </c>
      <c r="M43" s="50">
        <f>[2]Abr!M43</f>
        <v>2</v>
      </c>
      <c r="N43" s="49">
        <f>[2]Ene!N42</f>
        <v>0</v>
      </c>
      <c r="O43" s="50">
        <v>3</v>
      </c>
      <c r="P43" s="49">
        <f>[2]Ene!P42</f>
        <v>0</v>
      </c>
      <c r="Q43" s="92"/>
      <c r="R43" s="154">
        <f>[2]Ene!R42</f>
        <v>1</v>
      </c>
      <c r="S43" s="92"/>
      <c r="T43" s="154">
        <f>[2]Ene!T42</f>
        <v>0</v>
      </c>
      <c r="U43" s="92"/>
      <c r="V43" s="154">
        <f>[2]Ene!V42</f>
        <v>1</v>
      </c>
      <c r="W43" s="92"/>
      <c r="X43" s="154">
        <f>[2]Ene!X42</f>
        <v>0</v>
      </c>
      <c r="Y43" s="92"/>
      <c r="Z43" s="154">
        <f>[2]Ene!Z42</f>
        <v>0</v>
      </c>
      <c r="AA43" s="92"/>
      <c r="AB43" s="154">
        <f>[2]Ene!AB42</f>
        <v>0</v>
      </c>
      <c r="AC43" s="92"/>
      <c r="AD43" s="52">
        <f t="shared" si="0"/>
        <v>4</v>
      </c>
      <c r="AE43" s="52">
        <f t="shared" si="0"/>
        <v>8</v>
      </c>
      <c r="AF43" s="53">
        <f t="shared" si="1"/>
        <v>2</v>
      </c>
      <c r="AG43" s="53">
        <f t="shared" si="2"/>
        <v>-1</v>
      </c>
      <c r="AH43" s="88"/>
      <c r="AI43" s="89"/>
    </row>
    <row r="44" spans="1:35" s="56" customFormat="1" ht="20.100000000000001" customHeight="1" x14ac:dyDescent="0.2">
      <c r="A44" s="81" t="str">
        <f>'[2]Ficha Anual 2025'!A38</f>
        <v>C3A4</v>
      </c>
      <c r="B44" s="82" t="str">
        <f>'[2]Ficha Anual 2025'!B38</f>
        <v>IMPLEMENTAR TALLERES CULTURALES A LA POBLACION</v>
      </c>
      <c r="C44" s="82"/>
      <c r="D44" s="83" t="str">
        <f>'[2]Ficha Anual 2025'!E38</f>
        <v>TALLERES</v>
      </c>
      <c r="E44" s="48">
        <f t="shared" si="3"/>
        <v>7</v>
      </c>
      <c r="F44" s="49">
        <f>[2]Ene!F43</f>
        <v>2</v>
      </c>
      <c r="G44" s="50">
        <f>[2]Ene!G43</f>
        <v>0</v>
      </c>
      <c r="H44" s="49">
        <f>[2]Ene!H43</f>
        <v>0</v>
      </c>
      <c r="I44" s="50">
        <f>[2]Feb!I44</f>
        <v>0</v>
      </c>
      <c r="J44" s="49">
        <f>[2]Ene!J43</f>
        <v>0</v>
      </c>
      <c r="K44" s="50">
        <f>[2]Mar!K44</f>
        <v>0</v>
      </c>
      <c r="L44" s="49">
        <f>[2]Ene!L43</f>
        <v>0</v>
      </c>
      <c r="M44" s="50">
        <f>[2]Abr!M44</f>
        <v>2</v>
      </c>
      <c r="N44" s="49">
        <f>[2]Ene!N43</f>
        <v>0</v>
      </c>
      <c r="O44" s="50">
        <v>1</v>
      </c>
      <c r="P44" s="49">
        <f>[2]Ene!P43</f>
        <v>0</v>
      </c>
      <c r="Q44" s="92"/>
      <c r="R44" s="154">
        <f>[2]Ene!R43</f>
        <v>2</v>
      </c>
      <c r="S44" s="92"/>
      <c r="T44" s="154">
        <f>[2]Ene!T43</f>
        <v>0</v>
      </c>
      <c r="U44" s="92"/>
      <c r="V44" s="154">
        <f>[2]Ene!V43</f>
        <v>2</v>
      </c>
      <c r="W44" s="92"/>
      <c r="X44" s="154">
        <f>[2]Ene!X43</f>
        <v>0</v>
      </c>
      <c r="Y44" s="92"/>
      <c r="Z44" s="154">
        <f>[2]Ene!Z43</f>
        <v>1</v>
      </c>
      <c r="AA44" s="92"/>
      <c r="AB44" s="154">
        <f>[2]Ene!AB43</f>
        <v>0</v>
      </c>
      <c r="AC44" s="92"/>
      <c r="AD44" s="52">
        <f t="shared" si="0"/>
        <v>7</v>
      </c>
      <c r="AE44" s="52">
        <f t="shared" si="0"/>
        <v>3</v>
      </c>
      <c r="AF44" s="53">
        <f t="shared" si="1"/>
        <v>0.42857142857142855</v>
      </c>
      <c r="AG44" s="53">
        <f t="shared" si="2"/>
        <v>0.5714285714285714</v>
      </c>
      <c r="AH44" s="88"/>
      <c r="AI44" s="89"/>
    </row>
    <row r="45" spans="1:35" s="56" customFormat="1" ht="20.100000000000001" hidden="1" customHeight="1" x14ac:dyDescent="0.2">
      <c r="A45" s="81">
        <f>'[2]Ficha Anual 2025'!A39</f>
        <v>0</v>
      </c>
      <c r="B45" s="90">
        <f>'[2]Ficha Anual 2025'!B39</f>
        <v>0</v>
      </c>
      <c r="C45" s="90"/>
      <c r="D45" s="83">
        <f>'[2]Ficha Anual 2025'!E39</f>
        <v>0</v>
      </c>
      <c r="E45" s="48">
        <f t="shared" si="3"/>
        <v>0</v>
      </c>
      <c r="F45" s="154">
        <f>[2]Ene!F44</f>
        <v>0</v>
      </c>
      <c r="G45" s="91">
        <f>[2]Ene!G44</f>
        <v>0</v>
      </c>
      <c r="H45" s="154">
        <f>[2]Ene!H44</f>
        <v>0</v>
      </c>
      <c r="I45" s="92">
        <f>[2]Feb!I45</f>
        <v>0</v>
      </c>
      <c r="J45" s="154">
        <f>[2]Ene!J44</f>
        <v>0</v>
      </c>
      <c r="K45" s="92">
        <f>[2]Mar!K45</f>
        <v>0</v>
      </c>
      <c r="L45" s="154">
        <f>[2]Ene!L44</f>
        <v>0</v>
      </c>
      <c r="M45" s="92">
        <f>[2]Abr!M45</f>
        <v>0</v>
      </c>
      <c r="N45" s="154">
        <f>[2]Ene!N44</f>
        <v>0</v>
      </c>
      <c r="O45" s="92"/>
      <c r="P45" s="154">
        <f>[2]Ene!P44</f>
        <v>0</v>
      </c>
      <c r="Q45" s="92"/>
      <c r="R45" s="154">
        <f>[2]Ene!R44</f>
        <v>0</v>
      </c>
      <c r="S45" s="92"/>
      <c r="T45" s="154">
        <f>[2]Ene!T44</f>
        <v>0</v>
      </c>
      <c r="U45" s="92"/>
      <c r="V45" s="154">
        <f>[2]Ene!V44</f>
        <v>0</v>
      </c>
      <c r="W45" s="92"/>
      <c r="X45" s="154">
        <f>[2]Ene!X44</f>
        <v>0</v>
      </c>
      <c r="Y45" s="92"/>
      <c r="Z45" s="154">
        <f>[2]Ene!Z44</f>
        <v>0</v>
      </c>
      <c r="AA45" s="92"/>
      <c r="AB45" s="154">
        <f>[2]Ene!AB44</f>
        <v>0</v>
      </c>
      <c r="AC45" s="92"/>
      <c r="AD45" s="52">
        <f t="shared" si="0"/>
        <v>0</v>
      </c>
      <c r="AE45" s="52">
        <f t="shared" si="0"/>
        <v>0</v>
      </c>
      <c r="AF45" s="53" t="e">
        <f t="shared" si="1"/>
        <v>#DIV/0!</v>
      </c>
      <c r="AG45" s="53" t="e">
        <f t="shared" si="2"/>
        <v>#DIV/0!</v>
      </c>
      <c r="AH45" s="88"/>
      <c r="AI45" s="89"/>
    </row>
    <row r="46" spans="1:35" s="56" customFormat="1" ht="20.100000000000001" hidden="1" customHeight="1" x14ac:dyDescent="0.2">
      <c r="A46" s="81">
        <f>'[2]Ficha Anual 2025'!A40</f>
        <v>0</v>
      </c>
      <c r="B46" s="90">
        <f>'[2]Ficha Anual 2025'!B40</f>
        <v>0</v>
      </c>
      <c r="C46" s="90"/>
      <c r="D46" s="83">
        <f>'[2]Ficha Anual 2025'!E40</f>
        <v>0</v>
      </c>
      <c r="E46" s="48">
        <f t="shared" si="3"/>
        <v>0</v>
      </c>
      <c r="F46" s="154">
        <f>[2]Ene!F45</f>
        <v>0</v>
      </c>
      <c r="G46" s="91">
        <f>[2]Ene!G45</f>
        <v>0</v>
      </c>
      <c r="H46" s="154">
        <f>[2]Ene!H45</f>
        <v>0</v>
      </c>
      <c r="I46" s="92">
        <f>[2]Feb!I46</f>
        <v>0</v>
      </c>
      <c r="J46" s="154">
        <f>[2]Ene!J45</f>
        <v>0</v>
      </c>
      <c r="K46" s="92">
        <f>[2]Mar!K46</f>
        <v>0</v>
      </c>
      <c r="L46" s="154">
        <f>[2]Ene!L45</f>
        <v>0</v>
      </c>
      <c r="M46" s="92">
        <f>[2]Abr!M46</f>
        <v>0</v>
      </c>
      <c r="N46" s="154">
        <f>[2]Ene!N45</f>
        <v>0</v>
      </c>
      <c r="O46" s="92"/>
      <c r="P46" s="154">
        <f>[2]Ene!P45</f>
        <v>0</v>
      </c>
      <c r="Q46" s="92"/>
      <c r="R46" s="154">
        <f>[2]Ene!R45</f>
        <v>0</v>
      </c>
      <c r="S46" s="92"/>
      <c r="T46" s="154">
        <f>[2]Ene!T45</f>
        <v>0</v>
      </c>
      <c r="U46" s="92"/>
      <c r="V46" s="154">
        <f>[2]Ene!V45</f>
        <v>0</v>
      </c>
      <c r="W46" s="92"/>
      <c r="X46" s="154">
        <f>[2]Ene!X45</f>
        <v>0</v>
      </c>
      <c r="Y46" s="92"/>
      <c r="Z46" s="154">
        <f>[2]Ene!Z45</f>
        <v>0</v>
      </c>
      <c r="AA46" s="92"/>
      <c r="AB46" s="154">
        <f>[2]Ene!AB45</f>
        <v>0</v>
      </c>
      <c r="AC46" s="92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'[2]Ficha Anual 2025'!A41</f>
        <v>0</v>
      </c>
      <c r="B47" s="90">
        <f>'[2]Ficha Anual 2025'!B41</f>
        <v>0</v>
      </c>
      <c r="C47" s="90"/>
      <c r="D47" s="83">
        <f>'[2]Ficha Anual 2025'!E41</f>
        <v>0</v>
      </c>
      <c r="E47" s="48">
        <f t="shared" si="3"/>
        <v>0</v>
      </c>
      <c r="F47" s="154">
        <f>[2]Ene!F46</f>
        <v>0</v>
      </c>
      <c r="G47" s="91">
        <f>[2]Ene!G46</f>
        <v>0</v>
      </c>
      <c r="H47" s="154">
        <f>[2]Ene!H46</f>
        <v>0</v>
      </c>
      <c r="I47" s="92">
        <f>[2]Feb!I47</f>
        <v>0</v>
      </c>
      <c r="J47" s="154">
        <f>[2]Ene!J46</f>
        <v>0</v>
      </c>
      <c r="K47" s="92">
        <f>[2]Mar!K47</f>
        <v>0</v>
      </c>
      <c r="L47" s="154">
        <f>[2]Ene!L46</f>
        <v>0</v>
      </c>
      <c r="M47" s="92">
        <f>[2]Abr!M47</f>
        <v>0</v>
      </c>
      <c r="N47" s="154">
        <f>[2]Ene!N46</f>
        <v>0</v>
      </c>
      <c r="O47" s="92"/>
      <c r="P47" s="154">
        <f>[2]Ene!P46</f>
        <v>0</v>
      </c>
      <c r="Q47" s="92"/>
      <c r="R47" s="154">
        <f>[2]Ene!R46</f>
        <v>0</v>
      </c>
      <c r="S47" s="92"/>
      <c r="T47" s="154">
        <f>[2]Ene!T46</f>
        <v>0</v>
      </c>
      <c r="U47" s="92"/>
      <c r="V47" s="154">
        <f>[2]Ene!V46</f>
        <v>0</v>
      </c>
      <c r="W47" s="92"/>
      <c r="X47" s="154">
        <f>[2]Ene!X46</f>
        <v>0</v>
      </c>
      <c r="Y47" s="92"/>
      <c r="Z47" s="154">
        <f>[2]Ene!Z46</f>
        <v>0</v>
      </c>
      <c r="AA47" s="92"/>
      <c r="AB47" s="154">
        <f>[2]Ene!AB46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'[2]Ficha Anual 2025'!A42</f>
        <v>0</v>
      </c>
      <c r="B48" s="90">
        <f>'[2]Ficha Anual 2025'!B42</f>
        <v>0</v>
      </c>
      <c r="C48" s="90"/>
      <c r="D48" s="83">
        <f>'[2]Ficha Anual 2025'!E42</f>
        <v>0</v>
      </c>
      <c r="E48" s="48">
        <f t="shared" si="3"/>
        <v>0</v>
      </c>
      <c r="F48" s="154">
        <f>[2]Ene!F47</f>
        <v>0</v>
      </c>
      <c r="G48" s="91">
        <f>[2]Ene!G47</f>
        <v>0</v>
      </c>
      <c r="H48" s="154">
        <f>[2]Ene!H47</f>
        <v>0</v>
      </c>
      <c r="I48" s="92">
        <f>[2]Feb!I48</f>
        <v>0</v>
      </c>
      <c r="J48" s="154">
        <f>[2]Ene!J47</f>
        <v>0</v>
      </c>
      <c r="K48" s="92">
        <f>[2]Mar!K48</f>
        <v>0</v>
      </c>
      <c r="L48" s="154">
        <f>[2]Ene!L47</f>
        <v>0</v>
      </c>
      <c r="M48" s="92">
        <f>[2]Abr!M48</f>
        <v>0</v>
      </c>
      <c r="N48" s="154">
        <f>[2]Ene!N47</f>
        <v>0</v>
      </c>
      <c r="O48" s="92"/>
      <c r="P48" s="154">
        <f>[2]Ene!P47</f>
        <v>0</v>
      </c>
      <c r="Q48" s="92"/>
      <c r="R48" s="154">
        <f>[2]Ene!R47</f>
        <v>0</v>
      </c>
      <c r="S48" s="92"/>
      <c r="T48" s="154">
        <f>[2]Ene!T47</f>
        <v>0</v>
      </c>
      <c r="U48" s="92"/>
      <c r="V48" s="154">
        <f>[2]Ene!V47</f>
        <v>0</v>
      </c>
      <c r="W48" s="92"/>
      <c r="X48" s="154">
        <f>[2]Ene!X47</f>
        <v>0</v>
      </c>
      <c r="Y48" s="92"/>
      <c r="Z48" s="154">
        <f>[2]Ene!Z47</f>
        <v>0</v>
      </c>
      <c r="AA48" s="92"/>
      <c r="AB48" s="154">
        <f>[2]Ene!AB47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'[2]Ficha Anual 2025'!A43</f>
        <v>0</v>
      </c>
      <c r="B49" s="90">
        <f>'[2]Ficha Anual 2025'!B43</f>
        <v>0</v>
      </c>
      <c r="C49" s="90"/>
      <c r="D49" s="83">
        <f>'[2]Ficha Anual 2025'!E43</f>
        <v>0</v>
      </c>
      <c r="E49" s="48">
        <f t="shared" si="3"/>
        <v>0</v>
      </c>
      <c r="F49" s="154">
        <f>[2]Ene!F48</f>
        <v>0</v>
      </c>
      <c r="G49" s="91">
        <f>[2]Ene!G48</f>
        <v>0</v>
      </c>
      <c r="H49" s="154">
        <f>[2]Ene!H48</f>
        <v>0</v>
      </c>
      <c r="I49" s="92">
        <f>[2]Feb!I49</f>
        <v>0</v>
      </c>
      <c r="J49" s="154">
        <f>[2]Ene!J48</f>
        <v>0</v>
      </c>
      <c r="K49" s="92">
        <f>[2]Mar!K49</f>
        <v>0</v>
      </c>
      <c r="L49" s="154">
        <f>[2]Ene!L48</f>
        <v>0</v>
      </c>
      <c r="M49" s="92">
        <f>[2]Abr!M49</f>
        <v>0</v>
      </c>
      <c r="N49" s="154">
        <f>[2]Ene!N48</f>
        <v>0</v>
      </c>
      <c r="O49" s="92"/>
      <c r="P49" s="154">
        <f>[2]Ene!P48</f>
        <v>0</v>
      </c>
      <c r="Q49" s="92"/>
      <c r="R49" s="154">
        <f>[2]Ene!R48</f>
        <v>0</v>
      </c>
      <c r="S49" s="92"/>
      <c r="T49" s="154">
        <f>[2]Ene!T48</f>
        <v>0</v>
      </c>
      <c r="U49" s="92"/>
      <c r="V49" s="154">
        <f>[2]Ene!V48</f>
        <v>0</v>
      </c>
      <c r="W49" s="92"/>
      <c r="X49" s="154">
        <f>[2]Ene!X48</f>
        <v>0</v>
      </c>
      <c r="Y49" s="92"/>
      <c r="Z49" s="154">
        <f>[2]Ene!Z48</f>
        <v>0</v>
      </c>
      <c r="AA49" s="92"/>
      <c r="AB49" s="154">
        <f>[2]Ene!AB48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'[2]Ficha Anual 2025'!A44</f>
        <v>0</v>
      </c>
      <c r="B50" s="90">
        <f>'[2]Ficha Anual 2025'!B44</f>
        <v>0</v>
      </c>
      <c r="C50" s="90"/>
      <c r="D50" s="83">
        <f>'[2]Ficha Anual 2025'!E44</f>
        <v>0</v>
      </c>
      <c r="E50" s="48">
        <f t="shared" si="3"/>
        <v>0</v>
      </c>
      <c r="F50" s="154">
        <f>[2]Ene!F49</f>
        <v>0</v>
      </c>
      <c r="G50" s="91">
        <f>[2]Ene!G49</f>
        <v>0</v>
      </c>
      <c r="H50" s="154">
        <f>[2]Ene!H49</f>
        <v>0</v>
      </c>
      <c r="I50" s="93">
        <f>[2]Feb!I50</f>
        <v>0</v>
      </c>
      <c r="J50" s="154">
        <f>[2]Ene!J49</f>
        <v>0</v>
      </c>
      <c r="K50" s="93">
        <f>[2]Mar!K50</f>
        <v>0</v>
      </c>
      <c r="L50" s="154">
        <f>[2]Ene!L49</f>
        <v>0</v>
      </c>
      <c r="M50" s="93">
        <f>[2]Abr!M50</f>
        <v>0</v>
      </c>
      <c r="N50" s="154">
        <f>[2]Ene!N49</f>
        <v>0</v>
      </c>
      <c r="O50" s="93"/>
      <c r="P50" s="154">
        <f>[2]Ene!P49</f>
        <v>0</v>
      </c>
      <c r="Q50" s="93"/>
      <c r="R50" s="154">
        <f>[2]Ene!R49</f>
        <v>0</v>
      </c>
      <c r="S50" s="93"/>
      <c r="T50" s="154">
        <f>[2]Ene!T49</f>
        <v>0</v>
      </c>
      <c r="U50" s="93"/>
      <c r="V50" s="154">
        <f>[2]Ene!V49</f>
        <v>0</v>
      </c>
      <c r="W50" s="93"/>
      <c r="X50" s="154">
        <f>[2]Ene!X49</f>
        <v>0</v>
      </c>
      <c r="Y50" s="93"/>
      <c r="Z50" s="154">
        <f>[2]Ene!Z49</f>
        <v>0</v>
      </c>
      <c r="AA50" s="93"/>
      <c r="AB50" s="154">
        <f>[2]Ene!AB49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'[2]Ficha Anual 2025'!A45</f>
        <v>0</v>
      </c>
      <c r="B51" s="90">
        <f>'[2]Ficha Anual 2025'!B45</f>
        <v>0</v>
      </c>
      <c r="C51" s="90"/>
      <c r="D51" s="83">
        <f>'[2]Ficha Anual 2025'!E45</f>
        <v>0</v>
      </c>
      <c r="E51" s="48">
        <f t="shared" si="3"/>
        <v>0</v>
      </c>
      <c r="F51" s="154">
        <f>[2]Ene!F50</f>
        <v>0</v>
      </c>
      <c r="G51" s="91">
        <f>[2]Ene!G50</f>
        <v>0</v>
      </c>
      <c r="H51" s="154">
        <f>[2]Ene!H50</f>
        <v>0</v>
      </c>
      <c r="I51" s="93">
        <f>[2]Feb!I51</f>
        <v>0</v>
      </c>
      <c r="J51" s="154">
        <f>[2]Ene!J50</f>
        <v>0</v>
      </c>
      <c r="K51" s="93">
        <f>[2]Mar!K51</f>
        <v>0</v>
      </c>
      <c r="L51" s="154">
        <f>[2]Ene!L50</f>
        <v>0</v>
      </c>
      <c r="M51" s="93">
        <f>[2]Abr!M51</f>
        <v>0</v>
      </c>
      <c r="N51" s="154">
        <f>[2]Ene!N50</f>
        <v>0</v>
      </c>
      <c r="O51" s="93"/>
      <c r="P51" s="154">
        <f>[2]Ene!P50</f>
        <v>0</v>
      </c>
      <c r="Q51" s="93"/>
      <c r="R51" s="154">
        <f>[2]Ene!R50</f>
        <v>0</v>
      </c>
      <c r="S51" s="93"/>
      <c r="T51" s="154">
        <f>[2]Ene!T50</f>
        <v>0</v>
      </c>
      <c r="U51" s="93"/>
      <c r="V51" s="154">
        <f>[2]Ene!V50</f>
        <v>0</v>
      </c>
      <c r="W51" s="93"/>
      <c r="X51" s="154">
        <f>[2]Ene!X50</f>
        <v>0</v>
      </c>
      <c r="Y51" s="93"/>
      <c r="Z51" s="154">
        <f>[2]Ene!Z50</f>
        <v>0</v>
      </c>
      <c r="AA51" s="93"/>
      <c r="AB51" s="154">
        <f>[2]Ene!AB50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'[2]Ficha Anual 2025'!A46</f>
        <v>0</v>
      </c>
      <c r="B52" s="90">
        <f>'[2]Ficha Anual 2025'!B46</f>
        <v>0</v>
      </c>
      <c r="C52" s="90"/>
      <c r="D52" s="83">
        <f>'[2]Ficha Anual 2025'!E46</f>
        <v>0</v>
      </c>
      <c r="E52" s="48">
        <f t="shared" si="3"/>
        <v>0</v>
      </c>
      <c r="F52" s="94">
        <f>[2]Ene!F51</f>
        <v>0</v>
      </c>
      <c r="G52" s="95">
        <f>[2]Ene!G51</f>
        <v>0</v>
      </c>
      <c r="H52" s="95">
        <f>[2]Ene!H51</f>
        <v>0</v>
      </c>
      <c r="I52" s="95">
        <f>[2]Feb!I52</f>
        <v>0</v>
      </c>
      <c r="J52" s="95">
        <f>[2]Ene!J51</f>
        <v>0</v>
      </c>
      <c r="K52" s="95">
        <f>[2]Mar!K52</f>
        <v>0</v>
      </c>
      <c r="L52" s="95">
        <f>[2]Ene!L51</f>
        <v>0</v>
      </c>
      <c r="M52" s="95">
        <f>[2]Abr!M52</f>
        <v>0</v>
      </c>
      <c r="N52" s="95">
        <f>[2]Ene!N51</f>
        <v>0</v>
      </c>
      <c r="O52" s="95"/>
      <c r="P52" s="95">
        <f>[2]Ene!P51</f>
        <v>0</v>
      </c>
      <c r="Q52" s="95"/>
      <c r="R52" s="95">
        <f>[2]Ene!R51</f>
        <v>0</v>
      </c>
      <c r="S52" s="95"/>
      <c r="T52" s="95">
        <f>[2]Ene!T51</f>
        <v>0</v>
      </c>
      <c r="U52" s="95"/>
      <c r="V52" s="95">
        <f>[2]Ene!V51</f>
        <v>0</v>
      </c>
      <c r="W52" s="95"/>
      <c r="X52" s="95">
        <f>[2]Ene!X51</f>
        <v>0</v>
      </c>
      <c r="Y52" s="95"/>
      <c r="Z52" s="95">
        <f>[2]Ene!Z51</f>
        <v>0</v>
      </c>
      <c r="AA52" s="95"/>
      <c r="AB52" s="95">
        <f>[2]Ene!AB51</f>
        <v>0</v>
      </c>
      <c r="AC52" s="96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44" customFormat="1" ht="20.100000000000001" customHeight="1" x14ac:dyDescent="0.2">
      <c r="A53" s="74" t="str">
        <f>'[2]Ficha Anual 2025'!A47</f>
        <v>C 4</v>
      </c>
      <c r="B53" s="75" t="str">
        <f>'[2]Ficha Anual 2025'!B47</f>
        <v>AUMENTAR EL NIVEL EDUCATIVO DE LA POBLACION</v>
      </c>
      <c r="C53" s="75"/>
      <c r="D53" s="76"/>
      <c r="E53" s="77"/>
      <c r="F53" s="151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3"/>
      <c r="AD53" s="97"/>
      <c r="AE53" s="98"/>
      <c r="AF53" s="98"/>
      <c r="AG53" s="98"/>
      <c r="AH53" s="98"/>
      <c r="AI53" s="99"/>
    </row>
    <row r="54" spans="1:35" s="56" customFormat="1" ht="20.100000000000001" customHeight="1" x14ac:dyDescent="0.2">
      <c r="A54" s="81" t="str">
        <f>'[2]Ficha Anual 2025'!A48</f>
        <v>C4A1</v>
      </c>
      <c r="B54" s="82" t="str">
        <f>'[2]Ficha Anual 2025'!B48</f>
        <v>OTORGAR APOYOS A INSTITUCIONES EDUCATIVAS</v>
      </c>
      <c r="C54" s="82"/>
      <c r="D54" s="83" t="str">
        <f>'[2]Ficha Anual 2025'!E48</f>
        <v>APOYOS</v>
      </c>
      <c r="E54" s="93">
        <f t="shared" ref="E54:E65" si="4">F54+H54+J54+L54+N54+P54++R54+T54+V54+X54+Z54+AB54</f>
        <v>10</v>
      </c>
      <c r="F54" s="49">
        <f>[2]Ene!F53</f>
        <v>0</v>
      </c>
      <c r="G54" s="50">
        <f>[2]Ene!G53</f>
        <v>1</v>
      </c>
      <c r="H54" s="49">
        <f>[2]Ene!H53</f>
        <v>0</v>
      </c>
      <c r="I54" s="50">
        <f>[2]Feb!I54</f>
        <v>0</v>
      </c>
      <c r="J54" s="49">
        <f>[2]Ene!J53</f>
        <v>1</v>
      </c>
      <c r="K54" s="50">
        <f>[2]Mar!K54</f>
        <v>1</v>
      </c>
      <c r="L54" s="49">
        <f>[2]Ene!L53</f>
        <v>1</v>
      </c>
      <c r="M54" s="50">
        <f>[2]Abr!M54</f>
        <v>3</v>
      </c>
      <c r="N54" s="49">
        <f>[2]Ene!N53</f>
        <v>1</v>
      </c>
      <c r="O54" s="50">
        <v>3</v>
      </c>
      <c r="P54" s="49">
        <f>[2]Ene!P53</f>
        <v>1</v>
      </c>
      <c r="Q54" s="93"/>
      <c r="R54" s="154">
        <f>[2]Ene!R53</f>
        <v>1</v>
      </c>
      <c r="S54" s="93"/>
      <c r="T54" s="154">
        <f>[2]Ene!T53</f>
        <v>1</v>
      </c>
      <c r="U54" s="93"/>
      <c r="V54" s="154">
        <f>[2]Ene!V53</f>
        <v>1</v>
      </c>
      <c r="W54" s="93"/>
      <c r="X54" s="154">
        <f>[2]Ene!X53</f>
        <v>1</v>
      </c>
      <c r="Y54" s="93"/>
      <c r="Z54" s="154">
        <f>[2]Ene!Z53</f>
        <v>1</v>
      </c>
      <c r="AA54" s="93"/>
      <c r="AB54" s="154">
        <f>[2]Ene!AB53</f>
        <v>1</v>
      </c>
      <c r="AC54" s="92"/>
      <c r="AD54" s="52">
        <f t="shared" si="0"/>
        <v>10</v>
      </c>
      <c r="AE54" s="52">
        <f t="shared" si="0"/>
        <v>8</v>
      </c>
      <c r="AF54" s="53">
        <f t="shared" si="1"/>
        <v>0.8</v>
      </c>
      <c r="AG54" s="53">
        <f t="shared" si="2"/>
        <v>0.19999999999999996</v>
      </c>
      <c r="AH54" s="88"/>
      <c r="AI54" s="89"/>
    </row>
    <row r="55" spans="1:35" s="56" customFormat="1" ht="30.75" customHeight="1" x14ac:dyDescent="0.2">
      <c r="A55" s="81" t="str">
        <f>'[2]Ficha Anual 2025'!A49</f>
        <v>C4A2</v>
      </c>
      <c r="B55" s="82" t="str">
        <f>'[2]Ficha Anual 2025'!B49</f>
        <v>DIFUNDIR DE LOS SERVICIOS QUE PRESTA LA BIBLIOTECA MUNICIPAL</v>
      </c>
      <c r="C55" s="82"/>
      <c r="D55" s="83" t="str">
        <f>'[2]Ficha Anual 2025'!E49</f>
        <v>DIFUSION</v>
      </c>
      <c r="E55" s="93">
        <f t="shared" si="4"/>
        <v>24</v>
      </c>
      <c r="F55" s="49">
        <f>[2]Ene!F54</f>
        <v>2</v>
      </c>
      <c r="G55" s="50">
        <f>[2]Ene!G54</f>
        <v>0</v>
      </c>
      <c r="H55" s="49">
        <f>[2]Ene!H54</f>
        <v>2</v>
      </c>
      <c r="I55" s="50">
        <f>[2]Feb!I55</f>
        <v>1</v>
      </c>
      <c r="J55" s="49">
        <f>[2]Ene!J54</f>
        <v>2</v>
      </c>
      <c r="K55" s="50">
        <f>[2]Mar!K55</f>
        <v>2</v>
      </c>
      <c r="L55" s="49">
        <f>[2]Ene!L54</f>
        <v>2</v>
      </c>
      <c r="M55" s="50">
        <f>[2]Abr!M55</f>
        <v>2</v>
      </c>
      <c r="N55" s="49">
        <f>[2]Ene!N54</f>
        <v>2</v>
      </c>
      <c r="O55" s="50">
        <v>2</v>
      </c>
      <c r="P55" s="49">
        <f>[2]Ene!P54</f>
        <v>2</v>
      </c>
      <c r="Q55" s="51"/>
      <c r="R55" s="49">
        <f>[2]Ene!R54</f>
        <v>2</v>
      </c>
      <c r="S55" s="51"/>
      <c r="T55" s="49">
        <f>[2]Ene!T54</f>
        <v>2</v>
      </c>
      <c r="U55" s="51"/>
      <c r="V55" s="49">
        <f>[2]Ene!V54</f>
        <v>2</v>
      </c>
      <c r="W55" s="51"/>
      <c r="X55" s="49">
        <f>[2]Ene!X54</f>
        <v>2</v>
      </c>
      <c r="Y55" s="51"/>
      <c r="Z55" s="49">
        <f>[2]Ene!Z54</f>
        <v>2</v>
      </c>
      <c r="AA55" s="51"/>
      <c r="AB55" s="49">
        <f>[2]Ene!AB54</f>
        <v>2</v>
      </c>
      <c r="AC55" s="51"/>
      <c r="AD55" s="52">
        <f t="shared" si="0"/>
        <v>24</v>
      </c>
      <c r="AE55" s="52">
        <f t="shared" si="0"/>
        <v>7</v>
      </c>
      <c r="AF55" s="53">
        <f t="shared" si="1"/>
        <v>0.29166666666666669</v>
      </c>
      <c r="AG55" s="53">
        <f t="shared" si="2"/>
        <v>0.70833333333333326</v>
      </c>
      <c r="AH55" s="88"/>
      <c r="AI55" s="89"/>
    </row>
    <row r="56" spans="1:35" s="56" customFormat="1" ht="20.100000000000001" hidden="1" customHeight="1" x14ac:dyDescent="0.2">
      <c r="A56" s="81">
        <f>'[2]Ficha Anual 2025'!A50</f>
        <v>0</v>
      </c>
      <c r="B56" s="90">
        <f>'[2]Ficha Anual 2025'!B50</f>
        <v>0</v>
      </c>
      <c r="C56" s="90"/>
      <c r="D56" s="83">
        <f>'[2]Ficha Anual 2025'!E50</f>
        <v>0</v>
      </c>
      <c r="E56" s="93">
        <f t="shared" si="4"/>
        <v>0</v>
      </c>
      <c r="F56" s="51">
        <f>[2]Ene!F55</f>
        <v>0</v>
      </c>
      <c r="G56" s="48">
        <f>[2]Ene!G55</f>
        <v>0</v>
      </c>
      <c r="H56" s="51">
        <f>[2]Ene!H55</f>
        <v>0</v>
      </c>
      <c r="I56" s="48">
        <f>[2]Feb!I56</f>
        <v>0</v>
      </c>
      <c r="J56" s="51">
        <f>[2]Ene!J55</f>
        <v>0</v>
      </c>
      <c r="K56" s="48">
        <f>[2]Mar!K56</f>
        <v>0</v>
      </c>
      <c r="L56" s="51">
        <f>[2]Ene!L55</f>
        <v>0</v>
      </c>
      <c r="M56" s="48">
        <f>[2]Abr!M56</f>
        <v>0</v>
      </c>
      <c r="N56" s="51">
        <f>[2]Ene!N55</f>
        <v>0</v>
      </c>
      <c r="O56" s="91"/>
      <c r="P56" s="51">
        <f>[2]Ene!P55</f>
        <v>0</v>
      </c>
      <c r="Q56" s="93"/>
      <c r="R56" s="51">
        <f>[2]Ene!R55</f>
        <v>0</v>
      </c>
      <c r="S56" s="93"/>
      <c r="T56" s="51">
        <f>[2]Ene!T55</f>
        <v>0</v>
      </c>
      <c r="U56" s="93"/>
      <c r="V56" s="51">
        <f>[2]Ene!V55</f>
        <v>0</v>
      </c>
      <c r="W56" s="93"/>
      <c r="X56" s="51">
        <f>[2]Ene!X55</f>
        <v>0</v>
      </c>
      <c r="Y56" s="93"/>
      <c r="Z56" s="51">
        <f>[2]Ene!Z55</f>
        <v>0</v>
      </c>
      <c r="AA56" s="93"/>
      <c r="AB56" s="51">
        <f>[2]Ene!AB55</f>
        <v>0</v>
      </c>
      <c r="AC56" s="92"/>
      <c r="AD56" s="52">
        <f t="shared" si="0"/>
        <v>0</v>
      </c>
      <c r="AE56" s="52">
        <f t="shared" si="0"/>
        <v>0</v>
      </c>
      <c r="AF56" s="53" t="e">
        <f t="shared" si="1"/>
        <v>#DIV/0!</v>
      </c>
      <c r="AG56" s="53" t="e">
        <f t="shared" si="2"/>
        <v>#DIV/0!</v>
      </c>
      <c r="AH56" s="88"/>
      <c r="AI56" s="89"/>
    </row>
    <row r="57" spans="1:35" s="56" customFormat="1" ht="20.100000000000001" hidden="1" customHeight="1" x14ac:dyDescent="0.2">
      <c r="A57" s="81">
        <f>'[2]Ficha Anual 2025'!A51</f>
        <v>0</v>
      </c>
      <c r="B57" s="90">
        <f>'[2]Ficha Anual 2025'!B51</f>
        <v>0</v>
      </c>
      <c r="C57" s="90"/>
      <c r="D57" s="83">
        <f>'[2]Ficha Anual 2025'!E51</f>
        <v>0</v>
      </c>
      <c r="E57" s="93">
        <f t="shared" si="4"/>
        <v>0</v>
      </c>
      <c r="F57" s="51">
        <f>[2]Ene!F56</f>
        <v>0</v>
      </c>
      <c r="G57" s="48">
        <f>[2]Ene!G56</f>
        <v>0</v>
      </c>
      <c r="H57" s="51">
        <f>[2]Ene!H56</f>
        <v>0</v>
      </c>
      <c r="I57" s="48">
        <f>[2]Feb!I57</f>
        <v>0</v>
      </c>
      <c r="J57" s="51">
        <f>[2]Ene!J56</f>
        <v>0</v>
      </c>
      <c r="K57" s="48">
        <f>[2]Mar!K57</f>
        <v>0</v>
      </c>
      <c r="L57" s="51">
        <f>[2]Ene!L56</f>
        <v>0</v>
      </c>
      <c r="M57" s="48">
        <f>[2]Abr!M57</f>
        <v>0</v>
      </c>
      <c r="N57" s="51">
        <f>[2]Ene!N56</f>
        <v>0</v>
      </c>
      <c r="O57" s="91"/>
      <c r="P57" s="51">
        <f>[2]Ene!P56</f>
        <v>0</v>
      </c>
      <c r="Q57" s="93"/>
      <c r="R57" s="51">
        <f>[2]Ene!R56</f>
        <v>0</v>
      </c>
      <c r="S57" s="93"/>
      <c r="T57" s="51">
        <f>[2]Ene!T56</f>
        <v>0</v>
      </c>
      <c r="U57" s="93"/>
      <c r="V57" s="51">
        <f>[2]Ene!V56</f>
        <v>0</v>
      </c>
      <c r="W57" s="93"/>
      <c r="X57" s="51">
        <f>[2]Ene!X56</f>
        <v>0</v>
      </c>
      <c r="Y57" s="93"/>
      <c r="Z57" s="51">
        <f>[2]Ene!Z56</f>
        <v>0</v>
      </c>
      <c r="AA57" s="93"/>
      <c r="AB57" s="51">
        <f>[2]Ene!AB56</f>
        <v>0</v>
      </c>
      <c r="AC57" s="92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88"/>
      <c r="AI57" s="89"/>
    </row>
    <row r="58" spans="1:35" s="56" customFormat="1" ht="20.100000000000001" hidden="1" customHeight="1" x14ac:dyDescent="0.2">
      <c r="A58" s="81">
        <f>'[2]Ficha Anual 2025'!A52</f>
        <v>0</v>
      </c>
      <c r="B58" s="90">
        <f>'[2]Ficha Anual 2025'!B52</f>
        <v>0</v>
      </c>
      <c r="C58" s="90"/>
      <c r="D58" s="83">
        <f>'[2]Ficha Anual 2025'!E52</f>
        <v>0</v>
      </c>
      <c r="E58" s="93">
        <f t="shared" si="4"/>
        <v>0</v>
      </c>
      <c r="F58" s="51">
        <f>[2]Ene!F57</f>
        <v>0</v>
      </c>
      <c r="G58" s="48">
        <f>[2]Ene!G57</f>
        <v>0</v>
      </c>
      <c r="H58" s="51">
        <f>[2]Ene!H57</f>
        <v>0</v>
      </c>
      <c r="I58" s="48">
        <f>[2]Feb!I58</f>
        <v>0</v>
      </c>
      <c r="J58" s="51">
        <f>[2]Ene!J57</f>
        <v>0</v>
      </c>
      <c r="K58" s="48">
        <f>[2]Mar!K58</f>
        <v>0</v>
      </c>
      <c r="L58" s="51">
        <f>[2]Ene!L57</f>
        <v>0</v>
      </c>
      <c r="M58" s="48">
        <f>[2]Abr!M58</f>
        <v>0</v>
      </c>
      <c r="N58" s="51">
        <f>[2]Ene!N57</f>
        <v>0</v>
      </c>
      <c r="O58" s="91"/>
      <c r="P58" s="51">
        <f>[2]Ene!P57</f>
        <v>0</v>
      </c>
      <c r="Q58" s="93"/>
      <c r="R58" s="51">
        <f>[2]Ene!R57</f>
        <v>0</v>
      </c>
      <c r="S58" s="93"/>
      <c r="T58" s="51">
        <f>[2]Ene!T57</f>
        <v>0</v>
      </c>
      <c r="U58" s="93"/>
      <c r="V58" s="51">
        <f>[2]Ene!V57</f>
        <v>0</v>
      </c>
      <c r="W58" s="93"/>
      <c r="X58" s="51">
        <f>[2]Ene!X57</f>
        <v>0</v>
      </c>
      <c r="Y58" s="93"/>
      <c r="Z58" s="51">
        <f>[2]Ene!Z57</f>
        <v>0</v>
      </c>
      <c r="AA58" s="93"/>
      <c r="AB58" s="51">
        <f>[2]Ene!AB57</f>
        <v>0</v>
      </c>
      <c r="AC58" s="92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88"/>
      <c r="AI58" s="89"/>
    </row>
    <row r="59" spans="1:35" s="56" customFormat="1" ht="20.100000000000001" hidden="1" customHeight="1" x14ac:dyDescent="0.2">
      <c r="A59" s="81">
        <f>'[2]Ficha Anual 2025'!A53</f>
        <v>0</v>
      </c>
      <c r="B59" s="90">
        <f>'[2]Ficha Anual 2025'!B53</f>
        <v>0</v>
      </c>
      <c r="C59" s="90"/>
      <c r="D59" s="83">
        <f>'[2]Ficha Anual 2025'!E53</f>
        <v>0</v>
      </c>
      <c r="E59" s="93">
        <f t="shared" si="4"/>
        <v>0</v>
      </c>
      <c r="F59" s="51">
        <f>[2]Ene!F58</f>
        <v>0</v>
      </c>
      <c r="G59" s="48">
        <f>[2]Ene!G58</f>
        <v>0</v>
      </c>
      <c r="H59" s="51">
        <f>[2]Ene!H58</f>
        <v>0</v>
      </c>
      <c r="I59" s="48">
        <f>[2]Feb!I59</f>
        <v>0</v>
      </c>
      <c r="J59" s="51">
        <f>[2]Ene!J58</f>
        <v>0</v>
      </c>
      <c r="K59" s="48">
        <f>[2]Mar!K59</f>
        <v>0</v>
      </c>
      <c r="L59" s="51">
        <f>[2]Ene!L58</f>
        <v>0</v>
      </c>
      <c r="M59" s="48">
        <f>[2]Abr!M59</f>
        <v>0</v>
      </c>
      <c r="N59" s="51">
        <f>[2]Ene!N58</f>
        <v>0</v>
      </c>
      <c r="O59" s="91"/>
      <c r="P59" s="51">
        <f>[2]Ene!P58</f>
        <v>0</v>
      </c>
      <c r="Q59" s="93"/>
      <c r="R59" s="51">
        <f>[2]Ene!R58</f>
        <v>0</v>
      </c>
      <c r="S59" s="93"/>
      <c r="T59" s="51">
        <f>[2]Ene!T58</f>
        <v>0</v>
      </c>
      <c r="U59" s="93"/>
      <c r="V59" s="51">
        <f>[2]Ene!V58</f>
        <v>0</v>
      </c>
      <c r="W59" s="93"/>
      <c r="X59" s="51">
        <f>[2]Ene!X58</f>
        <v>0</v>
      </c>
      <c r="Y59" s="93"/>
      <c r="Z59" s="51">
        <f>[2]Ene!Z58</f>
        <v>0</v>
      </c>
      <c r="AA59" s="93"/>
      <c r="AB59" s="51">
        <f>[2]Ene!AB58</f>
        <v>0</v>
      </c>
      <c r="AC59" s="92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88"/>
      <c r="AI59" s="89"/>
    </row>
    <row r="60" spans="1:35" s="56" customFormat="1" ht="20.100000000000001" hidden="1" customHeight="1" x14ac:dyDescent="0.2">
      <c r="A60" s="81">
        <f>'[2]Ficha Anual 2025'!A54</f>
        <v>0</v>
      </c>
      <c r="B60" s="90">
        <f>'[2]Ficha Anual 2025'!B54</f>
        <v>0</v>
      </c>
      <c r="C60" s="90"/>
      <c r="D60" s="83">
        <f>'[2]Ficha Anual 2025'!E54</f>
        <v>0</v>
      </c>
      <c r="E60" s="93">
        <f t="shared" si="4"/>
        <v>0</v>
      </c>
      <c r="F60" s="51">
        <f>[2]Ene!F59</f>
        <v>0</v>
      </c>
      <c r="G60" s="48">
        <f>[2]Ene!G59</f>
        <v>0</v>
      </c>
      <c r="H60" s="51">
        <f>[2]Ene!H59</f>
        <v>0</v>
      </c>
      <c r="I60" s="48">
        <f>[2]Feb!I60</f>
        <v>0</v>
      </c>
      <c r="J60" s="51">
        <f>[2]Ene!J59</f>
        <v>0</v>
      </c>
      <c r="K60" s="48">
        <f>[2]Mar!K60</f>
        <v>0</v>
      </c>
      <c r="L60" s="51">
        <f>[2]Ene!L59</f>
        <v>0</v>
      </c>
      <c r="M60" s="48">
        <f>[2]Abr!M60</f>
        <v>0</v>
      </c>
      <c r="N60" s="51">
        <f>[2]Ene!N59</f>
        <v>0</v>
      </c>
      <c r="O60" s="91"/>
      <c r="P60" s="51">
        <f>[2]Ene!P59</f>
        <v>0</v>
      </c>
      <c r="Q60" s="93"/>
      <c r="R60" s="51">
        <f>[2]Ene!R59</f>
        <v>0</v>
      </c>
      <c r="S60" s="93"/>
      <c r="T60" s="51">
        <f>[2]Ene!T59</f>
        <v>0</v>
      </c>
      <c r="U60" s="93"/>
      <c r="V60" s="51">
        <f>[2]Ene!V59</f>
        <v>0</v>
      </c>
      <c r="W60" s="93"/>
      <c r="X60" s="51">
        <f>[2]Ene!X59</f>
        <v>0</v>
      </c>
      <c r="Y60" s="93"/>
      <c r="Z60" s="51">
        <f>[2]Ene!Z59</f>
        <v>0</v>
      </c>
      <c r="AA60" s="93"/>
      <c r="AB60" s="51">
        <f>[2]Ene!AB59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'[2]Ficha Anual 2025'!A55</f>
        <v>0</v>
      </c>
      <c r="B61" s="90">
        <f>'[2]Ficha Anual 2025'!B55</f>
        <v>0</v>
      </c>
      <c r="C61" s="90"/>
      <c r="D61" s="83">
        <f>'[2]Ficha Anual 2025'!E55</f>
        <v>0</v>
      </c>
      <c r="E61" s="93">
        <f t="shared" si="4"/>
        <v>0</v>
      </c>
      <c r="F61" s="51">
        <f>[2]Ene!F60</f>
        <v>0</v>
      </c>
      <c r="G61" s="48">
        <f>[2]Ene!G60</f>
        <v>0</v>
      </c>
      <c r="H61" s="51">
        <f>[2]Ene!H60</f>
        <v>0</v>
      </c>
      <c r="I61" s="48">
        <f>[2]Feb!I61</f>
        <v>0</v>
      </c>
      <c r="J61" s="51">
        <f>[2]Ene!J60</f>
        <v>0</v>
      </c>
      <c r="K61" s="48">
        <f>[2]Mar!K61</f>
        <v>0</v>
      </c>
      <c r="L61" s="51">
        <f>[2]Ene!L60</f>
        <v>0</v>
      </c>
      <c r="M61" s="48">
        <f>[2]Abr!M61</f>
        <v>0</v>
      </c>
      <c r="N61" s="51">
        <f>[2]Ene!N60</f>
        <v>0</v>
      </c>
      <c r="O61" s="91"/>
      <c r="P61" s="51">
        <f>[2]Ene!P60</f>
        <v>0</v>
      </c>
      <c r="Q61" s="93"/>
      <c r="R61" s="51">
        <f>[2]Ene!R60</f>
        <v>0</v>
      </c>
      <c r="S61" s="93"/>
      <c r="T61" s="51">
        <f>[2]Ene!T60</f>
        <v>0</v>
      </c>
      <c r="U61" s="93"/>
      <c r="V61" s="51">
        <f>[2]Ene!V60</f>
        <v>0</v>
      </c>
      <c r="W61" s="93"/>
      <c r="X61" s="51">
        <f>[2]Ene!X60</f>
        <v>0</v>
      </c>
      <c r="Y61" s="93"/>
      <c r="Z61" s="51">
        <f>[2]Ene!Z60</f>
        <v>0</v>
      </c>
      <c r="AA61" s="93"/>
      <c r="AB61" s="51">
        <f>[2]Ene!AB60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'[2]Ficha Anual 2025'!A56</f>
        <v>0</v>
      </c>
      <c r="B62" s="90">
        <f>'[2]Ficha Anual 2025'!B56</f>
        <v>0</v>
      </c>
      <c r="C62" s="90"/>
      <c r="D62" s="83">
        <f>'[2]Ficha Anual 2025'!E56</f>
        <v>0</v>
      </c>
      <c r="E62" s="93">
        <f t="shared" si="4"/>
        <v>0</v>
      </c>
      <c r="F62" s="51">
        <f>[2]Ene!F61</f>
        <v>0</v>
      </c>
      <c r="G62" s="48">
        <f>[2]Ene!G61</f>
        <v>0</v>
      </c>
      <c r="H62" s="51">
        <f>[2]Ene!H61</f>
        <v>0</v>
      </c>
      <c r="I62" s="48">
        <f>[2]Feb!I62</f>
        <v>0</v>
      </c>
      <c r="J62" s="51">
        <f>[2]Ene!J61</f>
        <v>0</v>
      </c>
      <c r="K62" s="48">
        <f>[2]Mar!K62</f>
        <v>0</v>
      </c>
      <c r="L62" s="51">
        <f>[2]Ene!L61</f>
        <v>0</v>
      </c>
      <c r="M62" s="48">
        <f>[2]Abr!M62</f>
        <v>0</v>
      </c>
      <c r="N62" s="51">
        <f>[2]Ene!N61</f>
        <v>0</v>
      </c>
      <c r="O62" s="91"/>
      <c r="P62" s="51">
        <f>[2]Ene!P61</f>
        <v>0</v>
      </c>
      <c r="Q62" s="93"/>
      <c r="R62" s="51">
        <f>[2]Ene!R61</f>
        <v>0</v>
      </c>
      <c r="S62" s="93"/>
      <c r="T62" s="51">
        <f>[2]Ene!T61</f>
        <v>0</v>
      </c>
      <c r="U62" s="93"/>
      <c r="V62" s="51">
        <f>[2]Ene!V61</f>
        <v>0</v>
      </c>
      <c r="W62" s="93"/>
      <c r="X62" s="51">
        <f>[2]Ene!X61</f>
        <v>0</v>
      </c>
      <c r="Y62" s="93"/>
      <c r="Z62" s="51">
        <f>[2]Ene!Z61</f>
        <v>0</v>
      </c>
      <c r="AA62" s="93"/>
      <c r="AB62" s="51">
        <f>[2]Ene!AB61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'[2]Ficha Anual 2025'!A57</f>
        <v>0</v>
      </c>
      <c r="B63" s="90">
        <f>'[2]Ficha Anual 2025'!B57</f>
        <v>0</v>
      </c>
      <c r="C63" s="90"/>
      <c r="D63" s="83">
        <f>'[2]Ficha Anual 2025'!E57</f>
        <v>0</v>
      </c>
      <c r="E63" s="93">
        <f t="shared" si="4"/>
        <v>0</v>
      </c>
      <c r="F63" s="51">
        <f>[2]Ene!F62</f>
        <v>0</v>
      </c>
      <c r="G63" s="48">
        <f>[2]Ene!G62</f>
        <v>0</v>
      </c>
      <c r="H63" s="51">
        <f>[2]Ene!H62</f>
        <v>0</v>
      </c>
      <c r="I63" s="48">
        <f>[2]Feb!I63</f>
        <v>0</v>
      </c>
      <c r="J63" s="51">
        <f>[2]Ene!J62</f>
        <v>0</v>
      </c>
      <c r="K63" s="48">
        <f>[2]Mar!K63</f>
        <v>0</v>
      </c>
      <c r="L63" s="51">
        <f>[2]Ene!L62</f>
        <v>0</v>
      </c>
      <c r="M63" s="48">
        <f>[2]Abr!M63</f>
        <v>0</v>
      </c>
      <c r="N63" s="51">
        <f>[2]Ene!N62</f>
        <v>0</v>
      </c>
      <c r="O63" s="91"/>
      <c r="P63" s="51">
        <f>[2]Ene!P62</f>
        <v>0</v>
      </c>
      <c r="Q63" s="93"/>
      <c r="R63" s="51">
        <f>[2]Ene!R62</f>
        <v>0</v>
      </c>
      <c r="S63" s="93"/>
      <c r="T63" s="51">
        <f>[2]Ene!T62</f>
        <v>0</v>
      </c>
      <c r="U63" s="93"/>
      <c r="V63" s="51">
        <f>[2]Ene!V62</f>
        <v>0</v>
      </c>
      <c r="W63" s="93"/>
      <c r="X63" s="51">
        <f>[2]Ene!X62</f>
        <v>0</v>
      </c>
      <c r="Y63" s="93"/>
      <c r="Z63" s="51">
        <f>[2]Ene!Z62</f>
        <v>0</v>
      </c>
      <c r="AA63" s="93"/>
      <c r="AB63" s="51">
        <f>[2]Ene!AB62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'[2]Ficha Anual 2025'!A58</f>
        <v>0</v>
      </c>
      <c r="B64" s="90">
        <f>'[2]Ficha Anual 2025'!B58</f>
        <v>0</v>
      </c>
      <c r="C64" s="90"/>
      <c r="D64" s="83">
        <f>'[2]Ficha Anual 2025'!E58</f>
        <v>0</v>
      </c>
      <c r="E64" s="93">
        <f t="shared" si="4"/>
        <v>0</v>
      </c>
      <c r="F64" s="51">
        <f>[2]Ene!F63</f>
        <v>0</v>
      </c>
      <c r="G64" s="48">
        <f>[2]Ene!G63</f>
        <v>0</v>
      </c>
      <c r="H64" s="51">
        <f>[2]Ene!H63</f>
        <v>0</v>
      </c>
      <c r="I64" s="48">
        <f>[2]Feb!I64</f>
        <v>0</v>
      </c>
      <c r="J64" s="51">
        <f>[2]Ene!J63</f>
        <v>0</v>
      </c>
      <c r="K64" s="48">
        <f>[2]Mar!K64</f>
        <v>0</v>
      </c>
      <c r="L64" s="51">
        <f>[2]Ene!L63</f>
        <v>0</v>
      </c>
      <c r="M64" s="48">
        <f>[2]Abr!M64</f>
        <v>0</v>
      </c>
      <c r="N64" s="51">
        <f>[2]Ene!N63</f>
        <v>0</v>
      </c>
      <c r="O64" s="91"/>
      <c r="P64" s="51">
        <f>[2]Ene!P63</f>
        <v>0</v>
      </c>
      <c r="Q64" s="93"/>
      <c r="R64" s="51">
        <f>[2]Ene!R63</f>
        <v>0</v>
      </c>
      <c r="S64" s="93"/>
      <c r="T64" s="51">
        <f>[2]Ene!T63</f>
        <v>0</v>
      </c>
      <c r="U64" s="93"/>
      <c r="V64" s="51">
        <f>[2]Ene!V63</f>
        <v>0</v>
      </c>
      <c r="W64" s="93"/>
      <c r="X64" s="51">
        <f>[2]Ene!X63</f>
        <v>0</v>
      </c>
      <c r="Y64" s="93"/>
      <c r="Z64" s="51">
        <f>[2]Ene!Z63</f>
        <v>0</v>
      </c>
      <c r="AA64" s="93"/>
      <c r="AB64" s="51">
        <f>[2]Ene!AB63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4"/>
      <c r="AI64" s="85"/>
    </row>
    <row r="65" spans="1:35" s="56" customFormat="1" ht="20.100000000000001" hidden="1" customHeight="1" x14ac:dyDescent="0.2">
      <c r="A65" s="100">
        <f>'[2]Ficha Anual 2025'!A59</f>
        <v>0</v>
      </c>
      <c r="B65" s="101">
        <f>'[2]Ficha Anual 2025'!B59</f>
        <v>0</v>
      </c>
      <c r="C65" s="101"/>
      <c r="D65" s="102">
        <f>'[2]Ficha Anual 2025'!E59</f>
        <v>0</v>
      </c>
      <c r="E65" s="103">
        <f t="shared" si="4"/>
        <v>0</v>
      </c>
      <c r="F65" s="104">
        <f>[2]Ene!F64</f>
        <v>0</v>
      </c>
      <c r="G65" s="105">
        <f>[2]Ene!G64</f>
        <v>0</v>
      </c>
      <c r="H65" s="104">
        <f>[2]Ene!H64</f>
        <v>0</v>
      </c>
      <c r="I65" s="105">
        <f>[2]Feb!I65</f>
        <v>0</v>
      </c>
      <c r="J65" s="104">
        <f>[2]Ene!J64</f>
        <v>0</v>
      </c>
      <c r="K65" s="105">
        <f>[2]Mar!K65</f>
        <v>0</v>
      </c>
      <c r="L65" s="104">
        <f>[2]Ene!L64</f>
        <v>0</v>
      </c>
      <c r="M65" s="105">
        <f>[2]Abr!M65</f>
        <v>0</v>
      </c>
      <c r="N65" s="104">
        <f>[2]Ene!N64</f>
        <v>0</v>
      </c>
      <c r="O65" s="106"/>
      <c r="P65" s="104">
        <f>[2]Ene!P64</f>
        <v>0</v>
      </c>
      <c r="Q65" s="103"/>
      <c r="R65" s="104">
        <f>[2]Ene!R64</f>
        <v>0</v>
      </c>
      <c r="S65" s="103"/>
      <c r="T65" s="104">
        <f>[2]Ene!T64</f>
        <v>0</v>
      </c>
      <c r="U65" s="103"/>
      <c r="V65" s="104">
        <f>[2]Ene!V64</f>
        <v>0</v>
      </c>
      <c r="W65" s="103"/>
      <c r="X65" s="104">
        <f>[2]Ene!X64</f>
        <v>0</v>
      </c>
      <c r="Y65" s="103"/>
      <c r="Z65" s="104">
        <f>[2]Ene!Z64</f>
        <v>0</v>
      </c>
      <c r="AA65" s="103"/>
      <c r="AB65" s="104">
        <f>[2]Ene!AB64</f>
        <v>0</v>
      </c>
      <c r="AC65" s="107"/>
      <c r="AD65" s="108">
        <f t="shared" si="0"/>
        <v>0</v>
      </c>
      <c r="AE65" s="109">
        <f t="shared" si="0"/>
        <v>0</v>
      </c>
      <c r="AF65" s="110" t="e">
        <f t="shared" si="1"/>
        <v>#DIV/0!</v>
      </c>
      <c r="AG65" s="110" t="e">
        <f t="shared" si="2"/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'[2]Ficha Anual 2025'!A67</f>
        <v>Elaboró</v>
      </c>
      <c r="C80" s="130"/>
      <c r="E80" s="131"/>
      <c r="F80" s="131"/>
      <c r="G80" s="131"/>
      <c r="H80" s="131"/>
      <c r="J80" s="129" t="str">
        <f>'[2]Ficha Anual 2025'!D67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'[2]Ficha Anual 2025'!G67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'[2]Ficha Anual 2025'!A70</f>
        <v>C. NANCY BELEN SANLUIS CARCAÑO</v>
      </c>
      <c r="C83" s="140"/>
      <c r="E83" s="127"/>
      <c r="F83" s="127"/>
      <c r="H83" s="127"/>
      <c r="J83" s="138" t="str">
        <f>'[2]Ficha Anual 2025'!D70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'[2]Ficha Anual 2025'!G70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'[2]Ficha Anual 2025'!A71</f>
        <v>COORDINADORA DE DEPORTE</v>
      </c>
      <c r="C84" s="142"/>
      <c r="E84" s="2"/>
      <c r="F84" s="2"/>
      <c r="G84" s="2"/>
      <c r="H84" s="2"/>
      <c r="J84" s="143" t="str">
        <f>'[2]Ficha Anual 2025'!D71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'[2]Ficha Anual 2025'!G71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8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5:C65"/>
    <mergeCell ref="AH65:AI65"/>
    <mergeCell ref="B66:C66"/>
    <mergeCell ref="AH66:AI66"/>
    <mergeCell ref="B80:C80"/>
    <mergeCell ref="J80:S80"/>
    <mergeCell ref="AA80:AI80"/>
    <mergeCell ref="B62:C62"/>
    <mergeCell ref="AH62:AI62"/>
    <mergeCell ref="B63:C63"/>
    <mergeCell ref="AH63:AI63"/>
    <mergeCell ref="B64:C64"/>
    <mergeCell ref="AH64:AI64"/>
    <mergeCell ref="B59:C59"/>
    <mergeCell ref="AH59:AI59"/>
    <mergeCell ref="B60:C60"/>
    <mergeCell ref="AH60:AI60"/>
    <mergeCell ref="B61:C61"/>
    <mergeCell ref="AH61:AI61"/>
    <mergeCell ref="B56:C56"/>
    <mergeCell ref="AH56:AI56"/>
    <mergeCell ref="B57:C57"/>
    <mergeCell ref="AH57:AI57"/>
    <mergeCell ref="B58:C58"/>
    <mergeCell ref="AH58:AI58"/>
    <mergeCell ref="B53:C53"/>
    <mergeCell ref="F53:AC53"/>
    <mergeCell ref="AD53:AI53"/>
    <mergeCell ref="B54:C54"/>
    <mergeCell ref="AH54:AI54"/>
    <mergeCell ref="B55:C55"/>
    <mergeCell ref="AH55:AI55"/>
    <mergeCell ref="B50:C50"/>
    <mergeCell ref="AH50:AI50"/>
    <mergeCell ref="B51:C51"/>
    <mergeCell ref="AH51:AI51"/>
    <mergeCell ref="B52:C52"/>
    <mergeCell ref="F52:AC52"/>
    <mergeCell ref="AH52:AI52"/>
    <mergeCell ref="B47:C47"/>
    <mergeCell ref="AH47:AI47"/>
    <mergeCell ref="B48:C48"/>
    <mergeCell ref="AH48:AI48"/>
    <mergeCell ref="B49:C49"/>
    <mergeCell ref="AH49:AI49"/>
    <mergeCell ref="B44:C44"/>
    <mergeCell ref="AH44:AI44"/>
    <mergeCell ref="B45:C45"/>
    <mergeCell ref="AH45:AI45"/>
    <mergeCell ref="B46:C46"/>
    <mergeCell ref="AH46:AI46"/>
    <mergeCell ref="B41:C41"/>
    <mergeCell ref="AH41:AI41"/>
    <mergeCell ref="B42:C42"/>
    <mergeCell ref="AH42:AI42"/>
    <mergeCell ref="B43:C43"/>
    <mergeCell ref="AH43:AI43"/>
    <mergeCell ref="B39:C39"/>
    <mergeCell ref="F39:AC39"/>
    <mergeCell ref="AH39:AI39"/>
    <mergeCell ref="B40:C40"/>
    <mergeCell ref="F40:AC40"/>
    <mergeCell ref="AD40:AI40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65C9-7325-424F-97B9-1BCB1F09C3E4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D18" sqref="D1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0" width="6.140625" style="2" customWidth="1"/>
    <col min="31" max="31" width="6.5703125" style="2" customWidth="1"/>
    <col min="32" max="32" width="7.42578125" style="2" customWidth="1"/>
    <col min="33" max="33" width="7.28515625" style="2" customWidth="1"/>
    <col min="34" max="34" width="6.42578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4" t="str">
        <f>'[3]Ficha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'[3]Ficha Anual 2025'!A15</f>
        <v>C 1</v>
      </c>
      <c r="B15" s="39" t="str">
        <f>'[3]Ficha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6.25" customHeight="1" x14ac:dyDescent="0.2">
      <c r="A16" s="45" t="str">
        <f>'[3]Ficha Anual 2025'!A16</f>
        <v>C1A1</v>
      </c>
      <c r="B16" s="46" t="str">
        <f>'[3]Ficha Anual 2025'!B16</f>
        <v>AUMENTAR CAMPAÑAS DE LIMPIEZA EN CALLES, BARRANCAS Y TERRENOS BALDIOS</v>
      </c>
      <c r="C16" s="46"/>
      <c r="D16" s="47" t="str">
        <f>'[3]Ficha Anual 2025'!E16</f>
        <v>CAMPAÑAS</v>
      </c>
      <c r="E16" s="48">
        <f>F16+H16+J16+L16+N16+P16++R16+T16+V16+X16+Z16+AB16</f>
        <v>3</v>
      </c>
      <c r="F16" s="49">
        <f>[3]Ene!F16</f>
        <v>0</v>
      </c>
      <c r="G16" s="50">
        <f>[3]Ene!G16</f>
        <v>0</v>
      </c>
      <c r="H16" s="49">
        <f>[3]Ene!H16</f>
        <v>0</v>
      </c>
      <c r="I16" s="50">
        <f>[3]Feb!I16</f>
        <v>0</v>
      </c>
      <c r="J16" s="49">
        <f>[3]Ene!J16</f>
        <v>0</v>
      </c>
      <c r="K16" s="50">
        <f>[3]Mar!K16</f>
        <v>0</v>
      </c>
      <c r="L16" s="49">
        <f>[3]Ene!L16</f>
        <v>0</v>
      </c>
      <c r="M16" s="50">
        <f>[3]Abr!M16</f>
        <v>0</v>
      </c>
      <c r="N16" s="49">
        <f>[3]Ene!N16</f>
        <v>1</v>
      </c>
      <c r="O16" s="50">
        <v>0</v>
      </c>
      <c r="P16" s="49">
        <f>[3]Ene!P16</f>
        <v>0</v>
      </c>
      <c r="Q16" s="51"/>
      <c r="R16" s="49">
        <f>[3]Ene!R16</f>
        <v>0</v>
      </c>
      <c r="S16" s="51"/>
      <c r="T16" s="49">
        <f>[3]Ene!T16</f>
        <v>1</v>
      </c>
      <c r="U16" s="51"/>
      <c r="V16" s="49">
        <f>[3]Ene!V16</f>
        <v>0</v>
      </c>
      <c r="W16" s="51"/>
      <c r="X16" s="49">
        <f>[3]Ene!X16</f>
        <v>0</v>
      </c>
      <c r="Y16" s="51"/>
      <c r="Z16" s="49">
        <f>[3]Ene!Z16</f>
        <v>1</v>
      </c>
      <c r="AA16" s="51"/>
      <c r="AB16" s="49">
        <f>[3]Ene!AB16</f>
        <v>0</v>
      </c>
      <c r="AC16" s="51"/>
      <c r="AD16" s="52">
        <f t="shared" ref="AD16:AE66" si="0">F16+H16+J16+L16+N16+P16+R16+T16+V16+X16+Z16+AB16</f>
        <v>3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'[3]Ficha Anual 2025'!A17</f>
        <v>C1A2</v>
      </c>
      <c r="B17" s="46" t="str">
        <f>'[3]Ficha Anual 2025'!B17</f>
        <v>INCREMENTAR REFORESTACION DE ARBOLES</v>
      </c>
      <c r="C17" s="46"/>
      <c r="D17" s="47" t="str">
        <f>'[3]Ficha Anual 2025'!E17</f>
        <v>ARBOLES</v>
      </c>
      <c r="E17" s="48">
        <f t="shared" ref="E17:E53" si="3">F17+H17+J17+L17+N17+P17++R17+T17+V17+X17+Z17+AB17</f>
        <v>2500</v>
      </c>
      <c r="F17" s="49">
        <f>[3]Ene!F17</f>
        <v>0</v>
      </c>
      <c r="G17" s="50">
        <f>[3]Ene!G17</f>
        <v>0</v>
      </c>
      <c r="H17" s="49">
        <f>[3]Ene!H17</f>
        <v>0</v>
      </c>
      <c r="I17" s="50">
        <f>[3]Feb!I17</f>
        <v>0</v>
      </c>
      <c r="J17" s="49">
        <f>[3]Ene!J17</f>
        <v>0</v>
      </c>
      <c r="K17" s="50">
        <f>[3]Mar!K17</f>
        <v>0</v>
      </c>
      <c r="L17" s="49">
        <f>[3]Ene!L17</f>
        <v>0</v>
      </c>
      <c r="M17" s="50">
        <f>[3]Abr!M17</f>
        <v>0</v>
      </c>
      <c r="N17" s="49">
        <f>[3]Ene!N17</f>
        <v>0</v>
      </c>
      <c r="O17" s="50">
        <v>0</v>
      </c>
      <c r="P17" s="49">
        <f>[3]Ene!P17</f>
        <v>1000</v>
      </c>
      <c r="Q17" s="51"/>
      <c r="R17" s="49">
        <f>[3]Ene!R17</f>
        <v>0</v>
      </c>
      <c r="S17" s="51"/>
      <c r="T17" s="49">
        <f>[3]Ene!T17</f>
        <v>0</v>
      </c>
      <c r="U17" s="51"/>
      <c r="V17" s="49">
        <f>[3]Ene!V17</f>
        <v>0</v>
      </c>
      <c r="W17" s="51"/>
      <c r="X17" s="49">
        <f>[3]Ene!X17</f>
        <v>1000</v>
      </c>
      <c r="Y17" s="51"/>
      <c r="Z17" s="49">
        <f>[3]Ene!Z17</f>
        <v>0</v>
      </c>
      <c r="AA17" s="51"/>
      <c r="AB17" s="49">
        <f>[3]Ene!AB17</f>
        <v>500</v>
      </c>
      <c r="AC17" s="51"/>
      <c r="AD17" s="52">
        <f t="shared" si="0"/>
        <v>2500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6.25" customHeight="1" x14ac:dyDescent="0.2">
      <c r="A18" s="45" t="str">
        <f>'[3]Ficha Anual 2025'!A18</f>
        <v>C1A3</v>
      </c>
      <c r="B18" s="46" t="str">
        <f>'[3]Ficha Anual 2025'!B18</f>
        <v>AUTORIZAR DERRIBE DE ARBOLES POR CAUSAS JUSTIFICABLES</v>
      </c>
      <c r="C18" s="46"/>
      <c r="D18" s="47" t="str">
        <f>'[3]Ficha Anual 2025'!E18</f>
        <v>DERRIBES</v>
      </c>
      <c r="E18" s="48">
        <f t="shared" si="3"/>
        <v>10</v>
      </c>
      <c r="F18" s="49">
        <f>[3]Ene!F18</f>
        <v>0</v>
      </c>
      <c r="G18" s="50">
        <f>[3]Ene!G18</f>
        <v>1</v>
      </c>
      <c r="H18" s="49">
        <f>[3]Ene!H18</f>
        <v>0</v>
      </c>
      <c r="I18" s="50">
        <f>[3]Feb!I18</f>
        <v>2</v>
      </c>
      <c r="J18" s="49">
        <f>[3]Ene!J18</f>
        <v>0</v>
      </c>
      <c r="K18" s="50">
        <f>[3]Mar!K18</f>
        <v>2</v>
      </c>
      <c r="L18" s="49">
        <f>[3]Ene!L18</f>
        <v>0</v>
      </c>
      <c r="M18" s="50">
        <f>[3]Abr!M18</f>
        <v>0</v>
      </c>
      <c r="N18" s="49">
        <f>[3]Ene!N18</f>
        <v>2</v>
      </c>
      <c r="O18" s="50">
        <v>1</v>
      </c>
      <c r="P18" s="49">
        <f>[3]Ene!P18</f>
        <v>0</v>
      </c>
      <c r="Q18" s="51"/>
      <c r="R18" s="49">
        <f>[3]Ene!R18</f>
        <v>2</v>
      </c>
      <c r="S18" s="51"/>
      <c r="T18" s="49">
        <f>[3]Ene!T18</f>
        <v>0</v>
      </c>
      <c r="U18" s="51"/>
      <c r="V18" s="49">
        <f>[3]Ene!V18</f>
        <v>0</v>
      </c>
      <c r="W18" s="51"/>
      <c r="X18" s="49">
        <f>[3]Ene!X18</f>
        <v>2</v>
      </c>
      <c r="Y18" s="51"/>
      <c r="Z18" s="49">
        <f>[3]Ene!Z18</f>
        <v>2</v>
      </c>
      <c r="AA18" s="51"/>
      <c r="AB18" s="49">
        <f>[3]Ene!AB18</f>
        <v>2</v>
      </c>
      <c r="AC18" s="51"/>
      <c r="AD18" s="52">
        <f t="shared" si="0"/>
        <v>10</v>
      </c>
      <c r="AE18" s="52">
        <f t="shared" si="0"/>
        <v>6</v>
      </c>
      <c r="AF18" s="53">
        <f t="shared" si="1"/>
        <v>0.6</v>
      </c>
      <c r="AG18" s="53">
        <f t="shared" si="2"/>
        <v>0.4</v>
      </c>
      <c r="AH18" s="57"/>
      <c r="AI18" s="58"/>
    </row>
    <row r="19" spans="1:35" s="56" customFormat="1" ht="20.100000000000001" hidden="1" customHeight="1" x14ac:dyDescent="0.2">
      <c r="A19" s="45" t="str">
        <f>'[3]Ficha Anual 2025'!A19</f>
        <v>C1A4</v>
      </c>
      <c r="B19" s="46" t="str">
        <f>'[3]Ficha Anual 2025'!B19</f>
        <v>REALIZAR CAMPAÑAS DE RECOLECCION Y ACOPIO DE MATERIALES RECICLABLES</v>
      </c>
      <c r="C19" s="46"/>
      <c r="D19" s="47" t="str">
        <f>'[3]Ficha Anual 2025'!E19</f>
        <v>CAMPAÑA</v>
      </c>
      <c r="E19" s="48">
        <f t="shared" si="3"/>
        <v>12</v>
      </c>
      <c r="F19" s="49">
        <f>[3]Ene!F19</f>
        <v>1</v>
      </c>
      <c r="G19" s="50">
        <f>[3]Ene!G19</f>
        <v>1</v>
      </c>
      <c r="H19" s="49">
        <f>[3]Ene!H19</f>
        <v>1</v>
      </c>
      <c r="I19" s="50">
        <f>[3]Feb!I19</f>
        <v>0</v>
      </c>
      <c r="J19" s="49">
        <f>[3]Ene!J19</f>
        <v>1</v>
      </c>
      <c r="K19" s="50">
        <f>[3]Mar!K19</f>
        <v>1</v>
      </c>
      <c r="L19" s="49">
        <f>[3]Ene!L19</f>
        <v>1</v>
      </c>
      <c r="M19" s="50">
        <f>[3]Abr!M19</f>
        <v>0</v>
      </c>
      <c r="N19" s="49">
        <f>[3]Ene!N19</f>
        <v>1</v>
      </c>
      <c r="O19" s="50">
        <v>0</v>
      </c>
      <c r="P19" s="51">
        <f>[3]Ene!P19</f>
        <v>1</v>
      </c>
      <c r="Q19" s="51"/>
      <c r="R19" s="51">
        <f>[3]Ene!R19</f>
        <v>1</v>
      </c>
      <c r="S19" s="51"/>
      <c r="T19" s="51">
        <f>[3]Ene!T19</f>
        <v>1</v>
      </c>
      <c r="U19" s="51"/>
      <c r="V19" s="51">
        <f>[3]Ene!V19</f>
        <v>1</v>
      </c>
      <c r="W19" s="51"/>
      <c r="X19" s="51">
        <f>[3]Ene!X19</f>
        <v>1</v>
      </c>
      <c r="Y19" s="51"/>
      <c r="Z19" s="51">
        <f>[3]Ene!Z19</f>
        <v>1</v>
      </c>
      <c r="AA19" s="51"/>
      <c r="AB19" s="51">
        <f>[3]Ene!AB19</f>
        <v>1</v>
      </c>
      <c r="AC19" s="51"/>
      <c r="AD19" s="52">
        <f t="shared" si="0"/>
        <v>12</v>
      </c>
      <c r="AE19" s="52">
        <f t="shared" si="0"/>
        <v>2</v>
      </c>
      <c r="AF19" s="53">
        <f t="shared" si="1"/>
        <v>0.16666666666666666</v>
      </c>
      <c r="AG19" s="53">
        <f t="shared" si="2"/>
        <v>0.83333333333333337</v>
      </c>
      <c r="AH19" s="57"/>
      <c r="AI19" s="58"/>
    </row>
    <row r="20" spans="1:35" s="56" customFormat="1" ht="20.100000000000001" hidden="1" customHeight="1" x14ac:dyDescent="0.2">
      <c r="A20" s="45">
        <f>'[3]Ficha Anual 2025'!A20</f>
        <v>0</v>
      </c>
      <c r="B20" s="59">
        <f>'[3]Ficha Anual 2025'!B20</f>
        <v>0</v>
      </c>
      <c r="C20" s="59"/>
      <c r="D20" s="47">
        <f>'[3]Ficha Anual 2025'!E20</f>
        <v>0</v>
      </c>
      <c r="E20" s="48">
        <f t="shared" si="3"/>
        <v>0</v>
      </c>
      <c r="F20" s="51">
        <f>[3]Ene!F20</f>
        <v>0</v>
      </c>
      <c r="G20" s="48">
        <f>[3]Ene!G20</f>
        <v>0</v>
      </c>
      <c r="H20" s="51">
        <f>[3]Ene!H20</f>
        <v>0</v>
      </c>
      <c r="I20" s="48">
        <f>[3]Feb!I20</f>
        <v>0</v>
      </c>
      <c r="J20" s="51">
        <f>[3]Ene!J20</f>
        <v>0</v>
      </c>
      <c r="K20" s="48">
        <f>[3]Mar!K20</f>
        <v>0</v>
      </c>
      <c r="L20" s="51">
        <f>[3]Ene!L20</f>
        <v>0</v>
      </c>
      <c r="M20" s="48">
        <f>[3]Abr!M20</f>
        <v>0</v>
      </c>
      <c r="N20" s="51">
        <f>[3]Ene!N20</f>
        <v>0</v>
      </c>
      <c r="O20" s="50"/>
      <c r="P20" s="51">
        <f>[3]Ene!P20</f>
        <v>0</v>
      </c>
      <c r="Q20" s="51"/>
      <c r="R20" s="51">
        <f>[3]Ene!R20</f>
        <v>0</v>
      </c>
      <c r="S20" s="51"/>
      <c r="T20" s="51">
        <f>[3]Ene!T20</f>
        <v>0</v>
      </c>
      <c r="U20" s="51"/>
      <c r="V20" s="51">
        <f>[3]Ene!V20</f>
        <v>0</v>
      </c>
      <c r="W20" s="51"/>
      <c r="X20" s="51">
        <f>[3]Ene!X20</f>
        <v>0</v>
      </c>
      <c r="Y20" s="51"/>
      <c r="Z20" s="51">
        <f>[3]Ene!Z20</f>
        <v>0</v>
      </c>
      <c r="AA20" s="51"/>
      <c r="AB20" s="51">
        <f>[3]Ene!AB20</f>
        <v>0</v>
      </c>
      <c r="AC20" s="51"/>
      <c r="AD20" s="52">
        <f t="shared" si="0"/>
        <v>0</v>
      </c>
      <c r="AE20" s="52">
        <f t="shared" si="0"/>
        <v>0</v>
      </c>
      <c r="AF20" s="53" t="e">
        <f t="shared" si="1"/>
        <v>#DIV/0!</v>
      </c>
      <c r="AG20" s="53" t="e">
        <f t="shared" si="2"/>
        <v>#DIV/0!</v>
      </c>
      <c r="AH20" s="57"/>
      <c r="AI20" s="58"/>
    </row>
    <row r="21" spans="1:35" s="56" customFormat="1" ht="20.100000000000001" hidden="1" customHeight="1" x14ac:dyDescent="0.2">
      <c r="A21" s="45">
        <f>'[3]Ficha Anual 2025'!A21</f>
        <v>0</v>
      </c>
      <c r="B21" s="59">
        <f>'[3]Ficha Anual 2025'!B21</f>
        <v>0</v>
      </c>
      <c r="C21" s="59"/>
      <c r="D21" s="47">
        <f>'[3]Ficha Anual 2025'!E21</f>
        <v>0</v>
      </c>
      <c r="E21" s="48">
        <f t="shared" si="3"/>
        <v>0</v>
      </c>
      <c r="F21" s="51">
        <f>[3]Ene!F21</f>
        <v>0</v>
      </c>
      <c r="G21" s="48">
        <f>[3]Ene!G21</f>
        <v>0</v>
      </c>
      <c r="H21" s="51">
        <f>[3]Ene!H21</f>
        <v>0</v>
      </c>
      <c r="I21" s="48">
        <f>[3]Feb!I21</f>
        <v>0</v>
      </c>
      <c r="J21" s="51">
        <f>[3]Ene!J21</f>
        <v>0</v>
      </c>
      <c r="K21" s="48">
        <f>[3]Mar!K21</f>
        <v>0</v>
      </c>
      <c r="L21" s="51">
        <f>[3]Ene!L21</f>
        <v>0</v>
      </c>
      <c r="M21" s="48">
        <f>[3]Abr!M21</f>
        <v>0</v>
      </c>
      <c r="N21" s="51">
        <f>[3]Ene!N21</f>
        <v>0</v>
      </c>
      <c r="O21" s="50"/>
      <c r="P21" s="51">
        <f>[3]Ene!P21</f>
        <v>0</v>
      </c>
      <c r="Q21" s="51"/>
      <c r="R21" s="51">
        <f>[3]Ene!R21</f>
        <v>0</v>
      </c>
      <c r="S21" s="51"/>
      <c r="T21" s="51">
        <f>[3]Ene!T21</f>
        <v>0</v>
      </c>
      <c r="U21" s="51"/>
      <c r="V21" s="51">
        <f>[3]Ene!V21</f>
        <v>0</v>
      </c>
      <c r="W21" s="51"/>
      <c r="X21" s="51">
        <f>[3]Ene!X21</f>
        <v>0</v>
      </c>
      <c r="Y21" s="51"/>
      <c r="Z21" s="51">
        <f>[3]Ene!Z21</f>
        <v>0</v>
      </c>
      <c r="AA21" s="51"/>
      <c r="AB21" s="51">
        <f>[3]Ene!AB21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'[3]Ficha Anual 2025'!A22</f>
        <v>0</v>
      </c>
      <c r="B22" s="59">
        <f>'[3]Ficha Anual 2025'!B22</f>
        <v>0</v>
      </c>
      <c r="C22" s="59"/>
      <c r="D22" s="47">
        <f>'[3]Ficha Anual 2025'!E22</f>
        <v>0</v>
      </c>
      <c r="E22" s="48">
        <f t="shared" si="3"/>
        <v>0</v>
      </c>
      <c r="F22" s="51">
        <f>[3]Ene!F22</f>
        <v>0</v>
      </c>
      <c r="G22" s="48">
        <f>[3]Ene!G22</f>
        <v>0</v>
      </c>
      <c r="H22" s="51">
        <f>[3]Ene!H22</f>
        <v>0</v>
      </c>
      <c r="I22" s="48">
        <f>[3]Feb!I22</f>
        <v>0</v>
      </c>
      <c r="J22" s="51">
        <f>[3]Ene!J22</f>
        <v>0</v>
      </c>
      <c r="K22" s="48">
        <f>[3]Mar!K22</f>
        <v>0</v>
      </c>
      <c r="L22" s="51">
        <f>[3]Ene!L22</f>
        <v>0</v>
      </c>
      <c r="M22" s="48">
        <f>[3]Abr!M22</f>
        <v>0</v>
      </c>
      <c r="N22" s="51">
        <f>[3]Ene!N22</f>
        <v>0</v>
      </c>
      <c r="O22" s="50"/>
      <c r="P22" s="51">
        <f>[3]Ene!P22</f>
        <v>0</v>
      </c>
      <c r="Q22" s="51"/>
      <c r="R22" s="51">
        <f>[3]Ene!R22</f>
        <v>0</v>
      </c>
      <c r="S22" s="51"/>
      <c r="T22" s="51">
        <f>[3]Ene!T22</f>
        <v>0</v>
      </c>
      <c r="U22" s="51"/>
      <c r="V22" s="51">
        <f>[3]Ene!V22</f>
        <v>0</v>
      </c>
      <c r="W22" s="51"/>
      <c r="X22" s="51">
        <f>[3]Ene!X22</f>
        <v>0</v>
      </c>
      <c r="Y22" s="51"/>
      <c r="Z22" s="51">
        <f>[3]Ene!Z22</f>
        <v>0</v>
      </c>
      <c r="AA22" s="51"/>
      <c r="AB22" s="51">
        <f>[3]Ene!AB22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'[3]Ficha Anual 2025'!A23</f>
        <v>0</v>
      </c>
      <c r="B23" s="59">
        <f>'[3]Ficha Anual 2025'!B23</f>
        <v>0</v>
      </c>
      <c r="C23" s="59"/>
      <c r="D23" s="47">
        <f>'[3]Ficha Anual 2025'!E23</f>
        <v>0</v>
      </c>
      <c r="E23" s="48">
        <f t="shared" si="3"/>
        <v>0</v>
      </c>
      <c r="F23" s="51">
        <f>[3]Ene!F23</f>
        <v>0</v>
      </c>
      <c r="G23" s="48">
        <f>[3]Ene!G23</f>
        <v>0</v>
      </c>
      <c r="H23" s="51">
        <f>[3]Ene!H23</f>
        <v>0</v>
      </c>
      <c r="I23" s="48">
        <f>[3]Feb!I23</f>
        <v>0</v>
      </c>
      <c r="J23" s="51">
        <f>[3]Ene!J23</f>
        <v>0</v>
      </c>
      <c r="K23" s="48">
        <f>[3]Mar!K23</f>
        <v>0</v>
      </c>
      <c r="L23" s="51">
        <f>[3]Ene!L23</f>
        <v>0</v>
      </c>
      <c r="M23" s="48">
        <f>[3]Abr!M23</f>
        <v>0</v>
      </c>
      <c r="N23" s="51">
        <f>[3]Ene!N23</f>
        <v>0</v>
      </c>
      <c r="O23" s="50"/>
      <c r="P23" s="51">
        <f>[3]Ene!P23</f>
        <v>0</v>
      </c>
      <c r="Q23" s="51"/>
      <c r="R23" s="51">
        <f>[3]Ene!R23</f>
        <v>0</v>
      </c>
      <c r="S23" s="51"/>
      <c r="T23" s="51">
        <f>[3]Ene!T23</f>
        <v>0</v>
      </c>
      <c r="U23" s="51"/>
      <c r="V23" s="51">
        <f>[3]Ene!V23</f>
        <v>0</v>
      </c>
      <c r="W23" s="51"/>
      <c r="X23" s="51">
        <f>[3]Ene!X23</f>
        <v>0</v>
      </c>
      <c r="Y23" s="51"/>
      <c r="Z23" s="51">
        <f>[3]Ene!Z23</f>
        <v>0</v>
      </c>
      <c r="AA23" s="51"/>
      <c r="AB23" s="51">
        <f>[3]Ene!AB23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'[3]Ficha Anual 2025'!A24</f>
        <v>0</v>
      </c>
      <c r="B24" s="59">
        <f>'[3]Ficha Anual 2025'!B24</f>
        <v>0</v>
      </c>
      <c r="C24" s="59"/>
      <c r="D24" s="47">
        <f>'[3]Ficha Anual 2025'!E24</f>
        <v>0</v>
      </c>
      <c r="E24" s="48">
        <f t="shared" si="3"/>
        <v>0</v>
      </c>
      <c r="F24" s="51">
        <f>[3]Ene!F24</f>
        <v>0</v>
      </c>
      <c r="G24" s="48">
        <f>[3]Ene!G24</f>
        <v>0</v>
      </c>
      <c r="H24" s="51">
        <f>[3]Ene!H24</f>
        <v>0</v>
      </c>
      <c r="I24" s="48">
        <f>[3]Feb!I24</f>
        <v>0</v>
      </c>
      <c r="J24" s="51">
        <f>[3]Ene!J24</f>
        <v>0</v>
      </c>
      <c r="K24" s="48">
        <f>[3]Mar!K24</f>
        <v>0</v>
      </c>
      <c r="L24" s="51">
        <f>[3]Ene!L24</f>
        <v>0</v>
      </c>
      <c r="M24" s="48">
        <f>[3]Abr!M24</f>
        <v>0</v>
      </c>
      <c r="N24" s="51">
        <f>[3]Ene!N24</f>
        <v>0</v>
      </c>
      <c r="O24" s="50"/>
      <c r="P24" s="51">
        <f>[3]Ene!P24</f>
        <v>0</v>
      </c>
      <c r="Q24" s="51"/>
      <c r="R24" s="51">
        <f>[3]Ene!R24</f>
        <v>0</v>
      </c>
      <c r="S24" s="51"/>
      <c r="T24" s="51">
        <f>[3]Ene!T24</f>
        <v>0</v>
      </c>
      <c r="U24" s="51"/>
      <c r="V24" s="51">
        <f>[3]Ene!V24</f>
        <v>0</v>
      </c>
      <c r="W24" s="51"/>
      <c r="X24" s="51">
        <f>[3]Ene!X24</f>
        <v>0</v>
      </c>
      <c r="Y24" s="51"/>
      <c r="Z24" s="51">
        <f>[3]Ene!Z24</f>
        <v>0</v>
      </c>
      <c r="AA24" s="51"/>
      <c r="AB24" s="51">
        <f>[3]Ene!AB24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'[3]Ficha Anual 2025'!A25</f>
        <v>0</v>
      </c>
      <c r="B25" s="59">
        <f>'[3]Ficha Anual 2025'!B25</f>
        <v>0</v>
      </c>
      <c r="C25" s="59"/>
      <c r="D25" s="47">
        <f>'[3]Ficha Anual 2025'!E25</f>
        <v>0</v>
      </c>
      <c r="E25" s="48">
        <f t="shared" si="3"/>
        <v>0</v>
      </c>
      <c r="F25" s="51">
        <f>[3]Ene!F25</f>
        <v>0</v>
      </c>
      <c r="G25" s="48">
        <f>[3]Ene!G25</f>
        <v>0</v>
      </c>
      <c r="H25" s="51">
        <f>[3]Ene!H25</f>
        <v>0</v>
      </c>
      <c r="I25" s="48">
        <f>[3]Feb!I25</f>
        <v>0</v>
      </c>
      <c r="J25" s="51">
        <f>[3]Ene!J25</f>
        <v>0</v>
      </c>
      <c r="K25" s="48">
        <f>[3]Mar!K25</f>
        <v>0</v>
      </c>
      <c r="L25" s="51">
        <f>[3]Ene!L25</f>
        <v>0</v>
      </c>
      <c r="M25" s="48">
        <f>[3]Abr!M25</f>
        <v>0</v>
      </c>
      <c r="N25" s="51">
        <f>[3]Ene!N25</f>
        <v>0</v>
      </c>
      <c r="O25" s="50"/>
      <c r="P25" s="51">
        <f>[3]Ene!P25</f>
        <v>0</v>
      </c>
      <c r="Q25" s="51"/>
      <c r="R25" s="51">
        <f>[3]Ene!R25</f>
        <v>0</v>
      </c>
      <c r="S25" s="51"/>
      <c r="T25" s="51">
        <f>[3]Ene!T25</f>
        <v>0</v>
      </c>
      <c r="U25" s="51"/>
      <c r="V25" s="51">
        <f>[3]Ene!V25</f>
        <v>0</v>
      </c>
      <c r="W25" s="51"/>
      <c r="X25" s="51">
        <f>[3]Ene!X25</f>
        <v>0</v>
      </c>
      <c r="Y25" s="51"/>
      <c r="Z25" s="51">
        <f>[3]Ene!Z25</f>
        <v>0</v>
      </c>
      <c r="AA25" s="51"/>
      <c r="AB25" s="51">
        <f>[3]Ene!AB25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'[3]Ficha Anual 2025'!A26</f>
        <v>0</v>
      </c>
      <c r="B26" s="59">
        <f>'[3]Ficha Anual 2025'!B26</f>
        <v>0</v>
      </c>
      <c r="C26" s="59"/>
      <c r="D26" s="47">
        <f>'[3]Ficha Anual 2025'!E26</f>
        <v>0</v>
      </c>
      <c r="E26" s="48">
        <f t="shared" si="3"/>
        <v>0</v>
      </c>
      <c r="F26" s="51">
        <f>[3]Ene!F26</f>
        <v>0</v>
      </c>
      <c r="G26" s="48">
        <f>[3]Ene!G26</f>
        <v>0</v>
      </c>
      <c r="H26" s="51">
        <f>[3]Ene!H26</f>
        <v>0</v>
      </c>
      <c r="I26" s="48">
        <f>[3]Feb!I26</f>
        <v>0</v>
      </c>
      <c r="J26" s="51">
        <f>[3]Ene!J26</f>
        <v>0</v>
      </c>
      <c r="K26" s="48">
        <f>[3]Mar!K26</f>
        <v>0</v>
      </c>
      <c r="L26" s="51">
        <f>[3]Ene!L26</f>
        <v>0</v>
      </c>
      <c r="M26" s="48">
        <f>[3]Abr!M26</f>
        <v>0</v>
      </c>
      <c r="N26" s="51">
        <f>[3]Ene!N26</f>
        <v>0</v>
      </c>
      <c r="O26" s="50"/>
      <c r="P26" s="51">
        <f>[3]Ene!P26</f>
        <v>0</v>
      </c>
      <c r="Q26" s="51"/>
      <c r="R26" s="51">
        <f>[3]Ene!R26</f>
        <v>0</v>
      </c>
      <c r="S26" s="51"/>
      <c r="T26" s="51">
        <f>[3]Ene!T26</f>
        <v>0</v>
      </c>
      <c r="U26" s="51"/>
      <c r="V26" s="51">
        <f>[3]Ene!V26</f>
        <v>0</v>
      </c>
      <c r="W26" s="51"/>
      <c r="X26" s="51">
        <f>[3]Ene!X26</f>
        <v>0</v>
      </c>
      <c r="Y26" s="51"/>
      <c r="Z26" s="51">
        <f>[3]Ene!Z26</f>
        <v>0</v>
      </c>
      <c r="AA26" s="51"/>
      <c r="AB26" s="51">
        <f>[3]Ene!AB26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'[3]Ficha Anual 2025'!A27</f>
        <v>0</v>
      </c>
      <c r="B27" s="59">
        <f>'[3]Ficha Anual 2025'!B27</f>
        <v>0</v>
      </c>
      <c r="C27" s="59"/>
      <c r="D27" s="47">
        <f>'[3]Ficha Anual 2025'!E27</f>
        <v>0</v>
      </c>
      <c r="E27" s="48">
        <f t="shared" si="3"/>
        <v>0</v>
      </c>
      <c r="F27" s="51">
        <f>[3]Ene!F27</f>
        <v>0</v>
      </c>
      <c r="G27" s="48">
        <f>[3]Ene!G27</f>
        <v>0</v>
      </c>
      <c r="H27" s="51">
        <f>[3]Ene!H27</f>
        <v>0</v>
      </c>
      <c r="I27" s="48">
        <f>[3]Feb!I27</f>
        <v>0</v>
      </c>
      <c r="J27" s="51">
        <f>[3]Ene!J27</f>
        <v>0</v>
      </c>
      <c r="K27" s="48">
        <f>[3]Mar!K27</f>
        <v>0</v>
      </c>
      <c r="L27" s="51">
        <f>[3]Ene!L27</f>
        <v>0</v>
      </c>
      <c r="M27" s="48">
        <f>[3]Abr!M27</f>
        <v>0</v>
      </c>
      <c r="N27" s="51">
        <f>[3]Ene!N27</f>
        <v>0</v>
      </c>
      <c r="O27" s="50"/>
      <c r="P27" s="51">
        <f>[3]Ene!P27</f>
        <v>0</v>
      </c>
      <c r="Q27" s="48"/>
      <c r="R27" s="51">
        <f>[3]Ene!R27</f>
        <v>0</v>
      </c>
      <c r="S27" s="48"/>
      <c r="T27" s="51">
        <f>[3]Ene!T27</f>
        <v>0</v>
      </c>
      <c r="U27" s="48"/>
      <c r="V27" s="51">
        <f>[3]Ene!V27</f>
        <v>0</v>
      </c>
      <c r="W27" s="48"/>
      <c r="X27" s="51">
        <f>[3]Ene!X27</f>
        <v>0</v>
      </c>
      <c r="Y27" s="48"/>
      <c r="Z27" s="51">
        <f>[3]Ene!Z27</f>
        <v>0</v>
      </c>
      <c r="AA27" s="48"/>
      <c r="AB27" s="51">
        <f>[3]Ene!AB27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'[3]Ficha Anual 2025'!A28</f>
        <v>C 2</v>
      </c>
      <c r="B28" s="61" t="str">
        <f>'[3]Ficha Anual 2025'!B28</f>
        <v>INCREMENTAR LA COBERTURA DE SERVICIO DE LIMPIA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'[3]Ficha Anual 2025'!A29</f>
        <v>C2A1</v>
      </c>
      <c r="B29" s="46" t="str">
        <f>'[3]Ficha Anual 2025'!B29</f>
        <v>IMPLEMENTAR TALLERES DE RECICLADO EN EL MUNICIPIO</v>
      </c>
      <c r="C29" s="46"/>
      <c r="D29" s="47" t="str">
        <f>'[3]Ficha Anual 2025'!E29</f>
        <v>TALLERES</v>
      </c>
      <c r="E29" s="48">
        <f t="shared" si="3"/>
        <v>3</v>
      </c>
      <c r="F29" s="49">
        <f>[3]Ene!F29</f>
        <v>0</v>
      </c>
      <c r="G29" s="50">
        <f>[3]Ene!G29</f>
        <v>0</v>
      </c>
      <c r="H29" s="49">
        <f>[3]Ene!H29</f>
        <v>0</v>
      </c>
      <c r="I29" s="50">
        <f>[3]Feb!I29</f>
        <v>0</v>
      </c>
      <c r="J29" s="49">
        <f>[3]Ene!J29</f>
        <v>0</v>
      </c>
      <c r="K29" s="50">
        <f>[3]Mar!K29</f>
        <v>0</v>
      </c>
      <c r="L29" s="49">
        <f>[3]Ene!L29</f>
        <v>0</v>
      </c>
      <c r="M29" s="50">
        <f>[3]Abr!M29</f>
        <v>0</v>
      </c>
      <c r="N29" s="49">
        <f>[3]Ene!N29</f>
        <v>0</v>
      </c>
      <c r="O29" s="50">
        <v>0</v>
      </c>
      <c r="P29" s="49">
        <f>[3]Ene!P29</f>
        <v>1</v>
      </c>
      <c r="Q29" s="48"/>
      <c r="R29" s="49">
        <f>[3]Ene!R29</f>
        <v>0</v>
      </c>
      <c r="S29" s="48"/>
      <c r="T29" s="49">
        <f>[3]Ene!T29</f>
        <v>1</v>
      </c>
      <c r="U29" s="48"/>
      <c r="V29" s="49">
        <f>[3]Ene!V29</f>
        <v>0</v>
      </c>
      <c r="W29" s="48"/>
      <c r="X29" s="49">
        <f>[3]Ene!X29</f>
        <v>0</v>
      </c>
      <c r="Y29" s="48"/>
      <c r="Z29" s="49">
        <f>[3]Ene!Z29</f>
        <v>1</v>
      </c>
      <c r="AA29" s="48"/>
      <c r="AB29" s="49">
        <f>[3]Ene!AB29</f>
        <v>0</v>
      </c>
      <c r="AC29" s="48"/>
      <c r="AD29" s="52">
        <f t="shared" si="0"/>
        <v>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5.5" customHeight="1" x14ac:dyDescent="0.2">
      <c r="A30" s="45" t="str">
        <f>'[3]Ficha Anual 2025'!A30</f>
        <v>C2A2</v>
      </c>
      <c r="B30" s="46" t="str">
        <f>'[3]Ficha Anual 2025'!B30</f>
        <v xml:space="preserve">DESASOLVAR Y MANTENER  A LAS REDES DE DRENAJE Y ALCANTARILLADO LIBRES DE BASURA </v>
      </c>
      <c r="C30" s="46"/>
      <c r="D30" s="47" t="str">
        <f>'[3]Ficha Anual 2025'!E30</f>
        <v>MANTENIMIENTOS</v>
      </c>
      <c r="E30" s="48">
        <f t="shared" si="3"/>
        <v>3</v>
      </c>
      <c r="F30" s="49">
        <f>[3]Ene!F30</f>
        <v>0</v>
      </c>
      <c r="G30" s="50">
        <f>[3]Ene!G30</f>
        <v>0</v>
      </c>
      <c r="H30" s="49">
        <f>[3]Ene!H30</f>
        <v>0</v>
      </c>
      <c r="I30" s="50">
        <f>[3]Feb!I30</f>
        <v>0</v>
      </c>
      <c r="J30" s="49">
        <f>[3]Ene!J30</f>
        <v>0</v>
      </c>
      <c r="K30" s="50">
        <f>[3]Mar!K30</f>
        <v>0</v>
      </c>
      <c r="L30" s="49">
        <f>[3]Ene!L30</f>
        <v>0</v>
      </c>
      <c r="M30" s="50">
        <f>[3]Abr!M30</f>
        <v>0</v>
      </c>
      <c r="N30" s="49">
        <f>[3]Ene!N30</f>
        <v>1</v>
      </c>
      <c r="O30" s="50">
        <v>0</v>
      </c>
      <c r="P30" s="49">
        <f>[3]Ene!P30</f>
        <v>0</v>
      </c>
      <c r="Q30" s="51"/>
      <c r="R30" s="49">
        <f>[3]Ene!R30</f>
        <v>0</v>
      </c>
      <c r="S30" s="51"/>
      <c r="T30" s="49">
        <f>[3]Ene!T30</f>
        <v>1</v>
      </c>
      <c r="U30" s="51"/>
      <c r="V30" s="49">
        <f>[3]Ene!V30</f>
        <v>0</v>
      </c>
      <c r="W30" s="51"/>
      <c r="X30" s="49">
        <f>[3]Ene!X30</f>
        <v>0</v>
      </c>
      <c r="Y30" s="51"/>
      <c r="Z30" s="49">
        <f>[3]Ene!Z30</f>
        <v>1</v>
      </c>
      <c r="AA30" s="51"/>
      <c r="AB30" s="49">
        <f>[3]Ene!AB30</f>
        <v>0</v>
      </c>
      <c r="AC30" s="51"/>
      <c r="AD30" s="52">
        <f t="shared" si="0"/>
        <v>3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8.5" customHeight="1" x14ac:dyDescent="0.2">
      <c r="A31" s="45" t="str">
        <f>'[3]Ficha Anual 2025'!A31</f>
        <v>C2A3</v>
      </c>
      <c r="B31" s="46" t="str">
        <f>'[3]Ficha Anual 2025'!B31</f>
        <v>AUMENTAR LOS RECORRIDOS DE RECOLECCION DE RESIDUOS EN EL MUNICIPIO</v>
      </c>
      <c r="C31" s="46"/>
      <c r="D31" s="47" t="str">
        <f>'[3]Ficha Anual 2025'!E31</f>
        <v>RECORRIDOS</v>
      </c>
      <c r="E31" s="48">
        <f t="shared" si="3"/>
        <v>288</v>
      </c>
      <c r="F31" s="49">
        <f>[3]Ene!F31</f>
        <v>24</v>
      </c>
      <c r="G31" s="50">
        <f>[3]Ene!G31</f>
        <v>0</v>
      </c>
      <c r="H31" s="49">
        <f>[3]Ene!H31</f>
        <v>24</v>
      </c>
      <c r="I31" s="50">
        <f>[3]Feb!I31</f>
        <v>0</v>
      </c>
      <c r="J31" s="49">
        <f>[3]Ene!J31</f>
        <v>24</v>
      </c>
      <c r="K31" s="50">
        <f>[3]Mar!K31</f>
        <v>0</v>
      </c>
      <c r="L31" s="49">
        <f>[3]Ene!L31</f>
        <v>24</v>
      </c>
      <c r="M31" s="50">
        <f>[3]Abr!M31</f>
        <v>0</v>
      </c>
      <c r="N31" s="49">
        <f>[3]Ene!N31</f>
        <v>24</v>
      </c>
      <c r="O31" s="50">
        <v>0</v>
      </c>
      <c r="P31" s="49">
        <f>[3]Ene!P31</f>
        <v>24</v>
      </c>
      <c r="Q31" s="51"/>
      <c r="R31" s="49">
        <f>[3]Ene!R31</f>
        <v>24</v>
      </c>
      <c r="S31" s="51"/>
      <c r="T31" s="49">
        <f>[3]Ene!T31</f>
        <v>24</v>
      </c>
      <c r="U31" s="51"/>
      <c r="V31" s="49">
        <f>[3]Ene!V31</f>
        <v>24</v>
      </c>
      <c r="W31" s="51"/>
      <c r="X31" s="49">
        <f>[3]Ene!X31</f>
        <v>24</v>
      </c>
      <c r="Y31" s="51"/>
      <c r="Z31" s="49">
        <f>[3]Ene!Z31</f>
        <v>24</v>
      </c>
      <c r="AA31" s="51"/>
      <c r="AB31" s="49">
        <f>[3]Ene!AB31</f>
        <v>24</v>
      </c>
      <c r="AC31" s="51"/>
      <c r="AD31" s="52">
        <f t="shared" si="0"/>
        <v>288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8.5" customHeight="1" x14ac:dyDescent="0.2">
      <c r="A32" s="45" t="str">
        <f>'[3]Ficha Anual 2025'!A32</f>
        <v>C2A4</v>
      </c>
      <c r="B32" s="46" t="str">
        <f>'[3]Ficha Anual 2025'!B32</f>
        <v>COORDINAR EL MANTENIMIENTO PREVENTIVO DEL PARQUE VEHICULAR DEL MUNICIPIO</v>
      </c>
      <c r="C32" s="46"/>
      <c r="D32" s="47" t="str">
        <f>'[3]Ficha Anual 2025'!E32</f>
        <v>MANTENIMIENTO</v>
      </c>
      <c r="E32" s="48">
        <f t="shared" si="3"/>
        <v>12</v>
      </c>
      <c r="F32" s="49">
        <f>[3]Ene!F32</f>
        <v>0</v>
      </c>
      <c r="G32" s="50">
        <f>[3]Ene!G32</f>
        <v>3</v>
      </c>
      <c r="H32" s="49">
        <f>[3]Ene!H32</f>
        <v>0</v>
      </c>
      <c r="I32" s="50">
        <f>[3]Feb!I32</f>
        <v>3</v>
      </c>
      <c r="J32" s="49">
        <f>[3]Ene!J32</f>
        <v>3</v>
      </c>
      <c r="K32" s="50">
        <f>[3]Mar!K32</f>
        <v>3</v>
      </c>
      <c r="L32" s="49">
        <f>[3]Ene!L32</f>
        <v>0</v>
      </c>
      <c r="M32" s="50">
        <f>[3]Abr!M32</f>
        <v>0</v>
      </c>
      <c r="N32" s="49">
        <f>[3]Ene!N32</f>
        <v>0</v>
      </c>
      <c r="O32" s="50">
        <v>2</v>
      </c>
      <c r="P32" s="49">
        <f>[3]Ene!P32</f>
        <v>3</v>
      </c>
      <c r="Q32" s="51"/>
      <c r="R32" s="49">
        <f>[3]Ene!R32</f>
        <v>0</v>
      </c>
      <c r="S32" s="51"/>
      <c r="T32" s="49">
        <f>[3]Ene!T32</f>
        <v>0</v>
      </c>
      <c r="U32" s="51"/>
      <c r="V32" s="49">
        <f>[3]Ene!V32</f>
        <v>0</v>
      </c>
      <c r="W32" s="51"/>
      <c r="X32" s="49">
        <f>[3]Ene!X32</f>
        <v>0</v>
      </c>
      <c r="Y32" s="51"/>
      <c r="Z32" s="49">
        <f>[3]Ene!Z32</f>
        <v>3</v>
      </c>
      <c r="AA32" s="51"/>
      <c r="AB32" s="49">
        <f>[3]Ene!AB32</f>
        <v>3</v>
      </c>
      <c r="AC32" s="51"/>
      <c r="AD32" s="52">
        <f t="shared" si="0"/>
        <v>12</v>
      </c>
      <c r="AE32" s="52">
        <f t="shared" si="0"/>
        <v>11</v>
      </c>
      <c r="AF32" s="53">
        <f t="shared" si="1"/>
        <v>0.91666666666666663</v>
      </c>
      <c r="AG32" s="53">
        <f t="shared" si="2"/>
        <v>8.333333333333337E-2</v>
      </c>
      <c r="AH32" s="57"/>
      <c r="AI32" s="58"/>
    </row>
    <row r="33" spans="1:35" s="56" customFormat="1" ht="24.75" customHeight="1" x14ac:dyDescent="0.2">
      <c r="A33" s="45" t="str">
        <f>'[3]Ficha Anual 2025'!A33</f>
        <v>C2A5</v>
      </c>
      <c r="B33" s="46" t="str">
        <f>'[3]Ficha Anual 2025'!B33</f>
        <v>MANTENER LIMPIAS LAS INSTALACIONES DE EDIFICIOS MUNICIPALES</v>
      </c>
      <c r="C33" s="46"/>
      <c r="D33" s="47" t="str">
        <f>'[3]Ficha Anual 2025'!E33</f>
        <v>LIMPIEZAS</v>
      </c>
      <c r="E33" s="48">
        <f t="shared" si="3"/>
        <v>288</v>
      </c>
      <c r="F33" s="49">
        <f>[3]Ene!F33</f>
        <v>24</v>
      </c>
      <c r="G33" s="50">
        <f>[3]Ene!G33</f>
        <v>2</v>
      </c>
      <c r="H33" s="49">
        <f>[3]Ene!H33</f>
        <v>24</v>
      </c>
      <c r="I33" s="50">
        <f>[3]Feb!I33</f>
        <v>3</v>
      </c>
      <c r="J33" s="49">
        <f>[3]Ene!J33</f>
        <v>24</v>
      </c>
      <c r="K33" s="50">
        <f>[3]Mar!K33</f>
        <v>3</v>
      </c>
      <c r="L33" s="49">
        <f>[3]Ene!L33</f>
        <v>24</v>
      </c>
      <c r="M33" s="50">
        <f>[3]Abr!M33</f>
        <v>1</v>
      </c>
      <c r="N33" s="49">
        <f>[3]Ene!N33</f>
        <v>24</v>
      </c>
      <c r="O33" s="50">
        <v>1</v>
      </c>
      <c r="P33" s="49">
        <f>[3]Ene!P33</f>
        <v>24</v>
      </c>
      <c r="Q33" s="51"/>
      <c r="R33" s="49">
        <f>[3]Ene!R33</f>
        <v>24</v>
      </c>
      <c r="S33" s="51"/>
      <c r="T33" s="49">
        <f>[3]Ene!T33</f>
        <v>24</v>
      </c>
      <c r="U33" s="51"/>
      <c r="V33" s="49">
        <f>[3]Ene!V33</f>
        <v>24</v>
      </c>
      <c r="W33" s="51"/>
      <c r="X33" s="49">
        <f>[3]Ene!X33</f>
        <v>24</v>
      </c>
      <c r="Y33" s="51"/>
      <c r="Z33" s="49">
        <f>[3]Ene!Z33</f>
        <v>24</v>
      </c>
      <c r="AA33" s="51"/>
      <c r="AB33" s="49">
        <f>[3]Ene!AB33</f>
        <v>24</v>
      </c>
      <c r="AC33" s="51"/>
      <c r="AD33" s="52">
        <f t="shared" si="0"/>
        <v>288</v>
      </c>
      <c r="AE33" s="52">
        <f t="shared" si="0"/>
        <v>10</v>
      </c>
      <c r="AF33" s="53">
        <f t="shared" si="1"/>
        <v>3.4722222222222224E-2</v>
      </c>
      <c r="AG33" s="53">
        <f t="shared" si="2"/>
        <v>0.96527777777777779</v>
      </c>
      <c r="AH33" s="54"/>
      <c r="AI33" s="55"/>
    </row>
    <row r="34" spans="1:35" s="56" customFormat="1" ht="20.100000000000001" customHeight="1" x14ac:dyDescent="0.2">
      <c r="A34" s="45" t="str">
        <f>'[3]Ficha Anual 2025'!A34</f>
        <v>C2A6</v>
      </c>
      <c r="B34" s="46" t="str">
        <f>'[3]Ficha Anual 2025'!B34</f>
        <v>MANTENER LIMPIAS LAS  CALLES EN EL MUNICIPIO</v>
      </c>
      <c r="C34" s="46"/>
      <c r="D34" s="47" t="str">
        <f>'[3]Ficha Anual 2025'!E34</f>
        <v>MANTENIMIENTOS</v>
      </c>
      <c r="E34" s="48">
        <f t="shared" si="3"/>
        <v>48</v>
      </c>
      <c r="F34" s="49">
        <f>[3]Ene!F34</f>
        <v>4</v>
      </c>
      <c r="G34" s="50">
        <f>[3]Ene!G34</f>
        <v>4</v>
      </c>
      <c r="H34" s="49">
        <f>[3]Ene!H34</f>
        <v>4</v>
      </c>
      <c r="I34" s="50">
        <f>[3]Feb!I34</f>
        <v>4</v>
      </c>
      <c r="J34" s="49">
        <f>[3]Ene!J34</f>
        <v>4</v>
      </c>
      <c r="K34" s="50">
        <f>[3]Mar!K34</f>
        <v>4</v>
      </c>
      <c r="L34" s="49">
        <f>[3]Ene!L34</f>
        <v>4</v>
      </c>
      <c r="M34" s="50">
        <f>[3]Abr!M34</f>
        <v>3</v>
      </c>
      <c r="N34" s="49">
        <f>[3]Ene!N34</f>
        <v>4</v>
      </c>
      <c r="O34" s="50">
        <v>2</v>
      </c>
      <c r="P34" s="49">
        <f>[3]Ene!P34</f>
        <v>4</v>
      </c>
      <c r="Q34" s="51"/>
      <c r="R34" s="49">
        <f>[3]Ene!R34</f>
        <v>4</v>
      </c>
      <c r="S34" s="51"/>
      <c r="T34" s="49">
        <f>[3]Ene!T34</f>
        <v>4</v>
      </c>
      <c r="U34" s="51"/>
      <c r="V34" s="49">
        <f>[3]Ene!V34</f>
        <v>4</v>
      </c>
      <c r="W34" s="51"/>
      <c r="X34" s="49">
        <f>[3]Ene!X34</f>
        <v>4</v>
      </c>
      <c r="Y34" s="51"/>
      <c r="Z34" s="49">
        <f>[3]Ene!Z34</f>
        <v>4</v>
      </c>
      <c r="AA34" s="51"/>
      <c r="AB34" s="49">
        <f>[3]Ene!AB34</f>
        <v>4</v>
      </c>
      <c r="AC34" s="51"/>
      <c r="AD34" s="52">
        <f t="shared" si="0"/>
        <v>48</v>
      </c>
      <c r="AE34" s="52">
        <f t="shared" si="0"/>
        <v>17</v>
      </c>
      <c r="AF34" s="53">
        <f t="shared" si="1"/>
        <v>0.35416666666666669</v>
      </c>
      <c r="AG34" s="53">
        <f t="shared" si="2"/>
        <v>0.64583333333333326</v>
      </c>
      <c r="AH34" s="54"/>
      <c r="AI34" s="55"/>
    </row>
    <row r="35" spans="1:35" s="56" customFormat="1" ht="24.75" customHeight="1" x14ac:dyDescent="0.2">
      <c r="A35" s="45" t="str">
        <f>'[3]Ficha Anual 2025'!A35</f>
        <v>C2A7</v>
      </c>
      <c r="B35" s="46" t="str">
        <f>'[3]Ficha Anual 2025'!B35</f>
        <v>GESTIONAR PROYECTOS PARA EL TRATAMIENTO DE AGUAS RESIDUALES</v>
      </c>
      <c r="C35" s="46"/>
      <c r="D35" s="47" t="str">
        <f>'[3]Ficha Anual 2025'!E35</f>
        <v>PROYECTOS</v>
      </c>
      <c r="E35" s="48">
        <f t="shared" si="3"/>
        <v>1</v>
      </c>
      <c r="F35" s="49">
        <f>[3]Ene!F35</f>
        <v>0</v>
      </c>
      <c r="G35" s="50">
        <f>[3]Ene!G35</f>
        <v>0</v>
      </c>
      <c r="H35" s="49">
        <f>[3]Ene!H35</f>
        <v>0</v>
      </c>
      <c r="I35" s="50">
        <f>[3]Feb!I35</f>
        <v>0</v>
      </c>
      <c r="J35" s="49">
        <f>[3]Ene!J35</f>
        <v>0</v>
      </c>
      <c r="K35" s="50">
        <f>[3]Mar!K35</f>
        <v>0</v>
      </c>
      <c r="L35" s="49">
        <f>[3]Ene!L35</f>
        <v>0</v>
      </c>
      <c r="M35" s="50">
        <f>[3]Abr!M35</f>
        <v>0</v>
      </c>
      <c r="N35" s="49">
        <f>[3]Ene!N35</f>
        <v>0</v>
      </c>
      <c r="O35" s="50">
        <v>0</v>
      </c>
      <c r="P35" s="49">
        <f>[3]Ene!P35</f>
        <v>1</v>
      </c>
      <c r="Q35" s="51"/>
      <c r="R35" s="49">
        <f>[3]Ene!R35</f>
        <v>0</v>
      </c>
      <c r="S35" s="51"/>
      <c r="T35" s="49">
        <f>[3]Ene!T35</f>
        <v>0</v>
      </c>
      <c r="U35" s="51"/>
      <c r="V35" s="49">
        <f>[3]Ene!V35</f>
        <v>0</v>
      </c>
      <c r="W35" s="51"/>
      <c r="X35" s="49">
        <f>[3]Ene!X35</f>
        <v>0</v>
      </c>
      <c r="Y35" s="51"/>
      <c r="Z35" s="49">
        <f>[3]Ene!Z35</f>
        <v>0</v>
      </c>
      <c r="AA35" s="51"/>
      <c r="AB35" s="49">
        <f>[3]Ene!AB35</f>
        <v>0</v>
      </c>
      <c r="AC35" s="51"/>
      <c r="AD35" s="52">
        <f t="shared" si="0"/>
        <v>1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7"/>
      <c r="AI35" s="58"/>
    </row>
    <row r="36" spans="1:35" s="56" customFormat="1" ht="20.100000000000001" hidden="1" customHeight="1" x14ac:dyDescent="0.2">
      <c r="A36" s="45">
        <f>'[3]Ficha Anual 2025'!A36</f>
        <v>0</v>
      </c>
      <c r="B36" s="59">
        <f>'[3]Ficha Anual 2025'!B36</f>
        <v>0</v>
      </c>
      <c r="C36" s="59"/>
      <c r="D36" s="47">
        <f>'[3]Ficha Anual 2025'!E36</f>
        <v>0</v>
      </c>
      <c r="E36" s="48">
        <f t="shared" si="3"/>
        <v>0</v>
      </c>
      <c r="F36" s="51">
        <f>[3]Ene!F36</f>
        <v>0</v>
      </c>
      <c r="G36" s="48">
        <f>[3]Ene!G36</f>
        <v>0</v>
      </c>
      <c r="H36" s="51">
        <f>[3]Ene!H36</f>
        <v>0</v>
      </c>
      <c r="I36" s="48">
        <f>[3]Feb!I36</f>
        <v>0</v>
      </c>
      <c r="J36" s="51">
        <f>[3]Ene!J36</f>
        <v>0</v>
      </c>
      <c r="K36" s="48">
        <f>[3]Mar!K36</f>
        <v>0</v>
      </c>
      <c r="L36" s="51">
        <f>[3]Ene!L36</f>
        <v>0</v>
      </c>
      <c r="M36" s="48">
        <f>[3]Abr!M36</f>
        <v>0</v>
      </c>
      <c r="N36" s="51">
        <f>[3]Ene!N36</f>
        <v>0</v>
      </c>
      <c r="O36" s="50"/>
      <c r="P36" s="51">
        <f>[3]Ene!P36</f>
        <v>0</v>
      </c>
      <c r="Q36" s="51"/>
      <c r="R36" s="51">
        <f>[3]Ene!R36</f>
        <v>0</v>
      </c>
      <c r="S36" s="51"/>
      <c r="T36" s="51">
        <f>[3]Ene!T36</f>
        <v>0</v>
      </c>
      <c r="U36" s="51"/>
      <c r="V36" s="51">
        <f>[3]Ene!V36</f>
        <v>0</v>
      </c>
      <c r="W36" s="51"/>
      <c r="X36" s="51">
        <f>[3]Ene!X36</f>
        <v>0</v>
      </c>
      <c r="Y36" s="51"/>
      <c r="Z36" s="51">
        <f>[3]Ene!Z36</f>
        <v>0</v>
      </c>
      <c r="AA36" s="51"/>
      <c r="AB36" s="51">
        <f>[3]Ene!AB36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'[3]Ficha Anual 2025'!A37</f>
        <v>0</v>
      </c>
      <c r="B37" s="59">
        <f>'[3]Ficha Anual 2025'!B37</f>
        <v>0</v>
      </c>
      <c r="C37" s="59"/>
      <c r="D37" s="47">
        <f>'[3]Ficha Anual 2025'!E37</f>
        <v>0</v>
      </c>
      <c r="E37" s="48">
        <f t="shared" si="3"/>
        <v>0</v>
      </c>
      <c r="F37" s="51">
        <f>[3]Ene!F37</f>
        <v>0</v>
      </c>
      <c r="G37" s="48">
        <f>[3]Ene!G37</f>
        <v>0</v>
      </c>
      <c r="H37" s="51">
        <f>[3]Ene!H37</f>
        <v>0</v>
      </c>
      <c r="I37" s="48">
        <f>[3]Feb!I37</f>
        <v>0</v>
      </c>
      <c r="J37" s="51">
        <f>[3]Ene!J37</f>
        <v>0</v>
      </c>
      <c r="K37" s="48">
        <f>[3]Mar!K37</f>
        <v>0</v>
      </c>
      <c r="L37" s="51">
        <f>[3]Ene!L37</f>
        <v>0</v>
      </c>
      <c r="M37" s="48">
        <f>[3]Abr!M37</f>
        <v>0</v>
      </c>
      <c r="N37" s="51">
        <f>[3]Ene!N37</f>
        <v>0</v>
      </c>
      <c r="O37" s="50"/>
      <c r="P37" s="51">
        <f>[3]Ene!P37</f>
        <v>0</v>
      </c>
      <c r="Q37" s="51"/>
      <c r="R37" s="51">
        <f>[3]Ene!R37</f>
        <v>0</v>
      </c>
      <c r="S37" s="51"/>
      <c r="T37" s="51">
        <f>[3]Ene!T37</f>
        <v>0</v>
      </c>
      <c r="U37" s="51"/>
      <c r="V37" s="51">
        <f>[3]Ene!V37</f>
        <v>0</v>
      </c>
      <c r="W37" s="51"/>
      <c r="X37" s="51">
        <f>[3]Ene!X37</f>
        <v>0</v>
      </c>
      <c r="Y37" s="51"/>
      <c r="Z37" s="51">
        <f>[3]Ene!Z37</f>
        <v>0</v>
      </c>
      <c r="AA37" s="51"/>
      <c r="AB37" s="51">
        <f>[3]Ene!AB37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'[3]Ficha Anual 2025'!A38</f>
        <v>0</v>
      </c>
      <c r="B38" s="59">
        <f>'[3]Ficha Anual 2025'!B38</f>
        <v>0</v>
      </c>
      <c r="C38" s="59"/>
      <c r="D38" s="47">
        <f>'[3]Ficha Anual 2025'!E38</f>
        <v>0</v>
      </c>
      <c r="E38" s="48">
        <f t="shared" si="3"/>
        <v>0</v>
      </c>
      <c r="F38" s="51">
        <f>[3]Ene!F38</f>
        <v>0</v>
      </c>
      <c r="G38" s="48">
        <f>[3]Ene!G38</f>
        <v>0</v>
      </c>
      <c r="H38" s="51">
        <f>[3]Ene!H38</f>
        <v>0</v>
      </c>
      <c r="I38" s="48">
        <f>[3]Feb!I38</f>
        <v>0</v>
      </c>
      <c r="J38" s="51">
        <f>[3]Ene!J38</f>
        <v>0</v>
      </c>
      <c r="K38" s="48">
        <f>[3]Mar!K38</f>
        <v>0</v>
      </c>
      <c r="L38" s="51">
        <f>[3]Ene!L38</f>
        <v>0</v>
      </c>
      <c r="M38" s="48">
        <f>[3]Abr!M38</f>
        <v>0</v>
      </c>
      <c r="N38" s="51">
        <f>[3]Ene!N38</f>
        <v>0</v>
      </c>
      <c r="O38" s="50"/>
      <c r="P38" s="51">
        <f>[3]Ene!P38</f>
        <v>0</v>
      </c>
      <c r="Q38" s="51"/>
      <c r="R38" s="51">
        <f>[3]Ene!R38</f>
        <v>0</v>
      </c>
      <c r="S38" s="51"/>
      <c r="T38" s="51">
        <f>[3]Ene!T38</f>
        <v>0</v>
      </c>
      <c r="U38" s="51"/>
      <c r="V38" s="51">
        <f>[3]Ene!V38</f>
        <v>0</v>
      </c>
      <c r="W38" s="51"/>
      <c r="X38" s="51">
        <f>[3]Ene!X38</f>
        <v>0</v>
      </c>
      <c r="Y38" s="51"/>
      <c r="Z38" s="51">
        <f>[3]Ene!Z38</f>
        <v>0</v>
      </c>
      <c r="AA38" s="51"/>
      <c r="AB38" s="51">
        <f>[3]Ene!AB38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'[3]Ficha Anual 2025'!A39</f>
        <v>0</v>
      </c>
      <c r="B39" s="59">
        <f>'[3]Ficha Anual 2025'!B39</f>
        <v>0</v>
      </c>
      <c r="C39" s="59"/>
      <c r="D39" s="47">
        <f>'[3]Ficha Anual 2025'!E39</f>
        <v>0</v>
      </c>
      <c r="E39" s="48">
        <f t="shared" si="3"/>
        <v>0</v>
      </c>
      <c r="F39" s="51">
        <f>[3]Ene!F39</f>
        <v>0</v>
      </c>
      <c r="G39" s="48">
        <f>[3]Ene!G39</f>
        <v>0</v>
      </c>
      <c r="H39" s="51">
        <f>[3]Ene!H39</f>
        <v>0</v>
      </c>
      <c r="I39" s="48">
        <f>[3]Feb!I39</f>
        <v>0</v>
      </c>
      <c r="J39" s="51">
        <f>[3]Ene!J39</f>
        <v>0</v>
      </c>
      <c r="K39" s="48">
        <f>[3]Mar!K39</f>
        <v>0</v>
      </c>
      <c r="L39" s="51">
        <f>[3]Ene!L39</f>
        <v>0</v>
      </c>
      <c r="M39" s="48">
        <f>[3]Abr!M39</f>
        <v>0</v>
      </c>
      <c r="N39" s="51">
        <f>[3]Ene!N39</f>
        <v>0</v>
      </c>
      <c r="O39" s="50"/>
      <c r="P39" s="51">
        <f>[3]Ene!P39</f>
        <v>0</v>
      </c>
      <c r="Q39" s="51"/>
      <c r="R39" s="51">
        <f>[3]Ene!R39</f>
        <v>0</v>
      </c>
      <c r="S39" s="51"/>
      <c r="T39" s="51">
        <f>[3]Ene!T39</f>
        <v>0</v>
      </c>
      <c r="U39" s="51"/>
      <c r="V39" s="51">
        <f>[3]Ene!V39</f>
        <v>0</v>
      </c>
      <c r="W39" s="51"/>
      <c r="X39" s="51">
        <f>[3]Ene!X39</f>
        <v>0</v>
      </c>
      <c r="Y39" s="51"/>
      <c r="Z39" s="51">
        <f>[3]Ene!Z39</f>
        <v>0</v>
      </c>
      <c r="AA39" s="51"/>
      <c r="AB39" s="51">
        <f>[3]Ene!AB39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'[3]Ficha Anual 2025'!A40</f>
        <v>0</v>
      </c>
      <c r="B40" s="68">
        <f>'[3]Ficha Anual 2025'!B40</f>
        <v>0</v>
      </c>
      <c r="C40" s="68"/>
      <c r="D40" s="69">
        <f>'[3]Ficha Anual 2025'!E40</f>
        <v>0</v>
      </c>
      <c r="E40" s="48">
        <f t="shared" si="3"/>
        <v>0</v>
      </c>
      <c r="F40" s="51">
        <f>[3]Ene!F40</f>
        <v>0</v>
      </c>
      <c r="G40" s="48">
        <f>[3]Ene!G40</f>
        <v>0</v>
      </c>
      <c r="H40" s="51">
        <f>[3]Ene!H40</f>
        <v>0</v>
      </c>
      <c r="I40" s="48">
        <f>[3]Feb!I40</f>
        <v>0</v>
      </c>
      <c r="J40" s="51">
        <f>[3]Ene!J40</f>
        <v>0</v>
      </c>
      <c r="K40" s="48">
        <f>[3]Mar!K40</f>
        <v>0</v>
      </c>
      <c r="L40" s="51">
        <f>[3]Ene!L40</f>
        <v>0</v>
      </c>
      <c r="M40" s="48">
        <f>[3]Abr!M40</f>
        <v>0</v>
      </c>
      <c r="N40" s="51">
        <f>[3]Ene!N40</f>
        <v>0</v>
      </c>
      <c r="O40" s="70"/>
      <c r="P40" s="51">
        <f>[3]Ene!P40</f>
        <v>0</v>
      </c>
      <c r="Q40" s="71"/>
      <c r="R40" s="51">
        <f>[3]Ene!R40</f>
        <v>0</v>
      </c>
      <c r="S40" s="71"/>
      <c r="T40" s="51">
        <f>[3]Ene!T40</f>
        <v>0</v>
      </c>
      <c r="U40" s="71"/>
      <c r="V40" s="51">
        <f>[3]Ene!V40</f>
        <v>0</v>
      </c>
      <c r="W40" s="71"/>
      <c r="X40" s="51">
        <f>[3]Ene!X40</f>
        <v>0</v>
      </c>
      <c r="Y40" s="71"/>
      <c r="Z40" s="51">
        <f>[3]Ene!Z40</f>
        <v>0</v>
      </c>
      <c r="AA40" s="71"/>
      <c r="AB40" s="51">
        <f>[3]Ene!AB40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'[3]Ficha Anual 2025'!A41</f>
        <v>C 3</v>
      </c>
      <c r="B41" s="75" t="str">
        <f>'[3]Ficha Anual 2025'!B41</f>
        <v>INCREMENTAR LA COBERTURA DEL SERVICIO DE AGUA POTABLE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'[3]Ficha Anual 2025'!A42</f>
        <v>C3A1</v>
      </c>
      <c r="B42" s="46" t="str">
        <f>'[3]Ficha Anual 2025'!B42</f>
        <v>DAR MANTENIMIENTO A LAS REDES DE AGUA POTABLE</v>
      </c>
      <c r="C42" s="46"/>
      <c r="D42" s="83" t="str">
        <f>'[3]Ficha Anual 2025'!E42</f>
        <v>MANTENIMIENTOS</v>
      </c>
      <c r="E42" s="48">
        <f t="shared" si="3"/>
        <v>120</v>
      </c>
      <c r="F42" s="49">
        <f>[3]Ene!F42</f>
        <v>10</v>
      </c>
      <c r="G42" s="50">
        <f>[3]Ene!G42</f>
        <v>12</v>
      </c>
      <c r="H42" s="49">
        <f>[3]Ene!H42</f>
        <v>10</v>
      </c>
      <c r="I42" s="50">
        <f>[3]Feb!I42</f>
        <v>6</v>
      </c>
      <c r="J42" s="49">
        <f>[3]Ene!J42</f>
        <v>10</v>
      </c>
      <c r="K42" s="50">
        <f>[3]Mar!K42</f>
        <v>15</v>
      </c>
      <c r="L42" s="49">
        <f>[3]Ene!L42</f>
        <v>10</v>
      </c>
      <c r="M42" s="50">
        <f>[3]Abr!M42</f>
        <v>0</v>
      </c>
      <c r="N42" s="49">
        <f>[3]Ene!N42</f>
        <v>10</v>
      </c>
      <c r="O42" s="91">
        <v>0</v>
      </c>
      <c r="P42" s="49">
        <f>[3]Ene!P42</f>
        <v>10</v>
      </c>
      <c r="Q42" s="93"/>
      <c r="R42" s="49">
        <f>[3]Ene!R42</f>
        <v>10</v>
      </c>
      <c r="S42" s="93"/>
      <c r="T42" s="49">
        <f>[3]Ene!T42</f>
        <v>10</v>
      </c>
      <c r="U42" s="93"/>
      <c r="V42" s="49">
        <f>[3]Ene!V42</f>
        <v>10</v>
      </c>
      <c r="W42" s="93"/>
      <c r="X42" s="49">
        <f>[3]Ene!X42</f>
        <v>10</v>
      </c>
      <c r="Y42" s="93"/>
      <c r="Z42" s="49">
        <f>[3]Ene!Z42</f>
        <v>10</v>
      </c>
      <c r="AA42" s="93"/>
      <c r="AB42" s="49">
        <f>[3]Ene!AB42</f>
        <v>10</v>
      </c>
      <c r="AC42" s="93"/>
      <c r="AD42" s="52">
        <f t="shared" si="0"/>
        <v>120</v>
      </c>
      <c r="AE42" s="52">
        <f t="shared" si="0"/>
        <v>33</v>
      </c>
      <c r="AF42" s="53">
        <f t="shared" si="1"/>
        <v>0.27500000000000002</v>
      </c>
      <c r="AG42" s="53">
        <f t="shared" si="2"/>
        <v>0.72499999999999998</v>
      </c>
      <c r="AH42" s="84"/>
      <c r="AI42" s="85"/>
    </row>
    <row r="43" spans="1:35" s="56" customFormat="1" ht="20.100000000000001" customHeight="1" x14ac:dyDescent="0.2">
      <c r="A43" s="81" t="str">
        <f>'[3]Ficha Anual 2025'!A43</f>
        <v>C3A2</v>
      </c>
      <c r="B43" s="46" t="str">
        <f>'[3]Ficha Anual 2025'!B43</f>
        <v>VERIFICAR EL SUMINISTRO DEL SERVICIO DE AGUA POTABLE</v>
      </c>
      <c r="C43" s="46"/>
      <c r="D43" s="83" t="str">
        <f>'[3]Ficha Anual 2025'!E43</f>
        <v>SUMINISTROS</v>
      </c>
      <c r="E43" s="48">
        <f t="shared" si="3"/>
        <v>365</v>
      </c>
      <c r="F43" s="49">
        <f>[3]Ene!F43</f>
        <v>31</v>
      </c>
      <c r="G43" s="50">
        <f>[3]Ene!G43</f>
        <v>31</v>
      </c>
      <c r="H43" s="49">
        <f>[3]Ene!H43</f>
        <v>28</v>
      </c>
      <c r="I43" s="50">
        <f>[3]Feb!I43</f>
        <v>28</v>
      </c>
      <c r="J43" s="49">
        <f>[3]Ene!J43</f>
        <v>31</v>
      </c>
      <c r="K43" s="50">
        <f>[3]Mar!K43</f>
        <v>31</v>
      </c>
      <c r="L43" s="49">
        <f>[3]Ene!L43</f>
        <v>30</v>
      </c>
      <c r="M43" s="50">
        <f>[3]Abr!M43</f>
        <v>0</v>
      </c>
      <c r="N43" s="49">
        <f>[3]Ene!N43</f>
        <v>31</v>
      </c>
      <c r="O43" s="91">
        <v>0</v>
      </c>
      <c r="P43" s="49">
        <f>[3]Ene!P43</f>
        <v>30</v>
      </c>
      <c r="Q43" s="92"/>
      <c r="R43" s="49">
        <f>[3]Ene!R43</f>
        <v>31</v>
      </c>
      <c r="S43" s="92"/>
      <c r="T43" s="49">
        <f>[3]Ene!T43</f>
        <v>31</v>
      </c>
      <c r="U43" s="92"/>
      <c r="V43" s="49">
        <f>[3]Ene!V43</f>
        <v>30</v>
      </c>
      <c r="W43" s="92"/>
      <c r="X43" s="49">
        <f>[3]Ene!X43</f>
        <v>31</v>
      </c>
      <c r="Y43" s="92"/>
      <c r="Z43" s="49">
        <f>[3]Ene!Z43</f>
        <v>30</v>
      </c>
      <c r="AA43" s="92"/>
      <c r="AB43" s="49">
        <f>[3]Ene!AB43</f>
        <v>31</v>
      </c>
      <c r="AC43" s="92"/>
      <c r="AD43" s="52">
        <f t="shared" si="0"/>
        <v>365</v>
      </c>
      <c r="AE43" s="52">
        <f t="shared" si="0"/>
        <v>90</v>
      </c>
      <c r="AF43" s="53">
        <f t="shared" si="1"/>
        <v>0.24657534246575341</v>
      </c>
      <c r="AG43" s="53">
        <f t="shared" si="2"/>
        <v>0.75342465753424659</v>
      </c>
      <c r="AH43" s="86"/>
      <c r="AI43" s="87"/>
    </row>
    <row r="44" spans="1:35" s="56" customFormat="1" ht="26.25" customHeight="1" x14ac:dyDescent="0.2">
      <c r="A44" s="81" t="str">
        <f>'[3]Ficha Anual 2025'!A44</f>
        <v>C3A3</v>
      </c>
      <c r="B44" s="46" t="str">
        <f>'[3]Ficha Anual 2025'!B44</f>
        <v>DAR MANTENIMIENTO A POZOS Y ALMACENES DE AGUA POTABLE</v>
      </c>
      <c r="C44" s="46"/>
      <c r="D44" s="83" t="str">
        <f>'[3]Ficha Anual 2025'!E44</f>
        <v>MANTENIMIENTOS</v>
      </c>
      <c r="E44" s="48">
        <f t="shared" si="3"/>
        <v>2</v>
      </c>
      <c r="F44" s="49">
        <f>[3]Ene!F44</f>
        <v>0</v>
      </c>
      <c r="G44" s="50">
        <f>[3]Ene!G44</f>
        <v>0</v>
      </c>
      <c r="H44" s="49">
        <f>[3]Ene!H44</f>
        <v>0</v>
      </c>
      <c r="I44" s="50">
        <f>[3]Feb!I44</f>
        <v>1</v>
      </c>
      <c r="J44" s="49">
        <f>[3]Ene!J44</f>
        <v>0</v>
      </c>
      <c r="K44" s="50">
        <f>[3]Mar!K44</f>
        <v>1</v>
      </c>
      <c r="L44" s="49">
        <f>[3]Ene!L44</f>
        <v>1</v>
      </c>
      <c r="M44" s="50">
        <f>[3]Abr!M44</f>
        <v>0</v>
      </c>
      <c r="N44" s="49">
        <f>[3]Ene!N44</f>
        <v>0</v>
      </c>
      <c r="O44" s="91">
        <v>0</v>
      </c>
      <c r="P44" s="49">
        <v>0</v>
      </c>
      <c r="Q44" s="92"/>
      <c r="R44" s="49">
        <f>[3]Ene!R44</f>
        <v>0</v>
      </c>
      <c r="S44" s="92"/>
      <c r="T44" s="49">
        <f>[3]Ene!T44</f>
        <v>0</v>
      </c>
      <c r="U44" s="92"/>
      <c r="V44" s="49">
        <f>[3]Ene!V44</f>
        <v>0</v>
      </c>
      <c r="W44" s="92"/>
      <c r="X44" s="49">
        <f>[3]Ene!X44</f>
        <v>0</v>
      </c>
      <c r="Y44" s="92"/>
      <c r="Z44" s="49">
        <f>[3]Ene!Z44</f>
        <v>1</v>
      </c>
      <c r="AA44" s="92"/>
      <c r="AB44" s="49">
        <f>[3]Ene!AB44</f>
        <v>0</v>
      </c>
      <c r="AC44" s="92"/>
      <c r="AD44" s="52">
        <f t="shared" si="0"/>
        <v>2</v>
      </c>
      <c r="AE44" s="52">
        <f t="shared" si="0"/>
        <v>2</v>
      </c>
      <c r="AF44" s="53">
        <f t="shared" si="1"/>
        <v>1</v>
      </c>
      <c r="AG44" s="53">
        <f t="shared" si="2"/>
        <v>0</v>
      </c>
      <c r="AH44" s="88"/>
      <c r="AI44" s="89"/>
    </row>
    <row r="45" spans="1:35" s="56" customFormat="1" ht="20.100000000000001" hidden="1" customHeight="1" x14ac:dyDescent="0.2">
      <c r="A45" s="81">
        <f>'[3]Ficha Anual 2025'!A45</f>
        <v>0</v>
      </c>
      <c r="B45" s="82">
        <f>'[3]Ficha Anual 2025'!B45</f>
        <v>0</v>
      </c>
      <c r="C45" s="82"/>
      <c r="D45" s="83" t="str">
        <f>'[3]Ficha Anual 2025'!E45</f>
        <v>BRIGADA</v>
      </c>
      <c r="E45" s="48">
        <f t="shared" si="3"/>
        <v>12</v>
      </c>
      <c r="F45" s="49">
        <f>[3]Ene!F45</f>
        <v>1</v>
      </c>
      <c r="G45" s="50">
        <f>[3]Ene!G45</f>
        <v>0</v>
      </c>
      <c r="H45" s="49">
        <f>[3]Ene!H45</f>
        <v>1</v>
      </c>
      <c r="I45" s="50">
        <f>[3]Feb!I45</f>
        <v>0</v>
      </c>
      <c r="J45" s="49">
        <f>[3]Ene!J45</f>
        <v>1</v>
      </c>
      <c r="K45" s="50">
        <f>[3]Mar!K45</f>
        <v>0</v>
      </c>
      <c r="L45" s="49">
        <f>[3]Ene!L45</f>
        <v>1</v>
      </c>
      <c r="M45" s="50">
        <f>[3]Abr!M45</f>
        <v>0</v>
      </c>
      <c r="N45" s="49">
        <f>[3]Ene!N45</f>
        <v>1</v>
      </c>
      <c r="O45" s="91">
        <v>0</v>
      </c>
      <c r="P45" s="51">
        <f>[3]Ene!P45</f>
        <v>1</v>
      </c>
      <c r="Q45" s="92"/>
      <c r="R45" s="51">
        <f>[3]Ene!R45</f>
        <v>1</v>
      </c>
      <c r="S45" s="92"/>
      <c r="T45" s="51">
        <f>[3]Ene!T45</f>
        <v>1</v>
      </c>
      <c r="U45" s="92"/>
      <c r="V45" s="51">
        <f>[3]Ene!V45</f>
        <v>1</v>
      </c>
      <c r="W45" s="92"/>
      <c r="X45" s="51">
        <f>[3]Ene!X45</f>
        <v>1</v>
      </c>
      <c r="Y45" s="92"/>
      <c r="Z45" s="51">
        <f>[3]Ene!Z45</f>
        <v>1</v>
      </c>
      <c r="AA45" s="92"/>
      <c r="AB45" s="51">
        <f>[3]Ene!AB45</f>
        <v>1</v>
      </c>
      <c r="AC45" s="92"/>
      <c r="AD45" s="52">
        <f t="shared" si="0"/>
        <v>12</v>
      </c>
      <c r="AE45" s="52">
        <f t="shared" si="0"/>
        <v>0</v>
      </c>
      <c r="AF45" s="53">
        <f t="shared" si="1"/>
        <v>0</v>
      </c>
      <c r="AG45" s="53">
        <f t="shared" si="2"/>
        <v>1</v>
      </c>
      <c r="AH45" s="88"/>
      <c r="AI45" s="89"/>
    </row>
    <row r="46" spans="1:35" s="56" customFormat="1" ht="20.100000000000001" hidden="1" customHeight="1" x14ac:dyDescent="0.2">
      <c r="A46" s="81">
        <f>'[3]Ficha Anual 2025'!A46</f>
        <v>0</v>
      </c>
      <c r="B46" s="90">
        <f>'[3]Ficha Anual 2025'!B46</f>
        <v>0</v>
      </c>
      <c r="C46" s="90"/>
      <c r="D46" s="83">
        <f>'[3]Ficha Anual 2025'!E46</f>
        <v>0</v>
      </c>
      <c r="E46" s="48">
        <f t="shared" si="3"/>
        <v>0</v>
      </c>
      <c r="F46" s="51">
        <f>[3]Ene!F46</f>
        <v>0</v>
      </c>
      <c r="G46" s="48">
        <f>[3]Ene!G46</f>
        <v>0</v>
      </c>
      <c r="H46" s="51">
        <f>[3]Ene!H46</f>
        <v>0</v>
      </c>
      <c r="I46" s="48">
        <f>[3]Feb!I46</f>
        <v>0</v>
      </c>
      <c r="J46" s="51">
        <f>[3]Ene!J46</f>
        <v>0</v>
      </c>
      <c r="K46" s="48">
        <f>[3]Mar!K46</f>
        <v>0</v>
      </c>
      <c r="L46" s="51">
        <f>[3]Ene!L46</f>
        <v>0</v>
      </c>
      <c r="M46" s="48">
        <f>[3]Abr!M46</f>
        <v>0</v>
      </c>
      <c r="N46" s="51">
        <f>[3]Ene!N46</f>
        <v>0</v>
      </c>
      <c r="O46" s="91"/>
      <c r="P46" s="51">
        <f>[3]Ene!P46</f>
        <v>0</v>
      </c>
      <c r="Q46" s="92"/>
      <c r="R46" s="51">
        <f>[3]Ene!R46</f>
        <v>0</v>
      </c>
      <c r="S46" s="92"/>
      <c r="T46" s="51">
        <f>[3]Ene!T46</f>
        <v>0</v>
      </c>
      <c r="U46" s="92"/>
      <c r="V46" s="51">
        <f>[3]Ene!V46</f>
        <v>0</v>
      </c>
      <c r="W46" s="92"/>
      <c r="X46" s="51">
        <f>[3]Ene!X46</f>
        <v>0</v>
      </c>
      <c r="Y46" s="92"/>
      <c r="Z46" s="51">
        <f>[3]Ene!Z46</f>
        <v>0</v>
      </c>
      <c r="AA46" s="92"/>
      <c r="AB46" s="51">
        <f>[3]Ene!AB46</f>
        <v>0</v>
      </c>
      <c r="AC46" s="92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'[3]Ficha Anual 2025'!A47</f>
        <v>0</v>
      </c>
      <c r="B47" s="90">
        <f>'[3]Ficha Anual 2025'!B47</f>
        <v>0</v>
      </c>
      <c r="C47" s="90"/>
      <c r="D47" s="83">
        <f>'[3]Ficha Anual 2025'!E47</f>
        <v>0</v>
      </c>
      <c r="E47" s="48">
        <f t="shared" si="3"/>
        <v>0</v>
      </c>
      <c r="F47" s="51">
        <f>[3]Ene!F47</f>
        <v>0</v>
      </c>
      <c r="G47" s="48">
        <f>[3]Ene!G47</f>
        <v>0</v>
      </c>
      <c r="H47" s="51">
        <f>[3]Ene!H47</f>
        <v>0</v>
      </c>
      <c r="I47" s="48">
        <f>[3]Feb!I47</f>
        <v>0</v>
      </c>
      <c r="J47" s="51">
        <f>[3]Ene!J47</f>
        <v>0</v>
      </c>
      <c r="K47" s="48">
        <f>[3]Mar!K47</f>
        <v>0</v>
      </c>
      <c r="L47" s="51">
        <f>[3]Ene!L47</f>
        <v>0</v>
      </c>
      <c r="M47" s="48">
        <f>[3]Abr!M47</f>
        <v>0</v>
      </c>
      <c r="N47" s="51">
        <f>[3]Ene!N47</f>
        <v>0</v>
      </c>
      <c r="O47" s="91"/>
      <c r="P47" s="51">
        <f>[3]Ene!P47</f>
        <v>0</v>
      </c>
      <c r="Q47" s="92"/>
      <c r="R47" s="51">
        <f>[3]Ene!R47</f>
        <v>0</v>
      </c>
      <c r="S47" s="92"/>
      <c r="T47" s="51">
        <f>[3]Ene!T47</f>
        <v>0</v>
      </c>
      <c r="U47" s="92"/>
      <c r="V47" s="51">
        <f>[3]Ene!V47</f>
        <v>0</v>
      </c>
      <c r="W47" s="92"/>
      <c r="X47" s="51">
        <f>[3]Ene!X47</f>
        <v>0</v>
      </c>
      <c r="Y47" s="92"/>
      <c r="Z47" s="51">
        <f>[3]Ene!Z47</f>
        <v>0</v>
      </c>
      <c r="AA47" s="92"/>
      <c r="AB47" s="51">
        <f>[3]Ene!AB47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'[3]Ficha Anual 2025'!A48</f>
        <v>0</v>
      </c>
      <c r="B48" s="90">
        <f>'[3]Ficha Anual 2025'!B48</f>
        <v>0</v>
      </c>
      <c r="C48" s="90"/>
      <c r="D48" s="83">
        <f>'[3]Ficha Anual 2025'!E48</f>
        <v>0</v>
      </c>
      <c r="E48" s="48">
        <f t="shared" si="3"/>
        <v>0</v>
      </c>
      <c r="F48" s="51">
        <f>[3]Ene!F48</f>
        <v>0</v>
      </c>
      <c r="G48" s="48">
        <f>[3]Ene!G48</f>
        <v>0</v>
      </c>
      <c r="H48" s="51">
        <f>[3]Ene!H48</f>
        <v>0</v>
      </c>
      <c r="I48" s="48">
        <f>[3]Feb!I48</f>
        <v>0</v>
      </c>
      <c r="J48" s="51">
        <f>[3]Ene!J48</f>
        <v>0</v>
      </c>
      <c r="K48" s="48">
        <f>[3]Mar!K48</f>
        <v>0</v>
      </c>
      <c r="L48" s="51">
        <f>[3]Ene!L48</f>
        <v>0</v>
      </c>
      <c r="M48" s="48">
        <f>[3]Abr!M48</f>
        <v>0</v>
      </c>
      <c r="N48" s="51">
        <f>[3]Ene!N48</f>
        <v>0</v>
      </c>
      <c r="O48" s="91"/>
      <c r="P48" s="51">
        <f>[3]Ene!P48</f>
        <v>0</v>
      </c>
      <c r="Q48" s="92"/>
      <c r="R48" s="51">
        <f>[3]Ene!R48</f>
        <v>0</v>
      </c>
      <c r="S48" s="92"/>
      <c r="T48" s="51">
        <f>[3]Ene!T48</f>
        <v>0</v>
      </c>
      <c r="U48" s="92"/>
      <c r="V48" s="51">
        <f>[3]Ene!V48</f>
        <v>0</v>
      </c>
      <c r="W48" s="92"/>
      <c r="X48" s="51">
        <f>[3]Ene!X48</f>
        <v>0</v>
      </c>
      <c r="Y48" s="92"/>
      <c r="Z48" s="51">
        <f>[3]Ene!Z48</f>
        <v>0</v>
      </c>
      <c r="AA48" s="92"/>
      <c r="AB48" s="51">
        <f>[3]Ene!AB48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'[3]Ficha Anual 2025'!A49</f>
        <v>0</v>
      </c>
      <c r="B49" s="90">
        <f>'[3]Ficha Anual 2025'!B49</f>
        <v>0</v>
      </c>
      <c r="C49" s="90"/>
      <c r="D49" s="83">
        <f>'[3]Ficha Anual 2025'!E49</f>
        <v>0</v>
      </c>
      <c r="E49" s="48">
        <f t="shared" si="3"/>
        <v>0</v>
      </c>
      <c r="F49" s="51">
        <f>[3]Ene!F49</f>
        <v>0</v>
      </c>
      <c r="G49" s="48">
        <f>[3]Ene!G49</f>
        <v>0</v>
      </c>
      <c r="H49" s="51">
        <f>[3]Ene!H49</f>
        <v>0</v>
      </c>
      <c r="I49" s="48">
        <f>[3]Feb!I49</f>
        <v>0</v>
      </c>
      <c r="J49" s="51">
        <f>[3]Ene!J49</f>
        <v>0</v>
      </c>
      <c r="K49" s="48">
        <f>[3]Mar!K49</f>
        <v>0</v>
      </c>
      <c r="L49" s="51">
        <f>[3]Ene!L49</f>
        <v>0</v>
      </c>
      <c r="M49" s="48">
        <f>[3]Abr!M49</f>
        <v>0</v>
      </c>
      <c r="N49" s="51">
        <f>[3]Ene!N49</f>
        <v>0</v>
      </c>
      <c r="O49" s="91"/>
      <c r="P49" s="51">
        <f>[3]Ene!P49</f>
        <v>0</v>
      </c>
      <c r="Q49" s="92"/>
      <c r="R49" s="51">
        <f>[3]Ene!R49</f>
        <v>0</v>
      </c>
      <c r="S49" s="92"/>
      <c r="T49" s="51">
        <f>[3]Ene!T49</f>
        <v>0</v>
      </c>
      <c r="U49" s="92"/>
      <c r="V49" s="51">
        <f>[3]Ene!V49</f>
        <v>0</v>
      </c>
      <c r="W49" s="92"/>
      <c r="X49" s="51">
        <f>[3]Ene!X49</f>
        <v>0</v>
      </c>
      <c r="Y49" s="92"/>
      <c r="Z49" s="51">
        <f>[3]Ene!Z49</f>
        <v>0</v>
      </c>
      <c r="AA49" s="92"/>
      <c r="AB49" s="51">
        <f>[3]Ene!AB49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'[3]Ficha Anual 2025'!A50</f>
        <v>0</v>
      </c>
      <c r="B50" s="90">
        <f>'[3]Ficha Anual 2025'!B50</f>
        <v>0</v>
      </c>
      <c r="C50" s="90"/>
      <c r="D50" s="83">
        <f>'[3]Ficha Anual 2025'!E50</f>
        <v>0</v>
      </c>
      <c r="E50" s="48">
        <f t="shared" si="3"/>
        <v>0</v>
      </c>
      <c r="F50" s="51">
        <f>[3]Ene!F50</f>
        <v>0</v>
      </c>
      <c r="G50" s="48">
        <f>[3]Ene!G50</f>
        <v>0</v>
      </c>
      <c r="H50" s="51">
        <f>[3]Ene!H50</f>
        <v>0</v>
      </c>
      <c r="I50" s="48">
        <f>[3]Feb!I50</f>
        <v>0</v>
      </c>
      <c r="J50" s="51">
        <f>[3]Ene!J50</f>
        <v>0</v>
      </c>
      <c r="K50" s="48">
        <f>[3]Mar!K50</f>
        <v>0</v>
      </c>
      <c r="L50" s="51">
        <f>[3]Ene!L50</f>
        <v>0</v>
      </c>
      <c r="M50" s="48">
        <f>[3]Abr!M50</f>
        <v>0</v>
      </c>
      <c r="N50" s="51">
        <f>[3]Ene!N50</f>
        <v>0</v>
      </c>
      <c r="O50" s="91"/>
      <c r="P50" s="51">
        <f>[3]Ene!P50</f>
        <v>0</v>
      </c>
      <c r="Q50" s="92"/>
      <c r="R50" s="51">
        <f>[3]Ene!R50</f>
        <v>0</v>
      </c>
      <c r="S50" s="92"/>
      <c r="T50" s="51">
        <f>[3]Ene!T50</f>
        <v>0</v>
      </c>
      <c r="U50" s="92"/>
      <c r="V50" s="51">
        <f>[3]Ene!V50</f>
        <v>0</v>
      </c>
      <c r="W50" s="92"/>
      <c r="X50" s="51">
        <f>[3]Ene!X50</f>
        <v>0</v>
      </c>
      <c r="Y50" s="92"/>
      <c r="Z50" s="51">
        <f>[3]Ene!Z50</f>
        <v>0</v>
      </c>
      <c r="AA50" s="92"/>
      <c r="AB50" s="51">
        <f>[3]Ene!AB50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'[3]Ficha Anual 2025'!A51</f>
        <v>0</v>
      </c>
      <c r="B51" s="90">
        <f>'[3]Ficha Anual 2025'!B51</f>
        <v>0</v>
      </c>
      <c r="C51" s="90"/>
      <c r="D51" s="83">
        <f>'[3]Ficha Anual 2025'!E51</f>
        <v>0</v>
      </c>
      <c r="E51" s="48">
        <f t="shared" si="3"/>
        <v>0</v>
      </c>
      <c r="F51" s="51">
        <f>[3]Ene!F51</f>
        <v>0</v>
      </c>
      <c r="G51" s="48">
        <f>[3]Ene!G51</f>
        <v>0</v>
      </c>
      <c r="H51" s="51">
        <f>[3]Ene!H51</f>
        <v>0</v>
      </c>
      <c r="I51" s="48">
        <f>[3]Feb!I51</f>
        <v>0</v>
      </c>
      <c r="J51" s="51">
        <f>[3]Ene!J51</f>
        <v>0</v>
      </c>
      <c r="K51" s="48">
        <f>[3]Mar!K51</f>
        <v>0</v>
      </c>
      <c r="L51" s="51">
        <f>[3]Ene!L51</f>
        <v>0</v>
      </c>
      <c r="M51" s="48">
        <f>[3]Abr!M51</f>
        <v>0</v>
      </c>
      <c r="N51" s="51">
        <f>[3]Ene!N51</f>
        <v>0</v>
      </c>
      <c r="O51" s="91"/>
      <c r="P51" s="51">
        <f>[3]Ene!P51</f>
        <v>0</v>
      </c>
      <c r="Q51" s="92"/>
      <c r="R51" s="51">
        <f>[3]Ene!R51</f>
        <v>0</v>
      </c>
      <c r="S51" s="92"/>
      <c r="T51" s="51">
        <f>[3]Ene!T51</f>
        <v>0</v>
      </c>
      <c r="U51" s="92"/>
      <c r="V51" s="51">
        <f>[3]Ene!V51</f>
        <v>0</v>
      </c>
      <c r="W51" s="92"/>
      <c r="X51" s="51">
        <f>[3]Ene!X51</f>
        <v>0</v>
      </c>
      <c r="Y51" s="92"/>
      <c r="Z51" s="51">
        <f>[3]Ene!Z51</f>
        <v>0</v>
      </c>
      <c r="AA51" s="92"/>
      <c r="AB51" s="51">
        <f>[3]Ene!AB51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'[3]Ficha Anual 2025'!A52</f>
        <v>0</v>
      </c>
      <c r="B52" s="90">
        <f>'[3]Ficha Anual 2025'!B52</f>
        <v>0</v>
      </c>
      <c r="C52" s="90"/>
      <c r="D52" s="83">
        <f>'[3]Ficha Anual 2025'!E52</f>
        <v>0</v>
      </c>
      <c r="E52" s="48">
        <f t="shared" si="3"/>
        <v>0</v>
      </c>
      <c r="F52" s="51">
        <f>[3]Ene!F52</f>
        <v>0</v>
      </c>
      <c r="G52" s="48">
        <f>[3]Ene!G52</f>
        <v>0</v>
      </c>
      <c r="H52" s="51">
        <f>[3]Ene!H52</f>
        <v>0</v>
      </c>
      <c r="I52" s="48">
        <f>[3]Feb!I52</f>
        <v>0</v>
      </c>
      <c r="J52" s="51">
        <f>[3]Ene!J52</f>
        <v>0</v>
      </c>
      <c r="K52" s="48">
        <f>[3]Mar!K52</f>
        <v>0</v>
      </c>
      <c r="L52" s="51">
        <f>[3]Ene!L52</f>
        <v>0</v>
      </c>
      <c r="M52" s="48">
        <f>[3]Abr!M52</f>
        <v>0</v>
      </c>
      <c r="N52" s="51">
        <f>[3]Ene!N52</f>
        <v>0</v>
      </c>
      <c r="O52" s="91"/>
      <c r="P52" s="51">
        <f>[3]Ene!P52</f>
        <v>0</v>
      </c>
      <c r="Q52" s="93"/>
      <c r="R52" s="51">
        <f>[3]Ene!R52</f>
        <v>0</v>
      </c>
      <c r="S52" s="93"/>
      <c r="T52" s="51">
        <f>[3]Ene!T52</f>
        <v>0</v>
      </c>
      <c r="U52" s="93"/>
      <c r="V52" s="51">
        <f>[3]Ene!V52</f>
        <v>0</v>
      </c>
      <c r="W52" s="93"/>
      <c r="X52" s="51">
        <f>[3]Ene!X52</f>
        <v>0</v>
      </c>
      <c r="Y52" s="93"/>
      <c r="Z52" s="51">
        <f>[3]Ene!Z52</f>
        <v>0</v>
      </c>
      <c r="AA52" s="93"/>
      <c r="AB52" s="51">
        <f>[3]Ene!AB52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'[3]Ficha Anual 2025'!A53</f>
        <v>0</v>
      </c>
      <c r="B53" s="90">
        <f>'[3]Ficha Anual 2025'!B53</f>
        <v>0</v>
      </c>
      <c r="C53" s="90"/>
      <c r="D53" s="83">
        <f>'[3]Ficha Anual 2025'!E53</f>
        <v>0</v>
      </c>
      <c r="E53" s="48">
        <f t="shared" si="3"/>
        <v>0</v>
      </c>
      <c r="F53" s="51">
        <f>[3]Ene!F53</f>
        <v>0</v>
      </c>
      <c r="G53" s="48">
        <f>[3]Ene!G53</f>
        <v>0</v>
      </c>
      <c r="H53" s="51">
        <f>[3]Ene!H53</f>
        <v>0</v>
      </c>
      <c r="I53" s="48">
        <f>[3]Feb!I53</f>
        <v>0</v>
      </c>
      <c r="J53" s="51">
        <f>[3]Ene!J53</f>
        <v>0</v>
      </c>
      <c r="K53" s="48">
        <f>[3]Mar!K53</f>
        <v>0</v>
      </c>
      <c r="L53" s="51">
        <f>[3]Ene!L53</f>
        <v>0</v>
      </c>
      <c r="M53" s="48">
        <f>[3]Abr!M53</f>
        <v>0</v>
      </c>
      <c r="N53" s="51">
        <f>[3]Ene!N53</f>
        <v>0</v>
      </c>
      <c r="O53" s="91"/>
      <c r="P53" s="51">
        <f>[3]Ene!P53</f>
        <v>0</v>
      </c>
      <c r="Q53" s="93"/>
      <c r="R53" s="51">
        <f>[3]Ene!R53</f>
        <v>0</v>
      </c>
      <c r="S53" s="93"/>
      <c r="T53" s="51">
        <f>[3]Ene!T53</f>
        <v>0</v>
      </c>
      <c r="U53" s="93"/>
      <c r="V53" s="51">
        <f>[3]Ene!V53</f>
        <v>0</v>
      </c>
      <c r="W53" s="93"/>
      <c r="X53" s="51">
        <f>[3]Ene!X53</f>
        <v>0</v>
      </c>
      <c r="Y53" s="93"/>
      <c r="Z53" s="51">
        <f>[3]Ene!Z53</f>
        <v>0</v>
      </c>
      <c r="AA53" s="93"/>
      <c r="AB53" s="51">
        <f>[3]Ene!AB53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'[3]Ficha Anual 2025'!A54</f>
        <v>C 4</v>
      </c>
      <c r="B54" s="75" t="str">
        <f>'[3]Ficha Anual 2025'!B54</f>
        <v>INCREMENTAR LA COBERTURA DEL SERVICIO DE ALUMBRADO PUBLICO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4.75" customHeight="1" x14ac:dyDescent="0.2">
      <c r="A55" s="81" t="str">
        <f>'[3]Ficha Anual 2025'!A55</f>
        <v>C4A1</v>
      </c>
      <c r="B55" s="46" t="str">
        <f>'[3]Ficha Anual 2025'!B55</f>
        <v xml:space="preserve">DAR MANTENIMIENTO AL ALUMBRADO PUBLICO DE LOS REPORTES QUE SOLICITE LA POBLACION </v>
      </c>
      <c r="C55" s="46"/>
      <c r="D55" s="83" t="str">
        <f>'[3]Ficha Anual 2025'!E55</f>
        <v>REPORTES</v>
      </c>
      <c r="E55" s="93">
        <f t="shared" ref="E55:E66" si="4">F55+H55+J55+L55+N55+P55++R55+T55+V55+X55+Z55+AB55</f>
        <v>150</v>
      </c>
      <c r="F55" s="49">
        <f>[3]Ene!F55</f>
        <v>13</v>
      </c>
      <c r="G55" s="50">
        <f>[3]Ene!G55</f>
        <v>20</v>
      </c>
      <c r="H55" s="49">
        <f>[3]Ene!H55</f>
        <v>12</v>
      </c>
      <c r="I55" s="50">
        <f>[3]Feb!I55</f>
        <v>15</v>
      </c>
      <c r="J55" s="49">
        <f>[3]Ene!J55</f>
        <v>13</v>
      </c>
      <c r="K55" s="50">
        <f>[3]Mar!K55</f>
        <v>20</v>
      </c>
      <c r="L55" s="49">
        <f>[3]Ene!L55</f>
        <v>12</v>
      </c>
      <c r="M55" s="50">
        <f>[3]Abr!M55</f>
        <v>15</v>
      </c>
      <c r="N55" s="49">
        <f>[3]Ene!N55</f>
        <v>13</v>
      </c>
      <c r="O55" s="50">
        <v>20</v>
      </c>
      <c r="P55" s="49">
        <f>[3]Ene!P55</f>
        <v>12</v>
      </c>
      <c r="Q55" s="93"/>
      <c r="R55" s="49">
        <f>[3]Ene!R55</f>
        <v>13</v>
      </c>
      <c r="S55" s="93"/>
      <c r="T55" s="49">
        <f>[3]Ene!T55</f>
        <v>12</v>
      </c>
      <c r="U55" s="93"/>
      <c r="V55" s="49">
        <f>[3]Ene!V55</f>
        <v>13</v>
      </c>
      <c r="W55" s="93"/>
      <c r="X55" s="49">
        <f>[3]Ene!X55</f>
        <v>12</v>
      </c>
      <c r="Y55" s="93"/>
      <c r="Z55" s="49">
        <f>[3]Ene!Z55</f>
        <v>13</v>
      </c>
      <c r="AA55" s="93"/>
      <c r="AB55" s="49">
        <f>[3]Ene!AB55</f>
        <v>12</v>
      </c>
      <c r="AC55" s="93"/>
      <c r="AD55" s="52">
        <f t="shared" si="0"/>
        <v>150</v>
      </c>
      <c r="AE55" s="52">
        <f t="shared" si="0"/>
        <v>90</v>
      </c>
      <c r="AF55" s="53">
        <f t="shared" si="1"/>
        <v>0.6</v>
      </c>
      <c r="AG55" s="53">
        <f t="shared" si="2"/>
        <v>0.4</v>
      </c>
      <c r="AH55" s="88"/>
      <c r="AI55" s="89"/>
    </row>
    <row r="56" spans="1:35" s="56" customFormat="1" ht="24.75" customHeight="1" x14ac:dyDescent="0.2">
      <c r="A56" s="81" t="str">
        <f>'[3]Ficha Anual 2025'!A56</f>
        <v>C4A2</v>
      </c>
      <c r="B56" s="46" t="str">
        <f>'[3]Ficha Anual 2025'!B56</f>
        <v xml:space="preserve">RELIZAR EN COORDINACION CON CFE EL CENSO DE ALUMBRADO PUBLICO </v>
      </c>
      <c r="C56" s="46"/>
      <c r="D56" s="83" t="str">
        <f>'[3]Ficha Anual 2025'!E56</f>
        <v>RECORRIDOS</v>
      </c>
      <c r="E56" s="93">
        <f t="shared" si="4"/>
        <v>6</v>
      </c>
      <c r="F56" s="49">
        <f>[3]Ene!F56</f>
        <v>0</v>
      </c>
      <c r="G56" s="50">
        <f>[3]Ene!G56</f>
        <v>0</v>
      </c>
      <c r="H56" s="49">
        <f>[3]Ene!H56</f>
        <v>1</v>
      </c>
      <c r="I56" s="50">
        <f>[3]Feb!I56</f>
        <v>0</v>
      </c>
      <c r="J56" s="49">
        <f>[3]Ene!J56</f>
        <v>0</v>
      </c>
      <c r="K56" s="50">
        <f>[3]Mar!K56</f>
        <v>0</v>
      </c>
      <c r="L56" s="49">
        <f>[3]Ene!L56</f>
        <v>1</v>
      </c>
      <c r="M56" s="50">
        <f>[3]Abr!M56</f>
        <v>0</v>
      </c>
      <c r="N56" s="49">
        <f>[3]Ene!N56</f>
        <v>0</v>
      </c>
      <c r="O56" s="50">
        <v>0</v>
      </c>
      <c r="P56" s="49">
        <f>[3]Ene!P56</f>
        <v>1</v>
      </c>
      <c r="Q56" s="93"/>
      <c r="R56" s="49">
        <f>[3]Ene!R56</f>
        <v>0</v>
      </c>
      <c r="S56" s="93"/>
      <c r="T56" s="49">
        <f>[3]Ene!T56</f>
        <v>1</v>
      </c>
      <c r="U56" s="93"/>
      <c r="V56" s="49">
        <f>[3]Ene!V56</f>
        <v>0</v>
      </c>
      <c r="W56" s="93"/>
      <c r="X56" s="49">
        <f>[3]Ene!X56</f>
        <v>1</v>
      </c>
      <c r="Y56" s="93"/>
      <c r="Z56" s="49">
        <f>[3]Ene!Z56</f>
        <v>0</v>
      </c>
      <c r="AA56" s="93"/>
      <c r="AB56" s="49">
        <f>[3]Ene!AB56</f>
        <v>1</v>
      </c>
      <c r="AC56" s="92"/>
      <c r="AD56" s="52">
        <f t="shared" si="0"/>
        <v>6</v>
      </c>
      <c r="AE56" s="52">
        <f t="shared" si="0"/>
        <v>0</v>
      </c>
      <c r="AF56" s="53">
        <f t="shared" si="1"/>
        <v>0</v>
      </c>
      <c r="AG56" s="53">
        <f t="shared" si="2"/>
        <v>1</v>
      </c>
      <c r="AH56" s="88"/>
      <c r="AI56" s="89"/>
    </row>
    <row r="57" spans="1:35" s="56" customFormat="1" ht="20.100000000000001" customHeight="1" x14ac:dyDescent="0.2">
      <c r="A57" s="81" t="str">
        <f>'[3]Ficha Anual 2025'!A57</f>
        <v>C4A3</v>
      </c>
      <c r="B57" s="46" t="str">
        <f>'[3]Ficha Anual 2025'!B57</f>
        <v xml:space="preserve">COLOCAR NUEVAS LAMPARAS </v>
      </c>
      <c r="C57" s="46"/>
      <c r="D57" s="83" t="str">
        <f>'[3]Ficha Anual 2025'!E57</f>
        <v>LAMPARAS</v>
      </c>
      <c r="E57" s="93">
        <f t="shared" si="4"/>
        <v>350</v>
      </c>
      <c r="F57" s="49">
        <f>[3]Ene!F57</f>
        <v>0</v>
      </c>
      <c r="G57" s="50">
        <f>[3]Ene!G57</f>
        <v>0</v>
      </c>
      <c r="H57" s="49">
        <f>[3]Ene!H57</f>
        <v>0</v>
      </c>
      <c r="I57" s="50">
        <f>[3]Feb!I57</f>
        <v>0</v>
      </c>
      <c r="J57" s="49">
        <f>[3]Ene!J57</f>
        <v>175</v>
      </c>
      <c r="K57" s="50">
        <f>[3]Mar!K57</f>
        <v>0</v>
      </c>
      <c r="L57" s="49">
        <f>[3]Ene!L57</f>
        <v>150</v>
      </c>
      <c r="M57" s="50">
        <f>[3]Abr!M57</f>
        <v>0</v>
      </c>
      <c r="N57" s="49">
        <f>[3]Ene!N57</f>
        <v>0</v>
      </c>
      <c r="O57" s="50">
        <v>0</v>
      </c>
      <c r="P57" s="49">
        <f>[3]Ene!P57</f>
        <v>0</v>
      </c>
      <c r="Q57" s="93"/>
      <c r="R57" s="49">
        <f>[3]Ene!R57</f>
        <v>25</v>
      </c>
      <c r="S57" s="93"/>
      <c r="T57" s="49">
        <f>[3]Ene!T57</f>
        <v>0</v>
      </c>
      <c r="U57" s="93"/>
      <c r="V57" s="49">
        <f>[3]Ene!V57</f>
        <v>0</v>
      </c>
      <c r="W57" s="93"/>
      <c r="X57" s="49">
        <f>[3]Ene!X57</f>
        <v>0</v>
      </c>
      <c r="Y57" s="93"/>
      <c r="Z57" s="49">
        <f>[3]Ene!Z57</f>
        <v>0</v>
      </c>
      <c r="AA57" s="93"/>
      <c r="AB57" s="49">
        <f>[3]Ene!AB57</f>
        <v>0</v>
      </c>
      <c r="AC57" s="92"/>
      <c r="AD57" s="52">
        <f t="shared" si="0"/>
        <v>350</v>
      </c>
      <c r="AE57" s="52">
        <f t="shared" si="0"/>
        <v>0</v>
      </c>
      <c r="AF57" s="53">
        <f t="shared" si="1"/>
        <v>0</v>
      </c>
      <c r="AG57" s="53">
        <f t="shared" si="2"/>
        <v>1</v>
      </c>
      <c r="AH57" s="88"/>
      <c r="AI57" s="89"/>
    </row>
    <row r="58" spans="1:35" s="56" customFormat="1" ht="20.100000000000001" hidden="1" customHeight="1" x14ac:dyDescent="0.2">
      <c r="A58" s="81">
        <f>'[3]Ficha Anual 2025'!A58</f>
        <v>0</v>
      </c>
      <c r="B58" s="90">
        <f>'[3]Ficha Anual 2025'!B58</f>
        <v>0</v>
      </c>
      <c r="C58" s="90"/>
      <c r="D58" s="83">
        <f>'[3]Ficha Anual 2025'!E58</f>
        <v>0</v>
      </c>
      <c r="E58" s="93">
        <f t="shared" si="4"/>
        <v>0</v>
      </c>
      <c r="F58" s="51">
        <f>[3]Ene!F58</f>
        <v>0</v>
      </c>
      <c r="G58" s="48">
        <f>[3]Ene!G58</f>
        <v>0</v>
      </c>
      <c r="H58" s="51">
        <f>[3]Ene!H58</f>
        <v>0</v>
      </c>
      <c r="I58" s="48">
        <f>[3]Feb!I58</f>
        <v>0</v>
      </c>
      <c r="J58" s="51">
        <f>[3]Ene!J58</f>
        <v>0</v>
      </c>
      <c r="K58" s="48">
        <f>[3]Mar!K58</f>
        <v>0</v>
      </c>
      <c r="L58" s="51">
        <f>[3]Ene!L58</f>
        <v>0</v>
      </c>
      <c r="M58" s="48">
        <f>[3]Abr!M58</f>
        <v>0</v>
      </c>
      <c r="N58" s="51">
        <f>[3]Ene!N58</f>
        <v>0</v>
      </c>
      <c r="O58" s="91"/>
      <c r="P58" s="51">
        <f>[3]Ene!P58</f>
        <v>0</v>
      </c>
      <c r="Q58" s="93"/>
      <c r="R58" s="51">
        <f>[3]Ene!R58</f>
        <v>0</v>
      </c>
      <c r="S58" s="93"/>
      <c r="T58" s="51">
        <f>[3]Ene!T58</f>
        <v>0</v>
      </c>
      <c r="U58" s="93"/>
      <c r="V58" s="51">
        <f>[3]Ene!V58</f>
        <v>0</v>
      </c>
      <c r="W58" s="93"/>
      <c r="X58" s="51">
        <f>[3]Ene!X58</f>
        <v>0</v>
      </c>
      <c r="Y58" s="93"/>
      <c r="Z58" s="51">
        <f>[3]Ene!Z58</f>
        <v>0</v>
      </c>
      <c r="AA58" s="93"/>
      <c r="AB58" s="51">
        <f>[3]Ene!AB58</f>
        <v>0</v>
      </c>
      <c r="AC58" s="92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88"/>
      <c r="AI58" s="89"/>
    </row>
    <row r="59" spans="1:35" s="56" customFormat="1" ht="20.100000000000001" hidden="1" customHeight="1" x14ac:dyDescent="0.2">
      <c r="A59" s="81">
        <f>'[3]Ficha Anual 2025'!A59</f>
        <v>0</v>
      </c>
      <c r="B59" s="90">
        <f>'[3]Ficha Anual 2025'!B59</f>
        <v>0</v>
      </c>
      <c r="C59" s="90"/>
      <c r="D59" s="83">
        <f>'[3]Ficha Anual 2025'!E59</f>
        <v>0</v>
      </c>
      <c r="E59" s="93">
        <f t="shared" si="4"/>
        <v>0</v>
      </c>
      <c r="F59" s="51">
        <f>[3]Ene!F59</f>
        <v>0</v>
      </c>
      <c r="G59" s="48">
        <f>[3]Ene!G59</f>
        <v>0</v>
      </c>
      <c r="H59" s="51">
        <f>[3]Ene!H59</f>
        <v>0</v>
      </c>
      <c r="I59" s="48">
        <f>[3]Feb!I59</f>
        <v>0</v>
      </c>
      <c r="J59" s="51">
        <f>[3]Ene!J59</f>
        <v>0</v>
      </c>
      <c r="K59" s="48">
        <f>[3]Mar!K59</f>
        <v>0</v>
      </c>
      <c r="L59" s="51">
        <f>[3]Ene!L59</f>
        <v>0</v>
      </c>
      <c r="M59" s="48">
        <f>[3]Abr!M59</f>
        <v>0</v>
      </c>
      <c r="N59" s="51">
        <f>[3]Ene!N59</f>
        <v>0</v>
      </c>
      <c r="O59" s="91"/>
      <c r="P59" s="51">
        <f>[3]Ene!P59</f>
        <v>0</v>
      </c>
      <c r="Q59" s="93"/>
      <c r="R59" s="51">
        <f>[3]Ene!R59</f>
        <v>0</v>
      </c>
      <c r="S59" s="93"/>
      <c r="T59" s="51">
        <f>[3]Ene!T59</f>
        <v>0</v>
      </c>
      <c r="U59" s="93"/>
      <c r="V59" s="51">
        <f>[3]Ene!V59</f>
        <v>0</v>
      </c>
      <c r="W59" s="93"/>
      <c r="X59" s="51">
        <f>[3]Ene!X59</f>
        <v>0</v>
      </c>
      <c r="Y59" s="93"/>
      <c r="Z59" s="51">
        <f>[3]Ene!Z59</f>
        <v>0</v>
      </c>
      <c r="AA59" s="93"/>
      <c r="AB59" s="51">
        <f>[3]Ene!AB59</f>
        <v>0</v>
      </c>
      <c r="AC59" s="92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88"/>
      <c r="AI59" s="89"/>
    </row>
    <row r="60" spans="1:35" s="56" customFormat="1" ht="20.100000000000001" hidden="1" customHeight="1" x14ac:dyDescent="0.2">
      <c r="A60" s="81">
        <f>'[3]Ficha Anual 2025'!A60</f>
        <v>0</v>
      </c>
      <c r="B60" s="90">
        <f>'[3]Ficha Anual 2025'!B60</f>
        <v>0</v>
      </c>
      <c r="C60" s="90"/>
      <c r="D60" s="83">
        <f>'[3]Ficha Anual 2025'!E60</f>
        <v>0</v>
      </c>
      <c r="E60" s="93">
        <f t="shared" si="4"/>
        <v>0</v>
      </c>
      <c r="F60" s="51">
        <f>[3]Ene!F60</f>
        <v>0</v>
      </c>
      <c r="G60" s="48">
        <f>[3]Ene!G60</f>
        <v>0</v>
      </c>
      <c r="H60" s="51">
        <f>[3]Ene!H60</f>
        <v>0</v>
      </c>
      <c r="I60" s="48">
        <f>[3]Feb!I60</f>
        <v>0</v>
      </c>
      <c r="J60" s="51">
        <f>[3]Ene!J60</f>
        <v>0</v>
      </c>
      <c r="K60" s="48">
        <f>[3]Mar!K60</f>
        <v>0</v>
      </c>
      <c r="L60" s="51">
        <f>[3]Ene!L60</f>
        <v>0</v>
      </c>
      <c r="M60" s="48">
        <f>[3]Abr!M60</f>
        <v>0</v>
      </c>
      <c r="N60" s="51">
        <f>[3]Ene!N60</f>
        <v>0</v>
      </c>
      <c r="O60" s="91"/>
      <c r="P60" s="51">
        <f>[3]Ene!P60</f>
        <v>0</v>
      </c>
      <c r="Q60" s="93"/>
      <c r="R60" s="51">
        <f>[3]Ene!R60</f>
        <v>0</v>
      </c>
      <c r="S60" s="93"/>
      <c r="T60" s="51">
        <f>[3]Ene!T60</f>
        <v>0</v>
      </c>
      <c r="U60" s="93"/>
      <c r="V60" s="51">
        <f>[3]Ene!V60</f>
        <v>0</v>
      </c>
      <c r="W60" s="93"/>
      <c r="X60" s="51">
        <f>[3]Ene!X60</f>
        <v>0</v>
      </c>
      <c r="Y60" s="93"/>
      <c r="Z60" s="51">
        <f>[3]Ene!Z60</f>
        <v>0</v>
      </c>
      <c r="AA60" s="93"/>
      <c r="AB60" s="51">
        <f>[3]Ene!AB60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'[3]Ficha Anual 2025'!A61</f>
        <v>0</v>
      </c>
      <c r="B61" s="90">
        <f>'[3]Ficha Anual 2025'!B61</f>
        <v>0</v>
      </c>
      <c r="C61" s="90"/>
      <c r="D61" s="83">
        <f>'[3]Ficha Anual 2025'!E61</f>
        <v>0</v>
      </c>
      <c r="E61" s="93">
        <f t="shared" si="4"/>
        <v>0</v>
      </c>
      <c r="F61" s="51">
        <f>[3]Ene!F61</f>
        <v>0</v>
      </c>
      <c r="G61" s="48">
        <f>[3]Ene!G61</f>
        <v>0</v>
      </c>
      <c r="H61" s="51">
        <f>[3]Ene!H61</f>
        <v>0</v>
      </c>
      <c r="I61" s="48">
        <f>[3]Feb!I61</f>
        <v>0</v>
      </c>
      <c r="J61" s="51">
        <f>[3]Ene!J61</f>
        <v>0</v>
      </c>
      <c r="K61" s="48">
        <f>[3]Mar!K61</f>
        <v>0</v>
      </c>
      <c r="L61" s="51">
        <f>[3]Ene!L61</f>
        <v>0</v>
      </c>
      <c r="M61" s="48">
        <f>[3]Abr!M61</f>
        <v>0</v>
      </c>
      <c r="N61" s="51">
        <f>[3]Ene!N61</f>
        <v>0</v>
      </c>
      <c r="O61" s="91"/>
      <c r="P61" s="51">
        <f>[3]Ene!P61</f>
        <v>0</v>
      </c>
      <c r="Q61" s="93"/>
      <c r="R61" s="51">
        <f>[3]Ene!R61</f>
        <v>0</v>
      </c>
      <c r="S61" s="93"/>
      <c r="T61" s="51">
        <f>[3]Ene!T61</f>
        <v>0</v>
      </c>
      <c r="U61" s="93"/>
      <c r="V61" s="51">
        <f>[3]Ene!V61</f>
        <v>0</v>
      </c>
      <c r="W61" s="93"/>
      <c r="X61" s="51">
        <f>[3]Ene!X61</f>
        <v>0</v>
      </c>
      <c r="Y61" s="93"/>
      <c r="Z61" s="51">
        <f>[3]Ene!Z61</f>
        <v>0</v>
      </c>
      <c r="AA61" s="93"/>
      <c r="AB61" s="51">
        <f>[3]Ene!AB61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'[3]Ficha Anual 2025'!A62</f>
        <v>0</v>
      </c>
      <c r="B62" s="90">
        <f>'[3]Ficha Anual 2025'!B62</f>
        <v>0</v>
      </c>
      <c r="C62" s="90"/>
      <c r="D62" s="83">
        <f>'[3]Ficha Anual 2025'!E62</f>
        <v>0</v>
      </c>
      <c r="E62" s="93">
        <f t="shared" si="4"/>
        <v>0</v>
      </c>
      <c r="F62" s="51">
        <f>[3]Ene!F62</f>
        <v>0</v>
      </c>
      <c r="G62" s="48">
        <f>[3]Ene!G62</f>
        <v>0</v>
      </c>
      <c r="H62" s="51">
        <f>[3]Ene!H62</f>
        <v>0</v>
      </c>
      <c r="I62" s="48">
        <f>[3]Feb!I62</f>
        <v>0</v>
      </c>
      <c r="J62" s="51">
        <f>[3]Ene!J62</f>
        <v>0</v>
      </c>
      <c r="K62" s="48">
        <f>[3]Mar!K62</f>
        <v>0</v>
      </c>
      <c r="L62" s="51">
        <f>[3]Ene!L62</f>
        <v>0</v>
      </c>
      <c r="M62" s="48">
        <f>[3]Abr!M62</f>
        <v>0</v>
      </c>
      <c r="N62" s="51">
        <f>[3]Ene!N62</f>
        <v>0</v>
      </c>
      <c r="O62" s="91"/>
      <c r="P62" s="51">
        <f>[3]Ene!P62</f>
        <v>0</v>
      </c>
      <c r="Q62" s="93"/>
      <c r="R62" s="51">
        <f>[3]Ene!R62</f>
        <v>0</v>
      </c>
      <c r="S62" s="93"/>
      <c r="T62" s="51">
        <f>[3]Ene!T62</f>
        <v>0</v>
      </c>
      <c r="U62" s="93"/>
      <c r="V62" s="51">
        <f>[3]Ene!V62</f>
        <v>0</v>
      </c>
      <c r="W62" s="93"/>
      <c r="X62" s="51">
        <f>[3]Ene!X62</f>
        <v>0</v>
      </c>
      <c r="Y62" s="93"/>
      <c r="Z62" s="51">
        <f>[3]Ene!Z62</f>
        <v>0</v>
      </c>
      <c r="AA62" s="93"/>
      <c r="AB62" s="51">
        <f>[3]Ene!AB62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'[3]Ficha Anual 2025'!A63</f>
        <v>0</v>
      </c>
      <c r="B63" s="90">
        <f>'[3]Ficha Anual 2025'!B63</f>
        <v>0</v>
      </c>
      <c r="C63" s="90"/>
      <c r="D63" s="83">
        <f>'[3]Ficha Anual 2025'!E63</f>
        <v>0</v>
      </c>
      <c r="E63" s="93">
        <f t="shared" si="4"/>
        <v>0</v>
      </c>
      <c r="F63" s="51">
        <f>[3]Ene!F63</f>
        <v>0</v>
      </c>
      <c r="G63" s="48">
        <f>[3]Ene!G63</f>
        <v>0</v>
      </c>
      <c r="H63" s="51">
        <f>[3]Ene!H63</f>
        <v>0</v>
      </c>
      <c r="I63" s="48">
        <f>[3]Feb!I63</f>
        <v>0</v>
      </c>
      <c r="J63" s="51">
        <f>[3]Ene!J63</f>
        <v>0</v>
      </c>
      <c r="K63" s="48">
        <f>[3]Mar!K63</f>
        <v>0</v>
      </c>
      <c r="L63" s="51">
        <f>[3]Ene!L63</f>
        <v>0</v>
      </c>
      <c r="M63" s="48">
        <f>[3]Abr!M63</f>
        <v>0</v>
      </c>
      <c r="N63" s="51">
        <f>[3]Ene!N63</f>
        <v>0</v>
      </c>
      <c r="O63" s="91"/>
      <c r="P63" s="51">
        <f>[3]Ene!P63</f>
        <v>0</v>
      </c>
      <c r="Q63" s="93"/>
      <c r="R63" s="51">
        <f>[3]Ene!R63</f>
        <v>0</v>
      </c>
      <c r="S63" s="93"/>
      <c r="T63" s="51">
        <f>[3]Ene!T63</f>
        <v>0</v>
      </c>
      <c r="U63" s="93"/>
      <c r="V63" s="51">
        <f>[3]Ene!V63</f>
        <v>0</v>
      </c>
      <c r="W63" s="93"/>
      <c r="X63" s="51">
        <f>[3]Ene!X63</f>
        <v>0</v>
      </c>
      <c r="Y63" s="93"/>
      <c r="Z63" s="51">
        <f>[3]Ene!Z63</f>
        <v>0</v>
      </c>
      <c r="AA63" s="93"/>
      <c r="AB63" s="51">
        <f>[3]Ene!AB63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'[3]Ficha Anual 2025'!A64</f>
        <v>0</v>
      </c>
      <c r="B64" s="90">
        <f>'[3]Ficha Anual 2025'!B64</f>
        <v>0</v>
      </c>
      <c r="C64" s="90"/>
      <c r="D64" s="83">
        <f>'[3]Ficha Anual 2025'!E64</f>
        <v>0</v>
      </c>
      <c r="E64" s="93">
        <f t="shared" si="4"/>
        <v>0</v>
      </c>
      <c r="F64" s="51">
        <f>[3]Ene!F64</f>
        <v>0</v>
      </c>
      <c r="G64" s="48">
        <f>[3]Ene!G64</f>
        <v>0</v>
      </c>
      <c r="H64" s="51">
        <f>[3]Ene!H64</f>
        <v>0</v>
      </c>
      <c r="I64" s="48">
        <f>[3]Feb!I64</f>
        <v>0</v>
      </c>
      <c r="J64" s="51">
        <f>[3]Ene!J64</f>
        <v>0</v>
      </c>
      <c r="K64" s="48">
        <f>[3]Mar!K64</f>
        <v>0</v>
      </c>
      <c r="L64" s="51">
        <f>[3]Ene!L64</f>
        <v>0</v>
      </c>
      <c r="M64" s="48">
        <f>[3]Abr!M64</f>
        <v>0</v>
      </c>
      <c r="N64" s="51">
        <f>[3]Ene!N64</f>
        <v>0</v>
      </c>
      <c r="O64" s="91"/>
      <c r="P64" s="51">
        <f>[3]Ene!P64</f>
        <v>0</v>
      </c>
      <c r="Q64" s="93"/>
      <c r="R64" s="51">
        <f>[3]Ene!R64</f>
        <v>0</v>
      </c>
      <c r="S64" s="93"/>
      <c r="T64" s="51">
        <f>[3]Ene!T64</f>
        <v>0</v>
      </c>
      <c r="U64" s="93"/>
      <c r="V64" s="51">
        <f>[3]Ene!V64</f>
        <v>0</v>
      </c>
      <c r="W64" s="93"/>
      <c r="X64" s="51">
        <f>[3]Ene!X64</f>
        <v>0</v>
      </c>
      <c r="Y64" s="93"/>
      <c r="Z64" s="51">
        <f>[3]Ene!Z64</f>
        <v>0</v>
      </c>
      <c r="AA64" s="93"/>
      <c r="AB64" s="51">
        <f>[3]Ene!AB64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'[3]Ficha Anual 2025'!A65</f>
        <v>0</v>
      </c>
      <c r="B65" s="90">
        <f>'[3]Ficha Anual 2025'!B65</f>
        <v>0</v>
      </c>
      <c r="C65" s="90"/>
      <c r="D65" s="83">
        <f>'[3]Ficha Anual 2025'!E65</f>
        <v>0</v>
      </c>
      <c r="E65" s="93">
        <f t="shared" si="4"/>
        <v>0</v>
      </c>
      <c r="F65" s="51">
        <f>[3]Ene!F65</f>
        <v>0</v>
      </c>
      <c r="G65" s="48">
        <f>[3]Ene!G65</f>
        <v>0</v>
      </c>
      <c r="H65" s="51">
        <f>[3]Ene!H65</f>
        <v>0</v>
      </c>
      <c r="I65" s="48">
        <f>[3]Feb!I65</f>
        <v>0</v>
      </c>
      <c r="J65" s="51">
        <f>[3]Ene!J65</f>
        <v>0</v>
      </c>
      <c r="K65" s="48">
        <f>[3]Mar!K65</f>
        <v>0</v>
      </c>
      <c r="L65" s="51">
        <f>[3]Ene!L65</f>
        <v>0</v>
      </c>
      <c r="M65" s="48">
        <f>[3]Abr!M65</f>
        <v>0</v>
      </c>
      <c r="N65" s="51">
        <f>[3]Ene!N65</f>
        <v>0</v>
      </c>
      <c r="O65" s="91"/>
      <c r="P65" s="51">
        <f>[3]Ene!P65</f>
        <v>0</v>
      </c>
      <c r="Q65" s="93"/>
      <c r="R65" s="51">
        <f>[3]Ene!R65</f>
        <v>0</v>
      </c>
      <c r="S65" s="93"/>
      <c r="T65" s="51">
        <f>[3]Ene!T65</f>
        <v>0</v>
      </c>
      <c r="U65" s="93"/>
      <c r="V65" s="51">
        <f>[3]Ene!V65</f>
        <v>0</v>
      </c>
      <c r="W65" s="93"/>
      <c r="X65" s="51">
        <f>[3]Ene!X65</f>
        <v>0</v>
      </c>
      <c r="Y65" s="93"/>
      <c r="Z65" s="51">
        <f>[3]Ene!Z65</f>
        <v>0</v>
      </c>
      <c r="AA65" s="93"/>
      <c r="AB65" s="51">
        <f>[3]Ene!AB65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'[3]Ficha Anual 2025'!A66</f>
        <v>0</v>
      </c>
      <c r="B66" s="101">
        <f>'[3]Ficha Anual 2025'!B66</f>
        <v>0</v>
      </c>
      <c r="C66" s="101"/>
      <c r="D66" s="102">
        <f>'[3]Ficha Anual 2025'!E66</f>
        <v>0</v>
      </c>
      <c r="E66" s="103">
        <f t="shared" si="4"/>
        <v>0</v>
      </c>
      <c r="F66" s="104">
        <f>[3]Ene!F66</f>
        <v>0</v>
      </c>
      <c r="G66" s="105">
        <f>[3]Ene!G66</f>
        <v>0</v>
      </c>
      <c r="H66" s="104">
        <f>[3]Ene!H66</f>
        <v>0</v>
      </c>
      <c r="I66" s="105">
        <f>[3]Feb!I66</f>
        <v>0</v>
      </c>
      <c r="J66" s="104">
        <f>[3]Ene!J66</f>
        <v>0</v>
      </c>
      <c r="K66" s="105">
        <f>[3]Mar!K66</f>
        <v>0</v>
      </c>
      <c r="L66" s="104">
        <f>[3]Ene!L66</f>
        <v>0</v>
      </c>
      <c r="M66" s="105">
        <f>[3]Abr!M66</f>
        <v>0</v>
      </c>
      <c r="N66" s="104">
        <f>[3]Ene!N66</f>
        <v>0</v>
      </c>
      <c r="O66" s="106"/>
      <c r="P66" s="104">
        <f>[3]Ene!P66</f>
        <v>0</v>
      </c>
      <c r="Q66" s="103"/>
      <c r="R66" s="104">
        <f>[3]Ene!R66</f>
        <v>0</v>
      </c>
      <c r="S66" s="103"/>
      <c r="T66" s="104">
        <f>[3]Ene!T66</f>
        <v>0</v>
      </c>
      <c r="U66" s="103"/>
      <c r="V66" s="104">
        <f>[3]Ene!V66</f>
        <v>0</v>
      </c>
      <c r="W66" s="103"/>
      <c r="X66" s="104">
        <f>[3]Ene!X66</f>
        <v>0</v>
      </c>
      <c r="Y66" s="103"/>
      <c r="Z66" s="104">
        <f>[3]Ene!Z66</f>
        <v>0</v>
      </c>
      <c r="AA66" s="103"/>
      <c r="AB66" s="104">
        <f>[3]Ene!AB66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'[3]Ficha Anual 2025'!A78</f>
        <v>Elaboró</v>
      </c>
      <c r="C80" s="130"/>
      <c r="E80" s="131"/>
      <c r="F80" s="131"/>
      <c r="G80" s="131"/>
      <c r="H80" s="131"/>
      <c r="J80" s="129" t="str">
        <f>'[3]Ficha Anual 2025'!D78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'[3]Ficha Anual 2025'!G78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'[3]Ficha Anual 2025'!A81</f>
        <v>C. ERIC HERRERA SANLUIS</v>
      </c>
      <c r="C83" s="140"/>
      <c r="E83" s="127"/>
      <c r="F83" s="127"/>
      <c r="H83" s="127"/>
      <c r="J83" s="138" t="str">
        <f>'[3]Ficha Anual 2025'!D81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'[3]Ficha Anual 2025'!G81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'[3]Ficha Anual 2025'!A82</f>
        <v>DIRECTOR DE SERVICIOS PUBLICOS</v>
      </c>
      <c r="C84" s="142"/>
      <c r="E84" s="2"/>
      <c r="F84" s="2"/>
      <c r="G84" s="2"/>
      <c r="H84" s="2"/>
      <c r="J84" s="143" t="str">
        <f>'[3]Ficha Anual 2025'!D82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'[3]Ficha Anual 2025'!G82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6464-9845-407B-9AEC-C8E113CC129A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O60" sqref="O60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'[4]Ficha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'[4]Ficha Anual 2025'!A5:B5</f>
        <v>PROGRAMA:</v>
      </c>
      <c r="B5" s="5"/>
      <c r="C5" s="6" t="str">
        <f>'[4]Ficha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'[4]Ficha Anual 2025'!A6:B6</f>
        <v>PROYECTO:</v>
      </c>
      <c r="B6" s="10"/>
      <c r="C6" s="11" t="str">
        <f>'[4]Ficha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'[4]Ficha Anual 2025'!A7:B7</f>
        <v>UNIDAD ADMINISTRATIVA RESPONSABLE:</v>
      </c>
      <c r="B7" s="10"/>
      <c r="C7" s="14" t="str">
        <f>'[4]Ficha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'[4]Ficha Anual 2025'!A9:B9</f>
        <v>FIN:</v>
      </c>
      <c r="B9" s="10"/>
      <c r="C9" s="14" t="str">
        <f>'[4]Ficha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'[4]Ficha Anual 2025'!A10:B10</f>
        <v>PROPÓSITO:</v>
      </c>
      <c r="B10" s="16"/>
      <c r="C10" s="17" t="str">
        <f>'[4]Ficha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'[4]Ficha Anual 2025'!A12:A14</f>
        <v>N0.</v>
      </c>
      <c r="B12" s="22" t="str">
        <f>'[4]Ficha Anual 2025'!B12:D14</f>
        <v>COMPONENTE - ACTIVIDAD</v>
      </c>
      <c r="C12" s="23"/>
      <c r="D12" s="21" t="str">
        <f>'[4]Ficha Anual 2025'!E14</f>
        <v>U. DE MEDIDA</v>
      </c>
      <c r="E12" s="21" t="str">
        <f>'[4]Ficha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'[4]Ficha Anual 2025'!A15</f>
        <v>C 1</v>
      </c>
      <c r="B15" s="39" t="str">
        <f>'[4]Ficha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'[4]Ficha Anual 2025'!A16</f>
        <v>C1A1</v>
      </c>
      <c r="B16" s="46" t="str">
        <f>'[4]Ficha Anual 2025'!B16</f>
        <v>REALIZAR OPERATIVOS POLICIACOS EN EL MUNICIPIO</v>
      </c>
      <c r="C16" s="46"/>
      <c r="D16" s="47" t="str">
        <f>'[4]Ficha Anual 2025'!E16</f>
        <v>NORMATIVIDAD</v>
      </c>
      <c r="E16" s="48">
        <f>F16+H16+J16+L16+N16+P16++R16+T16+V16+X16+Z16+AB16</f>
        <v>3</v>
      </c>
      <c r="F16" s="49">
        <f>[4]Ene!F16</f>
        <v>0</v>
      </c>
      <c r="G16" s="50">
        <f>[4]Ene!G16</f>
        <v>3</v>
      </c>
      <c r="H16" s="49">
        <f>[4]Ene!H16</f>
        <v>0</v>
      </c>
      <c r="I16" s="50">
        <f>[4]Feb!I16</f>
        <v>3</v>
      </c>
      <c r="J16" s="49">
        <f>[4]Ene!J16</f>
        <v>0</v>
      </c>
      <c r="K16" s="50">
        <f>[4]Mar!K16</f>
        <v>3</v>
      </c>
      <c r="L16" s="49">
        <f>[4]Ene!L16</f>
        <v>0</v>
      </c>
      <c r="M16" s="50">
        <f>[4]Abr!M16</f>
        <v>0</v>
      </c>
      <c r="N16" s="49">
        <f>[4]Ene!N16</f>
        <v>0</v>
      </c>
      <c r="O16" s="50">
        <v>0</v>
      </c>
      <c r="P16" s="49">
        <f>[4]Ene!P16</f>
        <v>3</v>
      </c>
      <c r="Q16" s="48"/>
      <c r="R16" s="49">
        <f>[4]Ene!R16</f>
        <v>0</v>
      </c>
      <c r="S16" s="48"/>
      <c r="T16" s="49">
        <f>[4]Ene!T16</f>
        <v>0</v>
      </c>
      <c r="U16" s="48"/>
      <c r="V16" s="49">
        <f>[4]Ene!V16</f>
        <v>0</v>
      </c>
      <c r="W16" s="48"/>
      <c r="X16" s="49">
        <f>[4]Ene!X16</f>
        <v>0</v>
      </c>
      <c r="Y16" s="48"/>
      <c r="Z16" s="49">
        <f>[4]Ene!Z16</f>
        <v>0</v>
      </c>
      <c r="AA16" s="48"/>
      <c r="AB16" s="49">
        <f>[4]Ene!AB16</f>
        <v>0</v>
      </c>
      <c r="AC16" s="48"/>
      <c r="AD16" s="52">
        <f t="shared" ref="AD16:AE66" si="0">F16+H16+J16+L16+N16+P16+R16+T16+V16+X16+Z16+AB16</f>
        <v>3</v>
      </c>
      <c r="AE16" s="52">
        <f t="shared" si="0"/>
        <v>9</v>
      </c>
      <c r="AF16" s="53">
        <f t="shared" ref="AF16:AF66" si="1">+AE16/E16</f>
        <v>3</v>
      </c>
      <c r="AG16" s="53">
        <f t="shared" ref="AG16:AG66" si="2">100%-AF16</f>
        <v>-2</v>
      </c>
      <c r="AH16" s="54"/>
      <c r="AI16" s="55"/>
    </row>
    <row r="17" spans="1:35" s="56" customFormat="1" ht="20.100000000000001" customHeight="1" x14ac:dyDescent="0.2">
      <c r="A17" s="45" t="str">
        <f>'[4]Ficha Anual 2025'!A17</f>
        <v>C1A2</v>
      </c>
      <c r="B17" s="46" t="str">
        <f>'[4]Ficha Anual 2025'!B17</f>
        <v>REALIZAR RECORRIDOS POR LAS SECCIONES DEL MUNICIPIO</v>
      </c>
      <c r="C17" s="46"/>
      <c r="D17" s="47" t="str">
        <f>'[4]Ficha Anual 2025'!E17</f>
        <v>TRIPTICOS</v>
      </c>
      <c r="E17" s="48">
        <f t="shared" ref="E17:E53" si="3">F17+H17+J17+L17+N17+P17++R17+T17+V17+X17+Z17+AB17</f>
        <v>6000</v>
      </c>
      <c r="F17" s="49">
        <f>[4]Ene!F17</f>
        <v>0</v>
      </c>
      <c r="G17" s="50">
        <f>[4]Ene!G17</f>
        <v>500</v>
      </c>
      <c r="H17" s="49">
        <f>[4]Ene!H17</f>
        <v>0</v>
      </c>
      <c r="I17" s="50">
        <f>[4]Feb!I17</f>
        <v>500</v>
      </c>
      <c r="J17" s="49">
        <f>[4]Ene!J17</f>
        <v>0</v>
      </c>
      <c r="K17" s="50">
        <f>[4]Mar!K17</f>
        <v>500</v>
      </c>
      <c r="L17" s="49">
        <f>[4]Ene!L17</f>
        <v>0</v>
      </c>
      <c r="M17" s="50">
        <f>[4]Abr!M17</f>
        <v>0</v>
      </c>
      <c r="N17" s="49">
        <f>[4]Ene!N17</f>
        <v>0</v>
      </c>
      <c r="O17" s="50">
        <v>0</v>
      </c>
      <c r="P17" s="49">
        <f>[4]Ene!P17</f>
        <v>0</v>
      </c>
      <c r="Q17" s="48"/>
      <c r="R17" s="49">
        <f>[4]Ene!R17</f>
        <v>1000</v>
      </c>
      <c r="S17" s="48"/>
      <c r="T17" s="49">
        <f>[4]Ene!T17</f>
        <v>1000</v>
      </c>
      <c r="U17" s="48"/>
      <c r="V17" s="49">
        <f>[4]Ene!V17</f>
        <v>1000</v>
      </c>
      <c r="W17" s="48"/>
      <c r="X17" s="49">
        <f>[4]Ene!X17</f>
        <v>1000</v>
      </c>
      <c r="Y17" s="48"/>
      <c r="Z17" s="49">
        <f>[4]Ene!Z17</f>
        <v>1000</v>
      </c>
      <c r="AA17" s="48"/>
      <c r="AB17" s="49">
        <f>[4]Ene!AB17</f>
        <v>1000</v>
      </c>
      <c r="AC17" s="48"/>
      <c r="AD17" s="52">
        <f t="shared" si="0"/>
        <v>6000</v>
      </c>
      <c r="AE17" s="52">
        <f t="shared" si="0"/>
        <v>1500</v>
      </c>
      <c r="AF17" s="53">
        <f t="shared" si="1"/>
        <v>0.25</v>
      </c>
      <c r="AG17" s="53">
        <f t="shared" si="2"/>
        <v>0.75</v>
      </c>
      <c r="AH17" s="57"/>
      <c r="AI17" s="58"/>
    </row>
    <row r="18" spans="1:35" s="56" customFormat="1" ht="20.100000000000001" customHeight="1" x14ac:dyDescent="0.2">
      <c r="A18" s="45" t="str">
        <f>'[4]Ficha Anual 2025'!A18</f>
        <v>C1A3</v>
      </c>
      <c r="B18" s="46" t="str">
        <f>'[4]Ficha Anual 2025'!B18</f>
        <v>DAR VIALIDAD EN LA CALLES DEL MUNICIPIO</v>
      </c>
      <c r="C18" s="46"/>
      <c r="D18" s="47" t="str">
        <f>'[4]Ficha Anual 2025'!E18</f>
        <v>TALLERES</v>
      </c>
      <c r="E18" s="48">
        <f t="shared" si="3"/>
        <v>24</v>
      </c>
      <c r="F18" s="49">
        <f>[4]Ene!F18</f>
        <v>2</v>
      </c>
      <c r="G18" s="50">
        <f>[4]Ene!G18</f>
        <v>2</v>
      </c>
      <c r="H18" s="49">
        <f>[4]Ene!H18</f>
        <v>2</v>
      </c>
      <c r="I18" s="50">
        <f>[4]Feb!I18</f>
        <v>2</v>
      </c>
      <c r="J18" s="49">
        <f>[4]Ene!J18</f>
        <v>2</v>
      </c>
      <c r="K18" s="50">
        <f>[4]Mar!K18</f>
        <v>2</v>
      </c>
      <c r="L18" s="49">
        <f>[4]Ene!L18</f>
        <v>2</v>
      </c>
      <c r="M18" s="50">
        <f>[4]Abr!M18</f>
        <v>2</v>
      </c>
      <c r="N18" s="49">
        <f>[4]Ene!N18</f>
        <v>2</v>
      </c>
      <c r="O18" s="50">
        <v>2</v>
      </c>
      <c r="P18" s="49">
        <f>[4]Ene!P18</f>
        <v>2</v>
      </c>
      <c r="Q18" s="48"/>
      <c r="R18" s="49">
        <f>[4]Ene!R18</f>
        <v>2</v>
      </c>
      <c r="S18" s="48"/>
      <c r="T18" s="49">
        <f>[4]Ene!T18</f>
        <v>2</v>
      </c>
      <c r="U18" s="48"/>
      <c r="V18" s="49">
        <f>[4]Ene!V18</f>
        <v>2</v>
      </c>
      <c r="W18" s="48"/>
      <c r="X18" s="49">
        <f>[4]Ene!X18</f>
        <v>2</v>
      </c>
      <c r="Y18" s="48"/>
      <c r="Z18" s="49">
        <f>[4]Ene!Z18</f>
        <v>2</v>
      </c>
      <c r="AA18" s="48"/>
      <c r="AB18" s="49">
        <f>[4]Ene!AB18</f>
        <v>2</v>
      </c>
      <c r="AC18" s="48"/>
      <c r="AD18" s="52">
        <f t="shared" si="0"/>
        <v>24</v>
      </c>
      <c r="AE18" s="52">
        <f t="shared" si="0"/>
        <v>10</v>
      </c>
      <c r="AF18" s="53">
        <f t="shared" si="1"/>
        <v>0.41666666666666669</v>
      </c>
      <c r="AG18" s="53">
        <f t="shared" si="2"/>
        <v>0.58333333333333326</v>
      </c>
      <c r="AH18" s="57"/>
      <c r="AI18" s="58"/>
    </row>
    <row r="19" spans="1:35" s="56" customFormat="1" ht="20.100000000000001" customHeight="1" x14ac:dyDescent="0.2">
      <c r="A19" s="45" t="str">
        <f>'[4]Ficha Anual 2025'!A19</f>
        <v>C1A4</v>
      </c>
      <c r="B19" s="46" t="str">
        <f>'[4]Ficha Anual 2025'!B19</f>
        <v>ATENDER LLAMADAS DE EMERGENCIA DE LA POBLACION</v>
      </c>
      <c r="C19" s="46"/>
      <c r="D19" s="47" t="str">
        <f>'[4]Ficha Anual 2025'!E19</f>
        <v>POBLACION</v>
      </c>
      <c r="E19" s="48">
        <f t="shared" si="3"/>
        <v>4211</v>
      </c>
      <c r="F19" s="49">
        <f>[4]Ene!F19</f>
        <v>0</v>
      </c>
      <c r="G19" s="50">
        <f>[4]Ene!G19</f>
        <v>300</v>
      </c>
      <c r="H19" s="49">
        <f>[4]Ene!H19</f>
        <v>0</v>
      </c>
      <c r="I19" s="50">
        <f>[4]Feb!I19</f>
        <v>350</v>
      </c>
      <c r="J19" s="49">
        <f>[4]Ene!J19</f>
        <v>0</v>
      </c>
      <c r="K19" s="50">
        <f>[4]Mar!K19</f>
        <v>320</v>
      </c>
      <c r="L19" s="49">
        <f>[4]Ene!L19</f>
        <v>0</v>
      </c>
      <c r="M19" s="50">
        <f>[4]Abr!M19</f>
        <v>300</v>
      </c>
      <c r="N19" s="49">
        <f>[4]Ene!N19</f>
        <v>0</v>
      </c>
      <c r="O19" s="50">
        <v>300</v>
      </c>
      <c r="P19" s="49">
        <f>[4]Ene!P19</f>
        <v>601</v>
      </c>
      <c r="Q19" s="48"/>
      <c r="R19" s="49">
        <f>[4]Ene!R19</f>
        <v>602</v>
      </c>
      <c r="S19" s="48"/>
      <c r="T19" s="49">
        <f>[4]Ene!T19</f>
        <v>602</v>
      </c>
      <c r="U19" s="48"/>
      <c r="V19" s="49">
        <f>[4]Ene!V19</f>
        <v>602</v>
      </c>
      <c r="W19" s="48"/>
      <c r="X19" s="49">
        <f>[4]Ene!X19</f>
        <v>602</v>
      </c>
      <c r="Y19" s="48"/>
      <c r="Z19" s="49">
        <f>[4]Ene!Z19</f>
        <v>601</v>
      </c>
      <c r="AA19" s="48"/>
      <c r="AB19" s="49">
        <f>[4]Ene!AB19</f>
        <v>601</v>
      </c>
      <c r="AC19" s="48"/>
      <c r="AD19" s="52">
        <f t="shared" si="0"/>
        <v>4211</v>
      </c>
      <c r="AE19" s="52">
        <f t="shared" si="0"/>
        <v>1570</v>
      </c>
      <c r="AF19" s="53">
        <f t="shared" si="1"/>
        <v>0.37283305628116836</v>
      </c>
      <c r="AG19" s="53">
        <f t="shared" si="2"/>
        <v>0.62716694371883164</v>
      </c>
      <c r="AH19" s="57"/>
      <c r="AI19" s="58"/>
    </row>
    <row r="20" spans="1:35" s="56" customFormat="1" ht="20.100000000000001" customHeight="1" x14ac:dyDescent="0.2">
      <c r="A20" s="45" t="str">
        <f>'[4]Ficha Anual 2025'!A20</f>
        <v>C1A5</v>
      </c>
      <c r="B20" s="46" t="str">
        <f>'[4]Ficha Anual 2025'!B20</f>
        <v xml:space="preserve">REALIZAR CAMPAÑAS SOBRE LA PREVENCION DEL DELITO </v>
      </c>
      <c r="C20" s="46"/>
      <c r="D20" s="47" t="str">
        <f>'[4]Ficha Anual 2025'!E20</f>
        <v>CAMPAÑAS</v>
      </c>
      <c r="E20" s="48">
        <f t="shared" si="3"/>
        <v>2</v>
      </c>
      <c r="F20" s="49">
        <f>[4]Ene!F20</f>
        <v>0</v>
      </c>
      <c r="G20" s="50">
        <f>[4]Ene!G20</f>
        <v>0</v>
      </c>
      <c r="H20" s="49">
        <f>[4]Ene!H20</f>
        <v>1</v>
      </c>
      <c r="I20" s="50">
        <f>[4]Feb!I20</f>
        <v>0</v>
      </c>
      <c r="J20" s="49">
        <f>[4]Ene!J20</f>
        <v>0</v>
      </c>
      <c r="K20" s="50">
        <f>[4]Mar!K20</f>
        <v>0</v>
      </c>
      <c r="L20" s="49">
        <f>[4]Ene!L20</f>
        <v>0</v>
      </c>
      <c r="M20" s="50">
        <f>[4]Abr!M20</f>
        <v>0</v>
      </c>
      <c r="N20" s="49">
        <f>[4]Ene!N20</f>
        <v>0</v>
      </c>
      <c r="O20" s="50">
        <v>0</v>
      </c>
      <c r="P20" s="49">
        <f>[4]Ene!P20</f>
        <v>0</v>
      </c>
      <c r="Q20" s="48"/>
      <c r="R20" s="49">
        <f>[4]Ene!R20</f>
        <v>1</v>
      </c>
      <c r="S20" s="48"/>
      <c r="T20" s="49">
        <f>[4]Ene!T20</f>
        <v>0</v>
      </c>
      <c r="U20" s="48"/>
      <c r="V20" s="49">
        <f>[4]Ene!V20</f>
        <v>0</v>
      </c>
      <c r="W20" s="48"/>
      <c r="X20" s="49">
        <f>[4]Ene!X20</f>
        <v>0</v>
      </c>
      <c r="Y20" s="48"/>
      <c r="Z20" s="49">
        <f>[4]Ene!Z20</f>
        <v>0</v>
      </c>
      <c r="AA20" s="48"/>
      <c r="AB20" s="49">
        <f>[4]Ene!AB20</f>
        <v>0</v>
      </c>
      <c r="AC20" s="48"/>
      <c r="AD20" s="52">
        <f t="shared" si="0"/>
        <v>2</v>
      </c>
      <c r="AE20" s="52">
        <f t="shared" si="0"/>
        <v>0</v>
      </c>
      <c r="AF20" s="53">
        <f t="shared" si="1"/>
        <v>0</v>
      </c>
      <c r="AG20" s="53">
        <f t="shared" si="2"/>
        <v>1</v>
      </c>
      <c r="AH20" s="57"/>
      <c r="AI20" s="58"/>
    </row>
    <row r="21" spans="1:35" s="56" customFormat="1" ht="28.5" customHeight="1" x14ac:dyDescent="0.2">
      <c r="A21" s="45" t="str">
        <f>'[4]Ficha Anual 2025'!A21</f>
        <v>C1A6</v>
      </c>
      <c r="B21" s="46" t="str">
        <f>'[4]Ficha Anual 2025'!B21</f>
        <v>SALVAGUARADAR LOS INTERESES Y MANTENER EL ORDEN DE LA POBLACION</v>
      </c>
      <c r="C21" s="46"/>
      <c r="D21" s="47" t="str">
        <f>'[4]Ficha Anual 2025'!E21</f>
        <v>PERSONAS</v>
      </c>
      <c r="E21" s="48">
        <f t="shared" si="3"/>
        <v>4</v>
      </c>
      <c r="F21" s="49">
        <f>[4]Ene!F21</f>
        <v>0</v>
      </c>
      <c r="G21" s="50">
        <f>[4]Ene!G21</f>
        <v>1</v>
      </c>
      <c r="H21" s="49">
        <f>[4]Ene!H21</f>
        <v>0</v>
      </c>
      <c r="I21" s="50">
        <f>[4]Feb!I21</f>
        <v>1</v>
      </c>
      <c r="J21" s="49">
        <f>[4]Ene!J21</f>
        <v>1</v>
      </c>
      <c r="K21" s="50">
        <f>[4]Mar!K21</f>
        <v>1</v>
      </c>
      <c r="L21" s="49">
        <f>[4]Ene!L21</f>
        <v>0</v>
      </c>
      <c r="M21" s="50">
        <f>[4]Abr!M21</f>
        <v>0</v>
      </c>
      <c r="N21" s="49">
        <f>[4]Ene!N21</f>
        <v>0</v>
      </c>
      <c r="O21" s="50">
        <v>0</v>
      </c>
      <c r="P21" s="49">
        <f>[4]Ene!P21</f>
        <v>1</v>
      </c>
      <c r="Q21" s="48"/>
      <c r="R21" s="49">
        <f>[4]Ene!R21</f>
        <v>0</v>
      </c>
      <c r="S21" s="48"/>
      <c r="T21" s="49">
        <f>[4]Ene!T21</f>
        <v>0</v>
      </c>
      <c r="U21" s="48"/>
      <c r="V21" s="49">
        <f>[4]Ene!V21</f>
        <v>1</v>
      </c>
      <c r="W21" s="48"/>
      <c r="X21" s="49">
        <f>[4]Ene!X21</f>
        <v>0</v>
      </c>
      <c r="Y21" s="48"/>
      <c r="Z21" s="49">
        <f>[4]Ene!Z21</f>
        <v>0</v>
      </c>
      <c r="AA21" s="48"/>
      <c r="AB21" s="49">
        <f>[4]Ene!AB21</f>
        <v>1</v>
      </c>
      <c r="AC21" s="48"/>
      <c r="AD21" s="52">
        <f t="shared" si="0"/>
        <v>4</v>
      </c>
      <c r="AE21" s="52">
        <f t="shared" si="0"/>
        <v>3</v>
      </c>
      <c r="AF21" s="53">
        <f t="shared" si="1"/>
        <v>0.75</v>
      </c>
      <c r="AG21" s="53">
        <f t="shared" si="2"/>
        <v>0.25</v>
      </c>
      <c r="AH21" s="57"/>
      <c r="AI21" s="58"/>
    </row>
    <row r="22" spans="1:35" s="56" customFormat="1" ht="20.100000000000001" hidden="1" customHeight="1" x14ac:dyDescent="0.2">
      <c r="A22" s="45">
        <f>'[4]Ficha Anual 2025'!A22</f>
        <v>0</v>
      </c>
      <c r="B22" s="59">
        <f>'[4]Ficha Anual 2025'!B22</f>
        <v>0</v>
      </c>
      <c r="C22" s="59"/>
      <c r="D22" s="47">
        <f>'[4]Ficha Anual 2025'!E22</f>
        <v>0</v>
      </c>
      <c r="E22" s="48">
        <f t="shared" si="3"/>
        <v>0</v>
      </c>
      <c r="F22" s="51">
        <f>[4]Ene!F22</f>
        <v>0</v>
      </c>
      <c r="G22" s="48">
        <f>[4]Ene!G22</f>
        <v>0</v>
      </c>
      <c r="H22" s="51">
        <f>[4]Ene!H22</f>
        <v>0</v>
      </c>
      <c r="I22" s="48">
        <f>[4]Feb!I22</f>
        <v>0</v>
      </c>
      <c r="J22" s="51">
        <f>[4]Ene!J22</f>
        <v>0</v>
      </c>
      <c r="K22" s="48">
        <f>[4]Mar!K22</f>
        <v>0</v>
      </c>
      <c r="L22" s="51">
        <f>[4]Ene!L22</f>
        <v>0</v>
      </c>
      <c r="M22" s="48">
        <f>[4]Abr!M22</f>
        <v>0</v>
      </c>
      <c r="N22" s="51">
        <f>[4]Ene!N22</f>
        <v>0</v>
      </c>
      <c r="O22" s="50"/>
      <c r="P22" s="51">
        <f>[4]Ene!P22</f>
        <v>0</v>
      </c>
      <c r="Q22" s="51"/>
      <c r="R22" s="51">
        <f>[4]Ene!R22</f>
        <v>0</v>
      </c>
      <c r="S22" s="51"/>
      <c r="T22" s="51">
        <f>[4]Ene!T22</f>
        <v>0</v>
      </c>
      <c r="U22" s="51"/>
      <c r="V22" s="51">
        <f>[4]Ene!V22</f>
        <v>0</v>
      </c>
      <c r="W22" s="51"/>
      <c r="X22" s="51">
        <f>[4]Ene!X22</f>
        <v>0</v>
      </c>
      <c r="Y22" s="51"/>
      <c r="Z22" s="51">
        <f>[4]Ene!Z22</f>
        <v>0</v>
      </c>
      <c r="AA22" s="51"/>
      <c r="AB22" s="51">
        <f>[4]Ene!AB22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'[4]Ficha Anual 2025'!A23</f>
        <v>0</v>
      </c>
      <c r="B23" s="59">
        <f>'[4]Ficha Anual 2025'!B23</f>
        <v>0</v>
      </c>
      <c r="C23" s="59"/>
      <c r="D23" s="47">
        <f>'[4]Ficha Anual 2025'!E23</f>
        <v>0</v>
      </c>
      <c r="E23" s="48">
        <f t="shared" si="3"/>
        <v>0</v>
      </c>
      <c r="F23" s="51">
        <f>[4]Ene!F23</f>
        <v>0</v>
      </c>
      <c r="G23" s="48">
        <f>[4]Ene!G23</f>
        <v>0</v>
      </c>
      <c r="H23" s="51">
        <f>[4]Ene!H23</f>
        <v>0</v>
      </c>
      <c r="I23" s="48">
        <f>[4]Feb!I23</f>
        <v>0</v>
      </c>
      <c r="J23" s="51">
        <f>[4]Ene!J23</f>
        <v>0</v>
      </c>
      <c r="K23" s="48">
        <f>[4]Mar!K23</f>
        <v>0</v>
      </c>
      <c r="L23" s="51">
        <f>[4]Ene!L23</f>
        <v>0</v>
      </c>
      <c r="M23" s="48">
        <f>[4]Abr!M23</f>
        <v>0</v>
      </c>
      <c r="N23" s="51">
        <f>[4]Ene!N23</f>
        <v>0</v>
      </c>
      <c r="O23" s="50"/>
      <c r="P23" s="51">
        <f>[4]Ene!P23</f>
        <v>0</v>
      </c>
      <c r="Q23" s="51"/>
      <c r="R23" s="51">
        <f>[4]Ene!R23</f>
        <v>0</v>
      </c>
      <c r="S23" s="51"/>
      <c r="T23" s="51">
        <f>[4]Ene!T23</f>
        <v>0</v>
      </c>
      <c r="U23" s="51"/>
      <c r="V23" s="51">
        <f>[4]Ene!V23</f>
        <v>0</v>
      </c>
      <c r="W23" s="51"/>
      <c r="X23" s="51">
        <f>[4]Ene!X23</f>
        <v>0</v>
      </c>
      <c r="Y23" s="51"/>
      <c r="Z23" s="51">
        <f>[4]Ene!Z23</f>
        <v>0</v>
      </c>
      <c r="AA23" s="51"/>
      <c r="AB23" s="51">
        <f>[4]Ene!AB23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'[4]Ficha Anual 2025'!A24</f>
        <v>0</v>
      </c>
      <c r="B24" s="59">
        <f>'[4]Ficha Anual 2025'!B24</f>
        <v>0</v>
      </c>
      <c r="C24" s="59"/>
      <c r="D24" s="47">
        <f>'[4]Ficha Anual 2025'!E24</f>
        <v>0</v>
      </c>
      <c r="E24" s="48">
        <f t="shared" si="3"/>
        <v>0</v>
      </c>
      <c r="F24" s="51">
        <f>[4]Ene!F24</f>
        <v>0</v>
      </c>
      <c r="G24" s="48">
        <f>[4]Ene!G24</f>
        <v>0</v>
      </c>
      <c r="H24" s="51">
        <f>[4]Ene!H24</f>
        <v>0</v>
      </c>
      <c r="I24" s="48">
        <f>[4]Feb!I24</f>
        <v>0</v>
      </c>
      <c r="J24" s="51">
        <f>[4]Ene!J24</f>
        <v>0</v>
      </c>
      <c r="K24" s="48">
        <f>[4]Mar!K24</f>
        <v>0</v>
      </c>
      <c r="L24" s="51">
        <f>[4]Ene!L24</f>
        <v>0</v>
      </c>
      <c r="M24" s="48">
        <f>[4]Abr!M24</f>
        <v>0</v>
      </c>
      <c r="N24" s="51">
        <f>[4]Ene!N24</f>
        <v>0</v>
      </c>
      <c r="O24" s="50"/>
      <c r="P24" s="51">
        <f>[4]Ene!P24</f>
        <v>0</v>
      </c>
      <c r="Q24" s="51"/>
      <c r="R24" s="51">
        <f>[4]Ene!R24</f>
        <v>0</v>
      </c>
      <c r="S24" s="51"/>
      <c r="T24" s="51">
        <f>[4]Ene!T24</f>
        <v>0</v>
      </c>
      <c r="U24" s="51"/>
      <c r="V24" s="51">
        <f>[4]Ene!V24</f>
        <v>0</v>
      </c>
      <c r="W24" s="51"/>
      <c r="X24" s="51">
        <f>[4]Ene!X24</f>
        <v>0</v>
      </c>
      <c r="Y24" s="51"/>
      <c r="Z24" s="51">
        <f>[4]Ene!Z24</f>
        <v>0</v>
      </c>
      <c r="AA24" s="51"/>
      <c r="AB24" s="51">
        <f>[4]Ene!AB24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'[4]Ficha Anual 2025'!A25</f>
        <v>0</v>
      </c>
      <c r="B25" s="59">
        <f>'[4]Ficha Anual 2025'!B25</f>
        <v>0</v>
      </c>
      <c r="C25" s="59"/>
      <c r="D25" s="47">
        <f>'[4]Ficha Anual 2025'!E25</f>
        <v>0</v>
      </c>
      <c r="E25" s="48">
        <f t="shared" si="3"/>
        <v>0</v>
      </c>
      <c r="F25" s="51">
        <f>[4]Ene!F25</f>
        <v>0</v>
      </c>
      <c r="G25" s="48">
        <f>[4]Ene!G25</f>
        <v>0</v>
      </c>
      <c r="H25" s="51">
        <f>[4]Ene!H25</f>
        <v>0</v>
      </c>
      <c r="I25" s="48">
        <f>[4]Feb!I25</f>
        <v>0</v>
      </c>
      <c r="J25" s="51">
        <f>[4]Ene!J25</f>
        <v>0</v>
      </c>
      <c r="K25" s="48">
        <f>[4]Mar!K25</f>
        <v>0</v>
      </c>
      <c r="L25" s="51">
        <f>[4]Ene!L25</f>
        <v>0</v>
      </c>
      <c r="M25" s="48">
        <f>[4]Abr!M25</f>
        <v>0</v>
      </c>
      <c r="N25" s="51">
        <f>[4]Ene!N25</f>
        <v>0</v>
      </c>
      <c r="O25" s="50"/>
      <c r="P25" s="51">
        <f>[4]Ene!P25</f>
        <v>0</v>
      </c>
      <c r="Q25" s="51"/>
      <c r="R25" s="51">
        <f>[4]Ene!R25</f>
        <v>0</v>
      </c>
      <c r="S25" s="51"/>
      <c r="T25" s="51">
        <f>[4]Ene!T25</f>
        <v>0</v>
      </c>
      <c r="U25" s="51"/>
      <c r="V25" s="51">
        <f>[4]Ene!V25</f>
        <v>0</v>
      </c>
      <c r="W25" s="51"/>
      <c r="X25" s="51">
        <f>[4]Ene!X25</f>
        <v>0</v>
      </c>
      <c r="Y25" s="51"/>
      <c r="Z25" s="51">
        <f>[4]Ene!Z25</f>
        <v>0</v>
      </c>
      <c r="AA25" s="51"/>
      <c r="AB25" s="51">
        <f>[4]Ene!AB25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'[4]Ficha Anual 2025'!A26</f>
        <v>0</v>
      </c>
      <c r="B26" s="59">
        <f>'[4]Ficha Anual 2025'!B26</f>
        <v>0</v>
      </c>
      <c r="C26" s="59"/>
      <c r="D26" s="47">
        <f>'[4]Ficha Anual 2025'!E26</f>
        <v>0</v>
      </c>
      <c r="E26" s="48">
        <f t="shared" si="3"/>
        <v>0</v>
      </c>
      <c r="F26" s="51">
        <f>[4]Ene!F26</f>
        <v>0</v>
      </c>
      <c r="G26" s="48">
        <f>[4]Ene!G26</f>
        <v>0</v>
      </c>
      <c r="H26" s="51">
        <f>[4]Ene!H26</f>
        <v>0</v>
      </c>
      <c r="I26" s="48">
        <f>[4]Feb!I26</f>
        <v>0</v>
      </c>
      <c r="J26" s="51">
        <f>[4]Ene!J26</f>
        <v>0</v>
      </c>
      <c r="K26" s="48">
        <f>[4]Mar!K26</f>
        <v>0</v>
      </c>
      <c r="L26" s="51">
        <f>[4]Ene!L26</f>
        <v>0</v>
      </c>
      <c r="M26" s="48">
        <f>[4]Abr!M26</f>
        <v>0</v>
      </c>
      <c r="N26" s="51">
        <f>[4]Ene!N26</f>
        <v>0</v>
      </c>
      <c r="O26" s="50"/>
      <c r="P26" s="51">
        <f>[4]Ene!P26</f>
        <v>0</v>
      </c>
      <c r="Q26" s="51"/>
      <c r="R26" s="51">
        <f>[4]Ene!R26</f>
        <v>0</v>
      </c>
      <c r="S26" s="51"/>
      <c r="T26" s="51">
        <f>[4]Ene!T26</f>
        <v>0</v>
      </c>
      <c r="U26" s="51"/>
      <c r="V26" s="51">
        <f>[4]Ene!V26</f>
        <v>0</v>
      </c>
      <c r="W26" s="51"/>
      <c r="X26" s="51">
        <f>[4]Ene!X26</f>
        <v>0</v>
      </c>
      <c r="Y26" s="51"/>
      <c r="Z26" s="51">
        <f>[4]Ene!Z26</f>
        <v>0</v>
      </c>
      <c r="AA26" s="51"/>
      <c r="AB26" s="51">
        <f>[4]Ene!AB26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'[4]Ficha Anual 2025'!A27</f>
        <v>0</v>
      </c>
      <c r="B27" s="59">
        <f>'[4]Ficha Anual 2025'!B27</f>
        <v>0</v>
      </c>
      <c r="C27" s="59"/>
      <c r="D27" s="47">
        <f>'[4]Ficha Anual 2025'!E27</f>
        <v>0</v>
      </c>
      <c r="E27" s="48">
        <f t="shared" si="3"/>
        <v>0</v>
      </c>
      <c r="F27" s="51">
        <f>[4]Ene!F27</f>
        <v>0</v>
      </c>
      <c r="G27" s="48">
        <f>[4]Ene!G27</f>
        <v>0</v>
      </c>
      <c r="H27" s="51">
        <f>[4]Ene!H27</f>
        <v>0</v>
      </c>
      <c r="I27" s="48">
        <f>[4]Feb!I27</f>
        <v>0</v>
      </c>
      <c r="J27" s="51">
        <f>[4]Ene!J27</f>
        <v>0</v>
      </c>
      <c r="K27" s="48">
        <f>[4]Mar!K27</f>
        <v>0</v>
      </c>
      <c r="L27" s="51">
        <f>[4]Ene!L27</f>
        <v>0</v>
      </c>
      <c r="M27" s="48">
        <f>[4]Abr!M27</f>
        <v>0</v>
      </c>
      <c r="N27" s="51">
        <f>[4]Ene!N27</f>
        <v>0</v>
      </c>
      <c r="O27" s="50"/>
      <c r="P27" s="51">
        <f>[4]Ene!P27</f>
        <v>0</v>
      </c>
      <c r="Q27" s="48"/>
      <c r="R27" s="51">
        <f>[4]Ene!R27</f>
        <v>0</v>
      </c>
      <c r="S27" s="48"/>
      <c r="T27" s="51">
        <f>[4]Ene!T27</f>
        <v>0</v>
      </c>
      <c r="U27" s="48"/>
      <c r="V27" s="51">
        <f>[4]Ene!V27</f>
        <v>0</v>
      </c>
      <c r="W27" s="48"/>
      <c r="X27" s="51">
        <f>[4]Ene!X27</f>
        <v>0</v>
      </c>
      <c r="Y27" s="48"/>
      <c r="Z27" s="51">
        <f>[4]Ene!Z27</f>
        <v>0</v>
      </c>
      <c r="AA27" s="48"/>
      <c r="AB27" s="51">
        <f>[4]Ene!AB27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'[4]Ficha Anual 2025'!A28</f>
        <v>C 2</v>
      </c>
      <c r="B28" s="61" t="str">
        <f>'[4]Ficha Anual 2025'!B28</f>
        <v>MEJORAR LA INFRAESTRUCTURA Y EQUIPAMIENTO DE SEGURIDAD PÚBLICA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6.25" customHeight="1" x14ac:dyDescent="0.2">
      <c r="A29" s="45" t="str">
        <f>'[4]Ficha Anual 2025'!A29</f>
        <v>C2A1</v>
      </c>
      <c r="B29" s="46" t="str">
        <f>'[4]Ficha Anual 2025'!B29</f>
        <v>DAR MANTENIMIENTO A  LOS CENTROS DE DETENCION MUNICIPAL</v>
      </c>
      <c r="C29" s="46"/>
      <c r="D29" s="47" t="str">
        <f>'[4]Ficha Anual 2025'!E29</f>
        <v>MANTENIMIENTO</v>
      </c>
      <c r="E29" s="48">
        <f t="shared" si="3"/>
        <v>1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0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v>0</v>
      </c>
      <c r="P29" s="49">
        <f>[4]Ene!P29</f>
        <v>0</v>
      </c>
      <c r="Q29" s="48"/>
      <c r="R29" s="49">
        <f>[4]Ene!R29</f>
        <v>0</v>
      </c>
      <c r="S29" s="48"/>
      <c r="T29" s="49">
        <f>[4]Ene!T29</f>
        <v>0</v>
      </c>
      <c r="U29" s="48"/>
      <c r="V29" s="49">
        <f>[4]Ene!V29</f>
        <v>0</v>
      </c>
      <c r="W29" s="48"/>
      <c r="X29" s="49">
        <f>[4]Ene!X29</f>
        <v>0</v>
      </c>
      <c r="Y29" s="48"/>
      <c r="Z29" s="49">
        <f>[4]Ene!Z29</f>
        <v>0</v>
      </c>
      <c r="AA29" s="48"/>
      <c r="AB29" s="49">
        <f>[4]Ene!AB29</f>
        <v>0</v>
      </c>
      <c r="AC29" s="48"/>
      <c r="AD29" s="52">
        <f t="shared" si="0"/>
        <v>1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6.25" customHeight="1" x14ac:dyDescent="0.2">
      <c r="A30" s="45" t="str">
        <f>'[4]Ficha Anual 2025'!A30</f>
        <v>C2A2</v>
      </c>
      <c r="B30" s="46" t="str">
        <f>'[4]Ficha Anual 2025'!B30</f>
        <v xml:space="preserve">TENER EN BUEN ESTADO EL PARQUE VEHICULAR DE SEGURIDAD PUBLICA DEL MUNICIPIO </v>
      </c>
      <c r="C30" s="46"/>
      <c r="D30" s="47" t="str">
        <f>'[4]Ficha Anual 2025'!E30</f>
        <v>MANTENIMIENTO</v>
      </c>
      <c r="E30" s="48">
        <f t="shared" si="3"/>
        <v>12</v>
      </c>
      <c r="F30" s="49">
        <f>[4]Ene!F30</f>
        <v>1</v>
      </c>
      <c r="G30" s="50">
        <f>[4]Ene!G30</f>
        <v>0</v>
      </c>
      <c r="H30" s="49">
        <f>[4]Ene!H30</f>
        <v>1</v>
      </c>
      <c r="I30" s="50">
        <f>[4]Feb!I30</f>
        <v>0</v>
      </c>
      <c r="J30" s="49">
        <f>[4]Ene!J30</f>
        <v>1</v>
      </c>
      <c r="K30" s="50">
        <f>[4]Mar!K30</f>
        <v>1</v>
      </c>
      <c r="L30" s="49">
        <f>[4]Ene!L30</f>
        <v>1</v>
      </c>
      <c r="M30" s="50">
        <f>[4]Abr!M30</f>
        <v>1</v>
      </c>
      <c r="N30" s="49">
        <f>[4]Ene!N30</f>
        <v>1</v>
      </c>
      <c r="O30" s="50">
        <v>1</v>
      </c>
      <c r="P30" s="49">
        <f>[4]Ene!P30</f>
        <v>1</v>
      </c>
      <c r="Q30" s="48"/>
      <c r="R30" s="49">
        <f>[4]Ene!R30</f>
        <v>1</v>
      </c>
      <c r="S30" s="48"/>
      <c r="T30" s="49">
        <f>[4]Ene!T30</f>
        <v>1</v>
      </c>
      <c r="U30" s="48"/>
      <c r="V30" s="49">
        <f>[4]Ene!V30</f>
        <v>1</v>
      </c>
      <c r="W30" s="48"/>
      <c r="X30" s="49">
        <f>[4]Ene!X30</f>
        <v>1</v>
      </c>
      <c r="Y30" s="48"/>
      <c r="Z30" s="49">
        <f>[4]Ene!Z30</f>
        <v>1</v>
      </c>
      <c r="AA30" s="48"/>
      <c r="AB30" s="49">
        <f>[4]Ene!AB30</f>
        <v>1</v>
      </c>
      <c r="AC30" s="48"/>
      <c r="AD30" s="52">
        <f t="shared" si="0"/>
        <v>12</v>
      </c>
      <c r="AE30" s="52">
        <f t="shared" si="0"/>
        <v>3</v>
      </c>
      <c r="AF30" s="53">
        <f t="shared" si="1"/>
        <v>0.25</v>
      </c>
      <c r="AG30" s="53">
        <f t="shared" si="2"/>
        <v>0.75</v>
      </c>
      <c r="AH30" s="54"/>
      <c r="AI30" s="55"/>
    </row>
    <row r="31" spans="1:35" s="56" customFormat="1" ht="28.5" customHeight="1" x14ac:dyDescent="0.2">
      <c r="A31" s="45" t="str">
        <f>'[4]Ficha Anual 2025'!A31</f>
        <v>C2A3</v>
      </c>
      <c r="B31" s="46" t="str">
        <f>'[4]Ficha Anual 2025'!B31</f>
        <v>CONTAR CON EL EQUIPO ADECUADO PARA LA PROTECCION DL PERSONAL DE SGURIDAD</v>
      </c>
      <c r="C31" s="46"/>
      <c r="D31" s="47" t="str">
        <f>'[4]Ficha Anual 2025'!E31</f>
        <v>EQUIPO</v>
      </c>
      <c r="E31" s="48">
        <f t="shared" si="3"/>
        <v>12</v>
      </c>
      <c r="F31" s="49">
        <f>[4]Ene!F31</f>
        <v>1</v>
      </c>
      <c r="G31" s="50">
        <f>[4]Ene!G31</f>
        <v>0</v>
      </c>
      <c r="H31" s="49">
        <f>[4]Ene!H31</f>
        <v>1</v>
      </c>
      <c r="I31" s="50">
        <f>[4]Feb!I31</f>
        <v>0</v>
      </c>
      <c r="J31" s="49">
        <f>[4]Ene!J31</f>
        <v>1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1</v>
      </c>
      <c r="O31" s="50">
        <v>1</v>
      </c>
      <c r="P31" s="49">
        <f>[4]Ene!P31</f>
        <v>1</v>
      </c>
      <c r="Q31" s="48"/>
      <c r="R31" s="49">
        <f>[4]Ene!R31</f>
        <v>1</v>
      </c>
      <c r="S31" s="48"/>
      <c r="T31" s="49">
        <f>[4]Ene!T31</f>
        <v>1</v>
      </c>
      <c r="U31" s="48"/>
      <c r="V31" s="49">
        <f>[4]Ene!V31</f>
        <v>1</v>
      </c>
      <c r="W31" s="48"/>
      <c r="X31" s="49">
        <f>[4]Ene!X31</f>
        <v>1</v>
      </c>
      <c r="Y31" s="48"/>
      <c r="Z31" s="49">
        <f>[4]Ene!Z31</f>
        <v>1</v>
      </c>
      <c r="AA31" s="48"/>
      <c r="AB31" s="49">
        <f>[4]Ene!AB31</f>
        <v>1</v>
      </c>
      <c r="AC31" s="48"/>
      <c r="AD31" s="52">
        <f t="shared" si="0"/>
        <v>12</v>
      </c>
      <c r="AE31" s="52">
        <f t="shared" si="0"/>
        <v>2</v>
      </c>
      <c r="AF31" s="53">
        <f t="shared" si="1"/>
        <v>0.16666666666666666</v>
      </c>
      <c r="AG31" s="53">
        <f t="shared" si="2"/>
        <v>0.83333333333333337</v>
      </c>
      <c r="AH31" s="57"/>
      <c r="AI31" s="58"/>
    </row>
    <row r="32" spans="1:35" s="56" customFormat="1" ht="20.100000000000001" customHeight="1" x14ac:dyDescent="0.2">
      <c r="A32" s="45" t="str">
        <f>'[4]Ficha Anual 2025'!A32</f>
        <v>C2A4</v>
      </c>
      <c r="B32" s="46" t="str">
        <f>'[4]Ficha Anual 2025'!B32</f>
        <v>OTORGAR SERVICIOS  DE SEGURIDAD A LA POBLACION</v>
      </c>
      <c r="C32" s="46"/>
      <c r="D32" s="47" t="str">
        <f>'[4]Ficha Anual 2025'!E32</f>
        <v>ELEMENTOS</v>
      </c>
      <c r="E32" s="48">
        <f t="shared" si="3"/>
        <v>12</v>
      </c>
      <c r="F32" s="49">
        <f>[4]Ene!F32</f>
        <v>1</v>
      </c>
      <c r="G32" s="50">
        <f>[4]Ene!G32</f>
        <v>1</v>
      </c>
      <c r="H32" s="49">
        <f>[4]Ene!H32</f>
        <v>1</v>
      </c>
      <c r="I32" s="50">
        <f>[4]Feb!I32</f>
        <v>1</v>
      </c>
      <c r="J32" s="49">
        <f>[4]Ene!J32</f>
        <v>1</v>
      </c>
      <c r="K32" s="50">
        <f>[4]Mar!K32</f>
        <v>1</v>
      </c>
      <c r="L32" s="49">
        <f>[4]Ene!L32</f>
        <v>1</v>
      </c>
      <c r="M32" s="50">
        <f>[4]Abr!M32</f>
        <v>1</v>
      </c>
      <c r="N32" s="49">
        <f>[4]Ene!N32</f>
        <v>1</v>
      </c>
      <c r="O32" s="50">
        <v>1</v>
      </c>
      <c r="P32" s="49">
        <f>[4]Ene!P32</f>
        <v>1</v>
      </c>
      <c r="Q32" s="48"/>
      <c r="R32" s="49">
        <f>[4]Ene!R32</f>
        <v>1</v>
      </c>
      <c r="S32" s="48"/>
      <c r="T32" s="49">
        <f>[4]Ene!T32</f>
        <v>1</v>
      </c>
      <c r="U32" s="48"/>
      <c r="V32" s="49">
        <f>[4]Ene!V32</f>
        <v>1</v>
      </c>
      <c r="W32" s="48"/>
      <c r="X32" s="49">
        <f>[4]Ene!X32</f>
        <v>1</v>
      </c>
      <c r="Y32" s="48"/>
      <c r="Z32" s="49">
        <f>[4]Ene!Z32</f>
        <v>1</v>
      </c>
      <c r="AA32" s="48"/>
      <c r="AB32" s="49">
        <f>[4]Ene!AB32</f>
        <v>1</v>
      </c>
      <c r="AC32" s="48"/>
      <c r="AD32" s="52">
        <f t="shared" si="0"/>
        <v>12</v>
      </c>
      <c r="AE32" s="52">
        <f t="shared" si="0"/>
        <v>5</v>
      </c>
      <c r="AF32" s="53">
        <f t="shared" si="1"/>
        <v>0.41666666666666669</v>
      </c>
      <c r="AG32" s="53">
        <f t="shared" si="2"/>
        <v>0.58333333333333326</v>
      </c>
      <c r="AH32" s="57"/>
      <c r="AI32" s="58"/>
    </row>
    <row r="33" spans="1:35" s="56" customFormat="1" ht="20.100000000000001" hidden="1" customHeight="1" x14ac:dyDescent="0.2">
      <c r="A33" s="45" t="str">
        <f>'[4]Ficha Anual 2025'!A33</f>
        <v>C2A5</v>
      </c>
      <c r="B33" s="46" t="str">
        <f>'[4]Ficha Anual 2025'!B33</f>
        <v>DAR MANTENIMIENTO ADECUADO A LOS RADIOS PORTATILES DE COMUNICACIÓN</v>
      </c>
      <c r="C33" s="46"/>
      <c r="D33" s="47" t="str">
        <f>'[4]Ficha Anual 2025'!E33</f>
        <v>MANTENIMIENTO</v>
      </c>
      <c r="E33" s="48">
        <f t="shared" si="3"/>
        <v>1</v>
      </c>
      <c r="F33" s="49">
        <f>[4]Ene!F33</f>
        <v>0</v>
      </c>
      <c r="G33" s="50">
        <f>[4]Ene!G33</f>
        <v>0</v>
      </c>
      <c r="H33" s="49">
        <f>[4]Ene!H33</f>
        <v>0</v>
      </c>
      <c r="I33" s="50">
        <f>[4]Feb!I33</f>
        <v>0</v>
      </c>
      <c r="J33" s="49">
        <f>[4]Ene!J33</f>
        <v>0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0</v>
      </c>
      <c r="O33" s="50">
        <v>0</v>
      </c>
      <c r="P33" s="49">
        <f>[4]Ene!P33</f>
        <v>1</v>
      </c>
      <c r="Q33" s="48"/>
      <c r="R33" s="49">
        <f>[4]Ene!R33</f>
        <v>0</v>
      </c>
      <c r="S33" s="48"/>
      <c r="T33" s="49">
        <f>[4]Ene!T33</f>
        <v>0</v>
      </c>
      <c r="U33" s="48"/>
      <c r="V33" s="49">
        <f>[4]Ene!V33</f>
        <v>0</v>
      </c>
      <c r="W33" s="48"/>
      <c r="X33" s="49">
        <f>[4]Ene!X33</f>
        <v>0</v>
      </c>
      <c r="Y33" s="48"/>
      <c r="Z33" s="49">
        <f>[4]Ene!Z33</f>
        <v>0</v>
      </c>
      <c r="AA33" s="48"/>
      <c r="AB33" s="49">
        <f>[4]Ene!AB33</f>
        <v>0</v>
      </c>
      <c r="AC33" s="48"/>
      <c r="AD33" s="52">
        <f t="shared" si="0"/>
        <v>1</v>
      </c>
      <c r="AE33" s="52">
        <f t="shared" si="0"/>
        <v>0</v>
      </c>
      <c r="AF33" s="53">
        <f t="shared" si="1"/>
        <v>0</v>
      </c>
      <c r="AG33" s="53">
        <f t="shared" si="2"/>
        <v>1</v>
      </c>
      <c r="AH33" s="54"/>
      <c r="AI33" s="55"/>
    </row>
    <row r="34" spans="1:35" s="56" customFormat="1" ht="20.100000000000001" hidden="1" customHeight="1" x14ac:dyDescent="0.2">
      <c r="A34" s="45">
        <f>'[4]Ficha Anual 2025'!A34</f>
        <v>0</v>
      </c>
      <c r="B34" s="59">
        <f>'[4]Ficha Anual 2025'!B34</f>
        <v>0</v>
      </c>
      <c r="C34" s="59"/>
      <c r="D34" s="47">
        <f>'[4]Ficha Anual 2025'!E34</f>
        <v>0</v>
      </c>
      <c r="E34" s="48">
        <f t="shared" si="3"/>
        <v>0</v>
      </c>
      <c r="F34" s="51">
        <f>[4]Ene!F34</f>
        <v>0</v>
      </c>
      <c r="G34" s="48">
        <f>[4]Ene!G34</f>
        <v>0</v>
      </c>
      <c r="H34" s="51">
        <f>[4]Ene!H34</f>
        <v>0</v>
      </c>
      <c r="I34" s="48">
        <f>[4]Feb!I34</f>
        <v>0</v>
      </c>
      <c r="J34" s="51">
        <f>[4]Ene!J34</f>
        <v>0</v>
      </c>
      <c r="K34" s="48">
        <f>[4]Mar!K34</f>
        <v>0</v>
      </c>
      <c r="L34" s="51">
        <f>[4]Ene!L34</f>
        <v>0</v>
      </c>
      <c r="M34" s="48">
        <f>[4]Abr!M34</f>
        <v>0</v>
      </c>
      <c r="N34" s="51">
        <f>[4]Ene!N34</f>
        <v>0</v>
      </c>
      <c r="O34" s="50"/>
      <c r="P34" s="51">
        <f>[4]Ene!P34</f>
        <v>0</v>
      </c>
      <c r="Q34" s="51"/>
      <c r="R34" s="51">
        <f>[4]Ene!R34</f>
        <v>0</v>
      </c>
      <c r="S34" s="51"/>
      <c r="T34" s="51">
        <f>[4]Ene!T34</f>
        <v>0</v>
      </c>
      <c r="U34" s="51"/>
      <c r="V34" s="51">
        <f>[4]Ene!V34</f>
        <v>0</v>
      </c>
      <c r="W34" s="51"/>
      <c r="X34" s="51">
        <f>[4]Ene!X34</f>
        <v>0</v>
      </c>
      <c r="Y34" s="51"/>
      <c r="Z34" s="51">
        <f>[4]Ene!Z34</f>
        <v>0</v>
      </c>
      <c r="AA34" s="51"/>
      <c r="AB34" s="51">
        <f>[4]Ene!AB34</f>
        <v>0</v>
      </c>
      <c r="AC34" s="51"/>
      <c r="AD34" s="52">
        <f t="shared" si="0"/>
        <v>0</v>
      </c>
      <c r="AE34" s="52">
        <f t="shared" si="0"/>
        <v>0</v>
      </c>
      <c r="AF34" s="53" t="e">
        <f t="shared" si="1"/>
        <v>#DIV/0!</v>
      </c>
      <c r="AG34" s="53" t="e">
        <f t="shared" si="2"/>
        <v>#DIV/0!</v>
      </c>
      <c r="AH34" s="54"/>
      <c r="AI34" s="55"/>
    </row>
    <row r="35" spans="1:35" s="56" customFormat="1" ht="20.100000000000001" hidden="1" customHeight="1" x14ac:dyDescent="0.2">
      <c r="A35" s="45">
        <f>'[4]Ficha Anual 2025'!A35</f>
        <v>0</v>
      </c>
      <c r="B35" s="59">
        <f>'[4]Ficha Anual 2025'!B35</f>
        <v>0</v>
      </c>
      <c r="C35" s="59"/>
      <c r="D35" s="47">
        <f>'[4]Ficha Anual 2025'!E35</f>
        <v>0</v>
      </c>
      <c r="E35" s="48">
        <f t="shared" si="3"/>
        <v>0</v>
      </c>
      <c r="F35" s="51">
        <f>[4]Ene!F35</f>
        <v>0</v>
      </c>
      <c r="G35" s="48">
        <f>[4]Ene!G35</f>
        <v>0</v>
      </c>
      <c r="H35" s="51">
        <f>[4]Ene!H35</f>
        <v>0</v>
      </c>
      <c r="I35" s="48">
        <f>[4]Feb!I35</f>
        <v>0</v>
      </c>
      <c r="J35" s="51">
        <f>[4]Ene!J35</f>
        <v>0</v>
      </c>
      <c r="K35" s="48">
        <f>[4]Mar!K35</f>
        <v>0</v>
      </c>
      <c r="L35" s="51">
        <f>[4]Ene!L35</f>
        <v>0</v>
      </c>
      <c r="M35" s="48">
        <f>[4]Abr!M35</f>
        <v>0</v>
      </c>
      <c r="N35" s="51">
        <f>[4]Ene!N35</f>
        <v>0</v>
      </c>
      <c r="O35" s="50"/>
      <c r="P35" s="51">
        <f>[4]Ene!P35</f>
        <v>0</v>
      </c>
      <c r="Q35" s="51"/>
      <c r="R35" s="51">
        <f>[4]Ene!R35</f>
        <v>0</v>
      </c>
      <c r="S35" s="51"/>
      <c r="T35" s="51">
        <f>[4]Ene!T35</f>
        <v>0</v>
      </c>
      <c r="U35" s="51"/>
      <c r="V35" s="51">
        <f>[4]Ene!V35</f>
        <v>0</v>
      </c>
      <c r="W35" s="51"/>
      <c r="X35" s="51">
        <f>[4]Ene!X35</f>
        <v>0</v>
      </c>
      <c r="Y35" s="51"/>
      <c r="Z35" s="51">
        <f>[4]Ene!Z35</f>
        <v>0</v>
      </c>
      <c r="AA35" s="51"/>
      <c r="AB35" s="51">
        <f>[4]Ene!AB35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'[4]Ficha Anual 2025'!A36</f>
        <v>0</v>
      </c>
      <c r="B36" s="59">
        <f>'[4]Ficha Anual 2025'!B36</f>
        <v>0</v>
      </c>
      <c r="C36" s="59"/>
      <c r="D36" s="47">
        <f>'[4]Ficha Anual 2025'!E36</f>
        <v>0</v>
      </c>
      <c r="E36" s="48">
        <f t="shared" si="3"/>
        <v>0</v>
      </c>
      <c r="F36" s="51">
        <f>[4]Ene!F36</f>
        <v>0</v>
      </c>
      <c r="G36" s="48">
        <f>[4]Ene!G36</f>
        <v>0</v>
      </c>
      <c r="H36" s="51">
        <f>[4]Ene!H36</f>
        <v>0</v>
      </c>
      <c r="I36" s="48">
        <f>[4]Feb!I36</f>
        <v>0</v>
      </c>
      <c r="J36" s="51">
        <f>[4]Ene!J36</f>
        <v>0</v>
      </c>
      <c r="K36" s="48">
        <f>[4]Mar!K36</f>
        <v>0</v>
      </c>
      <c r="L36" s="51">
        <f>[4]Ene!L36</f>
        <v>0</v>
      </c>
      <c r="M36" s="48">
        <f>[4]Abr!M36</f>
        <v>0</v>
      </c>
      <c r="N36" s="51">
        <f>[4]Ene!N36</f>
        <v>0</v>
      </c>
      <c r="O36" s="50"/>
      <c r="P36" s="51">
        <f>[4]Ene!P36</f>
        <v>0</v>
      </c>
      <c r="Q36" s="51"/>
      <c r="R36" s="51">
        <f>[4]Ene!R36</f>
        <v>0</v>
      </c>
      <c r="S36" s="51"/>
      <c r="T36" s="51">
        <f>[4]Ene!T36</f>
        <v>0</v>
      </c>
      <c r="U36" s="51"/>
      <c r="V36" s="51">
        <f>[4]Ene!V36</f>
        <v>0</v>
      </c>
      <c r="W36" s="51"/>
      <c r="X36" s="51">
        <f>[4]Ene!X36</f>
        <v>0</v>
      </c>
      <c r="Y36" s="51"/>
      <c r="Z36" s="51">
        <f>[4]Ene!Z36</f>
        <v>0</v>
      </c>
      <c r="AA36" s="51"/>
      <c r="AB36" s="51">
        <f>[4]Ene!AB36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'[4]Ficha Anual 2025'!A37</f>
        <v>0</v>
      </c>
      <c r="B37" s="59">
        <f>'[4]Ficha Anual 2025'!B37</f>
        <v>0</v>
      </c>
      <c r="C37" s="59"/>
      <c r="D37" s="47">
        <f>'[4]Ficha Anual 2025'!E37</f>
        <v>0</v>
      </c>
      <c r="E37" s="48">
        <f t="shared" si="3"/>
        <v>0</v>
      </c>
      <c r="F37" s="51">
        <f>[4]Ene!F37</f>
        <v>0</v>
      </c>
      <c r="G37" s="48">
        <f>[4]Ene!G37</f>
        <v>0</v>
      </c>
      <c r="H37" s="51">
        <f>[4]Ene!H37</f>
        <v>0</v>
      </c>
      <c r="I37" s="48">
        <f>[4]Feb!I37</f>
        <v>0</v>
      </c>
      <c r="J37" s="51">
        <f>[4]Ene!J37</f>
        <v>0</v>
      </c>
      <c r="K37" s="48">
        <f>[4]Mar!K37</f>
        <v>0</v>
      </c>
      <c r="L37" s="51">
        <f>[4]Ene!L37</f>
        <v>0</v>
      </c>
      <c r="M37" s="48">
        <f>[4]Abr!M37</f>
        <v>0</v>
      </c>
      <c r="N37" s="51">
        <f>[4]Ene!N37</f>
        <v>0</v>
      </c>
      <c r="O37" s="50"/>
      <c r="P37" s="51">
        <f>[4]Ene!P37</f>
        <v>0</v>
      </c>
      <c r="Q37" s="51"/>
      <c r="R37" s="51">
        <f>[4]Ene!R37</f>
        <v>0</v>
      </c>
      <c r="S37" s="51"/>
      <c r="T37" s="51">
        <f>[4]Ene!T37</f>
        <v>0</v>
      </c>
      <c r="U37" s="51"/>
      <c r="V37" s="51">
        <f>[4]Ene!V37</f>
        <v>0</v>
      </c>
      <c r="W37" s="51"/>
      <c r="X37" s="51">
        <f>[4]Ene!X37</f>
        <v>0</v>
      </c>
      <c r="Y37" s="51"/>
      <c r="Z37" s="51">
        <f>[4]Ene!Z37</f>
        <v>0</v>
      </c>
      <c r="AA37" s="51"/>
      <c r="AB37" s="51">
        <f>[4]Ene!AB37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'[4]Ficha Anual 2025'!A38</f>
        <v>0</v>
      </c>
      <c r="B38" s="59">
        <f>'[4]Ficha Anual 2025'!B38</f>
        <v>0</v>
      </c>
      <c r="C38" s="59"/>
      <c r="D38" s="47">
        <f>'[4]Ficha Anual 2025'!E38</f>
        <v>0</v>
      </c>
      <c r="E38" s="48">
        <f t="shared" si="3"/>
        <v>0</v>
      </c>
      <c r="F38" s="51">
        <f>[4]Ene!F38</f>
        <v>0</v>
      </c>
      <c r="G38" s="48">
        <f>[4]Ene!G38</f>
        <v>0</v>
      </c>
      <c r="H38" s="51">
        <f>[4]Ene!H38</f>
        <v>0</v>
      </c>
      <c r="I38" s="48">
        <f>[4]Feb!I38</f>
        <v>0</v>
      </c>
      <c r="J38" s="51">
        <f>[4]Ene!J38</f>
        <v>0</v>
      </c>
      <c r="K38" s="48">
        <f>[4]Mar!K38</f>
        <v>0</v>
      </c>
      <c r="L38" s="51">
        <f>[4]Ene!L38</f>
        <v>0</v>
      </c>
      <c r="M38" s="48">
        <f>[4]Abr!M38</f>
        <v>0</v>
      </c>
      <c r="N38" s="51">
        <f>[4]Ene!N38</f>
        <v>0</v>
      </c>
      <c r="O38" s="50"/>
      <c r="P38" s="51">
        <f>[4]Ene!P38</f>
        <v>0</v>
      </c>
      <c r="Q38" s="51"/>
      <c r="R38" s="51">
        <f>[4]Ene!R38</f>
        <v>0</v>
      </c>
      <c r="S38" s="51"/>
      <c r="T38" s="51">
        <f>[4]Ene!T38</f>
        <v>0</v>
      </c>
      <c r="U38" s="51"/>
      <c r="V38" s="51">
        <f>[4]Ene!V38</f>
        <v>0</v>
      </c>
      <c r="W38" s="51"/>
      <c r="X38" s="51">
        <f>[4]Ene!X38</f>
        <v>0</v>
      </c>
      <c r="Y38" s="51"/>
      <c r="Z38" s="51">
        <f>[4]Ene!Z38</f>
        <v>0</v>
      </c>
      <c r="AA38" s="51"/>
      <c r="AB38" s="51">
        <f>[4]Ene!AB38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'[4]Ficha Anual 2025'!A39</f>
        <v>0</v>
      </c>
      <c r="B39" s="59">
        <f>'[4]Ficha Anual 2025'!B39</f>
        <v>0</v>
      </c>
      <c r="C39" s="59"/>
      <c r="D39" s="47">
        <f>'[4]Ficha Anual 2025'!E39</f>
        <v>0</v>
      </c>
      <c r="E39" s="48">
        <f t="shared" si="3"/>
        <v>0</v>
      </c>
      <c r="F39" s="51">
        <f>[4]Ene!F39</f>
        <v>0</v>
      </c>
      <c r="G39" s="48">
        <f>[4]Ene!G39</f>
        <v>0</v>
      </c>
      <c r="H39" s="51">
        <f>[4]Ene!H39</f>
        <v>0</v>
      </c>
      <c r="I39" s="48">
        <f>[4]Feb!I39</f>
        <v>0</v>
      </c>
      <c r="J39" s="51">
        <f>[4]Ene!J39</f>
        <v>0</v>
      </c>
      <c r="K39" s="48">
        <f>[4]Mar!K39</f>
        <v>0</v>
      </c>
      <c r="L39" s="51">
        <f>[4]Ene!L39</f>
        <v>0</v>
      </c>
      <c r="M39" s="48">
        <f>[4]Abr!M39</f>
        <v>0</v>
      </c>
      <c r="N39" s="51">
        <f>[4]Ene!N39</f>
        <v>0</v>
      </c>
      <c r="O39" s="50"/>
      <c r="P39" s="51">
        <f>[4]Ene!P39</f>
        <v>0</v>
      </c>
      <c r="Q39" s="51"/>
      <c r="R39" s="51">
        <f>[4]Ene!R39</f>
        <v>0</v>
      </c>
      <c r="S39" s="51"/>
      <c r="T39" s="51">
        <f>[4]Ene!T39</f>
        <v>0</v>
      </c>
      <c r="U39" s="51"/>
      <c r="V39" s="51">
        <f>[4]Ene!V39</f>
        <v>0</v>
      </c>
      <c r="W39" s="51"/>
      <c r="X39" s="51">
        <f>[4]Ene!X39</f>
        <v>0</v>
      </c>
      <c r="Y39" s="51"/>
      <c r="Z39" s="51">
        <f>[4]Ene!Z39</f>
        <v>0</v>
      </c>
      <c r="AA39" s="51"/>
      <c r="AB39" s="51">
        <f>[4]Ene!AB39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'[4]Ficha Anual 2025'!A40</f>
        <v>0</v>
      </c>
      <c r="B40" s="68">
        <f>'[4]Ficha Anual 2025'!B40</f>
        <v>0</v>
      </c>
      <c r="C40" s="68"/>
      <c r="D40" s="69">
        <f>'[4]Ficha Anual 2025'!E40</f>
        <v>0</v>
      </c>
      <c r="E40" s="48">
        <f t="shared" si="3"/>
        <v>0</v>
      </c>
      <c r="F40" s="51">
        <f>[4]Ene!F40</f>
        <v>0</v>
      </c>
      <c r="G40" s="48">
        <f>[4]Ene!G40</f>
        <v>0</v>
      </c>
      <c r="H40" s="51">
        <f>[4]Ene!H40</f>
        <v>0</v>
      </c>
      <c r="I40" s="48">
        <f>[4]Feb!I40</f>
        <v>0</v>
      </c>
      <c r="J40" s="51">
        <f>[4]Ene!J40</f>
        <v>0</v>
      </c>
      <c r="K40" s="48">
        <f>[4]Mar!K40</f>
        <v>0</v>
      </c>
      <c r="L40" s="51">
        <f>[4]Ene!L40</f>
        <v>0</v>
      </c>
      <c r="M40" s="48">
        <f>[4]Abr!M40</f>
        <v>0</v>
      </c>
      <c r="N40" s="51">
        <f>[4]Ene!N40</f>
        <v>0</v>
      </c>
      <c r="O40" s="70"/>
      <c r="P40" s="51">
        <f>[4]Ene!P40</f>
        <v>0</v>
      </c>
      <c r="Q40" s="71"/>
      <c r="R40" s="51">
        <f>[4]Ene!R40</f>
        <v>0</v>
      </c>
      <c r="S40" s="71"/>
      <c r="T40" s="51">
        <f>[4]Ene!T40</f>
        <v>0</v>
      </c>
      <c r="U40" s="71"/>
      <c r="V40" s="51">
        <f>[4]Ene!V40</f>
        <v>0</v>
      </c>
      <c r="W40" s="71"/>
      <c r="X40" s="51">
        <f>[4]Ene!X40</f>
        <v>0</v>
      </c>
      <c r="Y40" s="71"/>
      <c r="Z40" s="51">
        <f>[4]Ene!Z40</f>
        <v>0</v>
      </c>
      <c r="AA40" s="71"/>
      <c r="AB40" s="51">
        <f>[4]Ene!AB40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'[4]Ficha Anual 2025'!A41</f>
        <v>C 3</v>
      </c>
      <c r="B41" s="75" t="str">
        <f>'[4]Ficha Anual 2025'!B41</f>
        <v>CONTRATAR PERSONAL DEL CUERPO DE SEGURIDAD PUBLICA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5.5" customHeight="1" x14ac:dyDescent="0.2">
      <c r="A42" s="81" t="str">
        <f>'[4]Ficha Anual 2025'!A42</f>
        <v>C3A1</v>
      </c>
      <c r="B42" s="46" t="str">
        <f>'[4]Ficha Anual 2025'!B42</f>
        <v>CAPACITAR AL PERSONAL DE SEGURIDAD PUBLICA, PARA QUE CONOZCA LOS REGLAMENTOS, EL BANDO DE POLIC</v>
      </c>
      <c r="C42" s="46"/>
      <c r="D42" s="83" t="str">
        <f>'[4]Ficha Anual 2025'!E42</f>
        <v>CAPACITACIONES</v>
      </c>
      <c r="E42" s="48">
        <f t="shared" si="3"/>
        <v>17</v>
      </c>
      <c r="F42" s="49">
        <f>[4]Ene!F42</f>
        <v>0</v>
      </c>
      <c r="G42" s="50">
        <f>[4]Ene!G42</f>
        <v>0</v>
      </c>
      <c r="H42" s="49">
        <f>[4]Ene!H42</f>
        <v>0</v>
      </c>
      <c r="I42" s="50">
        <f>[4]Feb!I42</f>
        <v>0</v>
      </c>
      <c r="J42" s="49">
        <f>[4]Ene!J42</f>
        <v>0</v>
      </c>
      <c r="K42" s="50">
        <f>[4]Mar!K42</f>
        <v>1</v>
      </c>
      <c r="L42" s="49">
        <f>[4]Ene!L42</f>
        <v>0</v>
      </c>
      <c r="M42" s="50">
        <f>[4]Abr!M42</f>
        <v>1</v>
      </c>
      <c r="N42" s="49">
        <f>[4]Ene!N42</f>
        <v>0</v>
      </c>
      <c r="O42" s="91">
        <v>3</v>
      </c>
      <c r="P42" s="49">
        <f>[4]Ene!P42</f>
        <v>3</v>
      </c>
      <c r="Q42" s="93"/>
      <c r="R42" s="49">
        <f>[4]Ene!R42</f>
        <v>3</v>
      </c>
      <c r="S42" s="93"/>
      <c r="T42" s="49">
        <f>[4]Ene!T42</f>
        <v>3</v>
      </c>
      <c r="U42" s="93"/>
      <c r="V42" s="49">
        <f>[4]Ene!V42</f>
        <v>3</v>
      </c>
      <c r="W42" s="93"/>
      <c r="X42" s="49">
        <f>[4]Ene!X42</f>
        <v>3</v>
      </c>
      <c r="Y42" s="93"/>
      <c r="Z42" s="49">
        <f>[4]Ene!Z42</f>
        <v>2</v>
      </c>
      <c r="AA42" s="93"/>
      <c r="AB42" s="49">
        <f>[4]Ene!AB42</f>
        <v>0</v>
      </c>
      <c r="AC42" s="93"/>
      <c r="AD42" s="52">
        <f t="shared" si="0"/>
        <v>17</v>
      </c>
      <c r="AE42" s="52">
        <f t="shared" si="0"/>
        <v>5</v>
      </c>
      <c r="AF42" s="53">
        <f t="shared" si="1"/>
        <v>0.29411764705882354</v>
      </c>
      <c r="AG42" s="53">
        <f t="shared" si="2"/>
        <v>0.70588235294117641</v>
      </c>
      <c r="AH42" s="84"/>
      <c r="AI42" s="85"/>
    </row>
    <row r="43" spans="1:35" s="56" customFormat="1" ht="24" customHeight="1" x14ac:dyDescent="0.2">
      <c r="A43" s="81" t="str">
        <f>'[4]Ficha Anual 2025'!A43</f>
        <v>C3A2</v>
      </c>
      <c r="B43" s="46" t="str">
        <f>'[4]Ficha Anual 2025'!B43</f>
        <v>APROBAR LAS PRUEBAS Y EXAMENES DE CONTROL DE CONFIANZA QUE SE LE APLIQUEN A LOS ELEMENTOS</v>
      </c>
      <c r="C43" s="46"/>
      <c r="D43" s="83" t="str">
        <f>'[4]Ficha Anual 2025'!E43</f>
        <v>PERFIL</v>
      </c>
      <c r="E43" s="48">
        <f t="shared" si="3"/>
        <v>17</v>
      </c>
      <c r="F43" s="49">
        <f>[4]Ene!F43</f>
        <v>0</v>
      </c>
      <c r="G43" s="50">
        <f>[4]Ene!G43</f>
        <v>0</v>
      </c>
      <c r="H43" s="49">
        <f>[4]Ene!H43</f>
        <v>0</v>
      </c>
      <c r="I43" s="50">
        <f>[4]Feb!I43</f>
        <v>0</v>
      </c>
      <c r="J43" s="49">
        <f>[4]Ene!J43</f>
        <v>0</v>
      </c>
      <c r="K43" s="50">
        <f>[4]Mar!K43</f>
        <v>0</v>
      </c>
      <c r="L43" s="49">
        <f>[4]Ene!L43</f>
        <v>0</v>
      </c>
      <c r="M43" s="50">
        <f>[4]Abr!M43</f>
        <v>0</v>
      </c>
      <c r="N43" s="49">
        <f>[4]Ene!N43</f>
        <v>0</v>
      </c>
      <c r="O43" s="91">
        <v>3</v>
      </c>
      <c r="P43" s="49">
        <f>[4]Ene!P43</f>
        <v>3</v>
      </c>
      <c r="Q43" s="93"/>
      <c r="R43" s="49">
        <f>[4]Ene!R43</f>
        <v>3</v>
      </c>
      <c r="S43" s="93"/>
      <c r="T43" s="49">
        <f>[4]Ene!T43</f>
        <v>3</v>
      </c>
      <c r="U43" s="93"/>
      <c r="V43" s="49">
        <f>[4]Ene!V43</f>
        <v>3</v>
      </c>
      <c r="W43" s="93"/>
      <c r="X43" s="49">
        <f>[4]Ene!X43</f>
        <v>3</v>
      </c>
      <c r="Y43" s="93"/>
      <c r="Z43" s="49">
        <f>[4]Ene!Z43</f>
        <v>2</v>
      </c>
      <c r="AA43" s="93"/>
      <c r="AB43" s="49">
        <f>[4]Ene!AB43</f>
        <v>0</v>
      </c>
      <c r="AC43" s="93"/>
      <c r="AD43" s="52">
        <f t="shared" si="0"/>
        <v>17</v>
      </c>
      <c r="AE43" s="52">
        <f t="shared" si="0"/>
        <v>3</v>
      </c>
      <c r="AF43" s="53">
        <f t="shared" si="1"/>
        <v>0.17647058823529413</v>
      </c>
      <c r="AG43" s="53">
        <f t="shared" si="2"/>
        <v>0.82352941176470584</v>
      </c>
      <c r="AH43" s="86"/>
      <c r="AI43" s="87"/>
    </row>
    <row r="44" spans="1:35" s="56" customFormat="1" ht="25.5" customHeight="1" x14ac:dyDescent="0.2">
      <c r="A44" s="81" t="str">
        <f>'[4]Ficha Anual 2025'!A44</f>
        <v>C3A3</v>
      </c>
      <c r="B44" s="46" t="str">
        <f>'[4]Ficha Anual 2025'!B44</f>
        <v>LLEVAR A CABO ACTIVACION FISICA ENTRE LOS ELEMENTOS DE SEGURIDAD PUBLICA</v>
      </c>
      <c r="C44" s="46"/>
      <c r="D44" s="83" t="str">
        <f>'[4]Ficha Anual 2025'!E44</f>
        <v>CERTIFICACIONES</v>
      </c>
      <c r="E44" s="48">
        <f t="shared" si="3"/>
        <v>15</v>
      </c>
      <c r="F44" s="49">
        <f>[4]Ene!F44</f>
        <v>0</v>
      </c>
      <c r="G44" s="50">
        <f>[4]Ene!G44</f>
        <v>3</v>
      </c>
      <c r="H44" s="49">
        <f>[4]Ene!H44</f>
        <v>0</v>
      </c>
      <c r="I44" s="50">
        <f>[4]Feb!I44</f>
        <v>3</v>
      </c>
      <c r="J44" s="49">
        <f>[4]Ene!J44</f>
        <v>0</v>
      </c>
      <c r="K44" s="50">
        <f>[4]Mar!K44</f>
        <v>3</v>
      </c>
      <c r="L44" s="49">
        <f>[4]Ene!L44</f>
        <v>0</v>
      </c>
      <c r="M44" s="50">
        <f>[4]Abr!M44</f>
        <v>0</v>
      </c>
      <c r="N44" s="49">
        <f>[4]Ene!N44</f>
        <v>0</v>
      </c>
      <c r="O44" s="91">
        <v>9</v>
      </c>
      <c r="P44" s="49">
        <f>[4]Ene!P44</f>
        <v>15</v>
      </c>
      <c r="Q44" s="93"/>
      <c r="R44" s="49">
        <f>[4]Ene!R44</f>
        <v>0</v>
      </c>
      <c r="S44" s="93"/>
      <c r="T44" s="49">
        <f>[4]Ene!T44</f>
        <v>0</v>
      </c>
      <c r="U44" s="93"/>
      <c r="V44" s="49">
        <f>[4]Ene!V44</f>
        <v>0</v>
      </c>
      <c r="W44" s="93"/>
      <c r="X44" s="49">
        <f>[4]Ene!X44</f>
        <v>0</v>
      </c>
      <c r="Y44" s="93"/>
      <c r="Z44" s="49">
        <f>[4]Ene!Z44</f>
        <v>0</v>
      </c>
      <c r="AA44" s="93"/>
      <c r="AB44" s="49">
        <f>[4]Ene!AB44</f>
        <v>0</v>
      </c>
      <c r="AC44" s="93"/>
      <c r="AD44" s="52">
        <f t="shared" si="0"/>
        <v>15</v>
      </c>
      <c r="AE44" s="52">
        <f t="shared" si="0"/>
        <v>18</v>
      </c>
      <c r="AF44" s="53">
        <f t="shared" si="1"/>
        <v>1.2</v>
      </c>
      <c r="AG44" s="53">
        <f t="shared" si="2"/>
        <v>-0.19999999999999996</v>
      </c>
      <c r="AH44" s="88"/>
      <c r="AI44" s="89"/>
    </row>
    <row r="45" spans="1:35" s="56" customFormat="1" ht="26.25" customHeight="1" x14ac:dyDescent="0.2">
      <c r="A45" s="81" t="str">
        <f>'[4]Ficha Anual 2025'!A45</f>
        <v>C3A4</v>
      </c>
      <c r="B45" s="46" t="str">
        <f>'[4]Ficha Anual 2025'!B45</f>
        <v>REALIZAR PARTE DE NOVEDADES DE LAS ACTIVIDADES EJECUTADAS</v>
      </c>
      <c r="C45" s="46"/>
      <c r="D45" s="83" t="str">
        <f>'[4]Ficha Anual 2025'!E45</f>
        <v>REPORTES</v>
      </c>
      <c r="E45" s="48">
        <f t="shared" si="3"/>
        <v>365</v>
      </c>
      <c r="F45" s="49">
        <f>[4]Ene!F45</f>
        <v>31</v>
      </c>
      <c r="G45" s="50">
        <f>[4]Ene!G45</f>
        <v>31</v>
      </c>
      <c r="H45" s="49">
        <f>[4]Ene!H45</f>
        <v>28</v>
      </c>
      <c r="I45" s="50">
        <f>[4]Feb!I45</f>
        <v>28</v>
      </c>
      <c r="J45" s="49">
        <f>[4]Ene!J45</f>
        <v>31</v>
      </c>
      <c r="K45" s="50">
        <f>[4]Mar!K45</f>
        <v>31</v>
      </c>
      <c r="L45" s="49">
        <f>[4]Ene!L45</f>
        <v>30</v>
      </c>
      <c r="M45" s="50">
        <f>[4]Abr!M45</f>
        <v>30</v>
      </c>
      <c r="N45" s="49">
        <f>[4]Ene!N45</f>
        <v>31</v>
      </c>
      <c r="O45" s="91">
        <v>31</v>
      </c>
      <c r="P45" s="49">
        <f>[4]Ene!P45</f>
        <v>30</v>
      </c>
      <c r="Q45" s="93"/>
      <c r="R45" s="49">
        <f>[4]Ene!R45</f>
        <v>31</v>
      </c>
      <c r="S45" s="93"/>
      <c r="T45" s="49">
        <f>[4]Ene!T45</f>
        <v>31</v>
      </c>
      <c r="U45" s="93"/>
      <c r="V45" s="49">
        <f>[4]Ene!V45</f>
        <v>30</v>
      </c>
      <c r="W45" s="93"/>
      <c r="X45" s="49">
        <f>[4]Ene!X45</f>
        <v>31</v>
      </c>
      <c r="Y45" s="93"/>
      <c r="Z45" s="49">
        <f>[4]Ene!Z45</f>
        <v>30</v>
      </c>
      <c r="AA45" s="93"/>
      <c r="AB45" s="49">
        <f>[4]Ene!AB45</f>
        <v>31</v>
      </c>
      <c r="AC45" s="93"/>
      <c r="AD45" s="52">
        <f t="shared" si="0"/>
        <v>365</v>
      </c>
      <c r="AE45" s="52">
        <f t="shared" si="0"/>
        <v>151</v>
      </c>
      <c r="AF45" s="53">
        <f t="shared" si="1"/>
        <v>0.41369863013698632</v>
      </c>
      <c r="AG45" s="53">
        <f t="shared" si="2"/>
        <v>0.58630136986301373</v>
      </c>
      <c r="AH45" s="88"/>
      <c r="AI45" s="89"/>
    </row>
    <row r="46" spans="1:35" s="56" customFormat="1" ht="20.100000000000001" hidden="1" customHeight="1" x14ac:dyDescent="0.2">
      <c r="A46" s="81" t="str">
        <f>'[4]Ficha Anual 2025'!A46</f>
        <v>C3A5</v>
      </c>
      <c r="B46" s="46" t="str">
        <f>'[4]Ficha Anual 2025'!B46</f>
        <v>REALIZAR PARTE DE NOVEDADES DE LAS ACTIVIDADES EJECUTADAS</v>
      </c>
      <c r="C46" s="46"/>
      <c r="D46" s="83" t="str">
        <f>'[4]Ficha Anual 2025'!E46</f>
        <v>REPORTES</v>
      </c>
      <c r="E46" s="48">
        <f t="shared" si="3"/>
        <v>365</v>
      </c>
      <c r="F46" s="49">
        <f>[4]Ene!F46</f>
        <v>31</v>
      </c>
      <c r="G46" s="50">
        <f>[4]Ene!G46</f>
        <v>0</v>
      </c>
      <c r="H46" s="49">
        <f>[4]Ene!H46</f>
        <v>28</v>
      </c>
      <c r="I46" s="50">
        <f>[4]Feb!I46</f>
        <v>28</v>
      </c>
      <c r="J46" s="49">
        <f>[4]Ene!J46</f>
        <v>31</v>
      </c>
      <c r="K46" s="50">
        <f>[4]Mar!K46</f>
        <v>31</v>
      </c>
      <c r="L46" s="49">
        <f>[4]Ene!L46</f>
        <v>30</v>
      </c>
      <c r="M46" s="50">
        <f>[4]Abr!M46</f>
        <v>30</v>
      </c>
      <c r="N46" s="49">
        <f>[4]Ene!N46</f>
        <v>31</v>
      </c>
      <c r="O46" s="91">
        <v>31</v>
      </c>
      <c r="P46" s="49">
        <f>[4]Ene!P46</f>
        <v>30</v>
      </c>
      <c r="Q46" s="93"/>
      <c r="R46" s="49">
        <f>[4]Ene!R46</f>
        <v>31</v>
      </c>
      <c r="S46" s="93"/>
      <c r="T46" s="49">
        <f>[4]Ene!T46</f>
        <v>31</v>
      </c>
      <c r="U46" s="93"/>
      <c r="V46" s="49">
        <f>[4]Ene!V46</f>
        <v>30</v>
      </c>
      <c r="W46" s="93"/>
      <c r="X46" s="49">
        <f>[4]Ene!X46</f>
        <v>31</v>
      </c>
      <c r="Y46" s="93"/>
      <c r="Z46" s="49">
        <f>[4]Ene!Z46</f>
        <v>30</v>
      </c>
      <c r="AA46" s="93"/>
      <c r="AB46" s="49">
        <f>[4]Ene!AB46</f>
        <v>31</v>
      </c>
      <c r="AC46" s="93"/>
      <c r="AD46" s="52">
        <f t="shared" si="0"/>
        <v>365</v>
      </c>
      <c r="AE46" s="52">
        <f t="shared" si="0"/>
        <v>120</v>
      </c>
      <c r="AF46" s="53">
        <f t="shared" si="1"/>
        <v>0.32876712328767121</v>
      </c>
      <c r="AG46" s="53">
        <f t="shared" si="2"/>
        <v>0.67123287671232879</v>
      </c>
      <c r="AH46" s="88"/>
      <c r="AI46" s="89"/>
    </row>
    <row r="47" spans="1:35" s="56" customFormat="1" ht="20.100000000000001" hidden="1" customHeight="1" x14ac:dyDescent="0.2">
      <c r="A47" s="81" t="str">
        <f>'[4]Ficha Anual 2025'!A47</f>
        <v>C3A6</v>
      </c>
      <c r="B47" s="82">
        <f>'[4]Ficha Anual 2025'!B47</f>
        <v>0</v>
      </c>
      <c r="C47" s="82"/>
      <c r="D47" s="83" t="str">
        <f>'[4]Ficha Anual 2025'!E47</f>
        <v>DOCUMENTO</v>
      </c>
      <c r="E47" s="48">
        <f t="shared" si="3"/>
        <v>12</v>
      </c>
      <c r="F47" s="49">
        <f>[4]Ene!F47</f>
        <v>1</v>
      </c>
      <c r="G47" s="50">
        <f>[4]Ene!G47</f>
        <v>0</v>
      </c>
      <c r="H47" s="49">
        <f>[4]Ene!H47</f>
        <v>1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1</v>
      </c>
      <c r="M47" s="50">
        <f>[4]Abr!M47</f>
        <v>0</v>
      </c>
      <c r="N47" s="49">
        <f>[4]Ene!N47</f>
        <v>1</v>
      </c>
      <c r="O47" s="91">
        <v>0</v>
      </c>
      <c r="P47" s="49">
        <f>[4]Ene!P47</f>
        <v>1</v>
      </c>
      <c r="Q47" s="91"/>
      <c r="R47" s="49">
        <f>[4]Ene!R47</f>
        <v>1</v>
      </c>
      <c r="S47" s="91"/>
      <c r="T47" s="49">
        <f>[4]Ene!T47</f>
        <v>1</v>
      </c>
      <c r="U47" s="91"/>
      <c r="V47" s="49">
        <f>[4]Ene!V47</f>
        <v>1</v>
      </c>
      <c r="W47" s="91"/>
      <c r="X47" s="49">
        <f>[4]Ene!X47</f>
        <v>1</v>
      </c>
      <c r="Y47" s="91"/>
      <c r="Z47" s="49">
        <f>[4]Ene!Z47</f>
        <v>1</v>
      </c>
      <c r="AA47" s="91"/>
      <c r="AB47" s="49">
        <f>[4]Ene!AB47</f>
        <v>1</v>
      </c>
      <c r="AC47" s="91"/>
      <c r="AD47" s="52">
        <f t="shared" si="0"/>
        <v>12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88"/>
      <c r="AI47" s="89"/>
    </row>
    <row r="48" spans="1:35" s="56" customFormat="1" ht="20.100000000000001" hidden="1" customHeight="1" x14ac:dyDescent="0.2">
      <c r="A48" s="81">
        <f>'[4]Ficha Anual 2025'!A48</f>
        <v>0</v>
      </c>
      <c r="B48" s="90">
        <f>'[4]Ficha Anual 2025'!B48</f>
        <v>0</v>
      </c>
      <c r="C48" s="90"/>
      <c r="D48" s="83">
        <f>'[4]Ficha Anual 2025'!E48</f>
        <v>0</v>
      </c>
      <c r="E48" s="48">
        <f t="shared" si="3"/>
        <v>0</v>
      </c>
      <c r="F48" s="51">
        <f>[4]Ene!F48</f>
        <v>0</v>
      </c>
      <c r="G48" s="48">
        <f>[4]Ene!G48</f>
        <v>0</v>
      </c>
      <c r="H48" s="51">
        <f>[4]Ene!H48</f>
        <v>0</v>
      </c>
      <c r="I48" s="48">
        <f>[4]Feb!I48</f>
        <v>0</v>
      </c>
      <c r="J48" s="51">
        <f>[4]Ene!J48</f>
        <v>0</v>
      </c>
      <c r="K48" s="48">
        <f>[4]Mar!K48</f>
        <v>0</v>
      </c>
      <c r="L48" s="51">
        <f>[4]Ene!L48</f>
        <v>0</v>
      </c>
      <c r="M48" s="48">
        <f>[4]Abr!M48</f>
        <v>0</v>
      </c>
      <c r="N48" s="51">
        <f>[4]Ene!N48</f>
        <v>0</v>
      </c>
      <c r="O48" s="91"/>
      <c r="P48" s="51">
        <f>[4]Ene!P48</f>
        <v>0</v>
      </c>
      <c r="Q48" s="92"/>
      <c r="R48" s="51">
        <f>[4]Ene!R48</f>
        <v>0</v>
      </c>
      <c r="S48" s="92"/>
      <c r="T48" s="51">
        <f>[4]Ene!T48</f>
        <v>0</v>
      </c>
      <c r="U48" s="92"/>
      <c r="V48" s="51">
        <f>[4]Ene!V48</f>
        <v>0</v>
      </c>
      <c r="W48" s="92"/>
      <c r="X48" s="51">
        <f>[4]Ene!X48</f>
        <v>0</v>
      </c>
      <c r="Y48" s="92"/>
      <c r="Z48" s="51">
        <f>[4]Ene!Z48</f>
        <v>0</v>
      </c>
      <c r="AA48" s="92"/>
      <c r="AB48" s="51">
        <f>[4]Ene!AB48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'[4]Ficha Anual 2025'!A49</f>
        <v>0</v>
      </c>
      <c r="B49" s="90">
        <f>'[4]Ficha Anual 2025'!B49</f>
        <v>0</v>
      </c>
      <c r="C49" s="90"/>
      <c r="D49" s="83">
        <f>'[4]Ficha Anual 2025'!E49</f>
        <v>0</v>
      </c>
      <c r="E49" s="48">
        <f t="shared" si="3"/>
        <v>0</v>
      </c>
      <c r="F49" s="51">
        <f>[4]Ene!F49</f>
        <v>0</v>
      </c>
      <c r="G49" s="48">
        <f>[4]Ene!G49</f>
        <v>0</v>
      </c>
      <c r="H49" s="51">
        <f>[4]Ene!H49</f>
        <v>0</v>
      </c>
      <c r="I49" s="48">
        <f>[4]Feb!I49</f>
        <v>0</v>
      </c>
      <c r="J49" s="51">
        <f>[4]Ene!J49</f>
        <v>0</v>
      </c>
      <c r="K49" s="48">
        <f>[4]Mar!K49</f>
        <v>0</v>
      </c>
      <c r="L49" s="51">
        <f>[4]Ene!L49</f>
        <v>0</v>
      </c>
      <c r="M49" s="48">
        <f>[4]Abr!M49</f>
        <v>0</v>
      </c>
      <c r="N49" s="51">
        <f>[4]Ene!N49</f>
        <v>0</v>
      </c>
      <c r="O49" s="91"/>
      <c r="P49" s="51">
        <f>[4]Ene!P49</f>
        <v>0</v>
      </c>
      <c r="Q49" s="92"/>
      <c r="R49" s="51">
        <f>[4]Ene!R49</f>
        <v>0</v>
      </c>
      <c r="S49" s="92"/>
      <c r="T49" s="51">
        <f>[4]Ene!T49</f>
        <v>0</v>
      </c>
      <c r="U49" s="92"/>
      <c r="V49" s="51">
        <f>[4]Ene!V49</f>
        <v>0</v>
      </c>
      <c r="W49" s="92"/>
      <c r="X49" s="51">
        <f>[4]Ene!X49</f>
        <v>0</v>
      </c>
      <c r="Y49" s="92"/>
      <c r="Z49" s="51">
        <f>[4]Ene!Z49</f>
        <v>0</v>
      </c>
      <c r="AA49" s="92"/>
      <c r="AB49" s="51">
        <f>[4]Ene!AB49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'[4]Ficha Anual 2025'!A50</f>
        <v>0</v>
      </c>
      <c r="B50" s="90">
        <f>'[4]Ficha Anual 2025'!B50</f>
        <v>0</v>
      </c>
      <c r="C50" s="90"/>
      <c r="D50" s="83">
        <f>'[4]Ficha Anual 2025'!E50</f>
        <v>0</v>
      </c>
      <c r="E50" s="48">
        <f t="shared" si="3"/>
        <v>0</v>
      </c>
      <c r="F50" s="51">
        <f>[4]Ene!F50</f>
        <v>0</v>
      </c>
      <c r="G50" s="48">
        <f>[4]Ene!G50</f>
        <v>0</v>
      </c>
      <c r="H50" s="51">
        <f>[4]Ene!H50</f>
        <v>0</v>
      </c>
      <c r="I50" s="48">
        <f>[4]Feb!I50</f>
        <v>0</v>
      </c>
      <c r="J50" s="51">
        <f>[4]Ene!J50</f>
        <v>0</v>
      </c>
      <c r="K50" s="48">
        <f>[4]Mar!K50</f>
        <v>0</v>
      </c>
      <c r="L50" s="51">
        <f>[4]Ene!L50</f>
        <v>0</v>
      </c>
      <c r="M50" s="48">
        <f>[4]Abr!M50</f>
        <v>0</v>
      </c>
      <c r="N50" s="51">
        <f>[4]Ene!N50</f>
        <v>0</v>
      </c>
      <c r="O50" s="91"/>
      <c r="P50" s="51">
        <f>[4]Ene!P50</f>
        <v>0</v>
      </c>
      <c r="Q50" s="92"/>
      <c r="R50" s="51">
        <f>[4]Ene!R50</f>
        <v>0</v>
      </c>
      <c r="S50" s="92"/>
      <c r="T50" s="51">
        <f>[4]Ene!T50</f>
        <v>0</v>
      </c>
      <c r="U50" s="92"/>
      <c r="V50" s="51">
        <f>[4]Ene!V50</f>
        <v>0</v>
      </c>
      <c r="W50" s="92"/>
      <c r="X50" s="51">
        <f>[4]Ene!X50</f>
        <v>0</v>
      </c>
      <c r="Y50" s="92"/>
      <c r="Z50" s="51">
        <f>[4]Ene!Z50</f>
        <v>0</v>
      </c>
      <c r="AA50" s="92"/>
      <c r="AB50" s="51">
        <f>[4]Ene!AB50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'[4]Ficha Anual 2025'!A51</f>
        <v>0</v>
      </c>
      <c r="B51" s="90">
        <f>'[4]Ficha Anual 2025'!B51</f>
        <v>0</v>
      </c>
      <c r="C51" s="90"/>
      <c r="D51" s="83">
        <f>'[4]Ficha Anual 2025'!E51</f>
        <v>0</v>
      </c>
      <c r="E51" s="48">
        <f t="shared" si="3"/>
        <v>0</v>
      </c>
      <c r="F51" s="51">
        <f>[4]Ene!F51</f>
        <v>0</v>
      </c>
      <c r="G51" s="48">
        <f>[4]Ene!G51</f>
        <v>0</v>
      </c>
      <c r="H51" s="51">
        <f>[4]Ene!H51</f>
        <v>0</v>
      </c>
      <c r="I51" s="48">
        <f>[4]Feb!I51</f>
        <v>0</v>
      </c>
      <c r="J51" s="51">
        <f>[4]Ene!J51</f>
        <v>0</v>
      </c>
      <c r="K51" s="48">
        <f>[4]Mar!K51</f>
        <v>0</v>
      </c>
      <c r="L51" s="51">
        <f>[4]Ene!L51</f>
        <v>0</v>
      </c>
      <c r="M51" s="48">
        <f>[4]Abr!M51</f>
        <v>0</v>
      </c>
      <c r="N51" s="51">
        <f>[4]Ene!N51</f>
        <v>0</v>
      </c>
      <c r="O51" s="91"/>
      <c r="P51" s="51">
        <f>[4]Ene!P51</f>
        <v>0</v>
      </c>
      <c r="Q51" s="92"/>
      <c r="R51" s="51">
        <f>[4]Ene!R51</f>
        <v>0</v>
      </c>
      <c r="S51" s="92"/>
      <c r="T51" s="51">
        <f>[4]Ene!T51</f>
        <v>0</v>
      </c>
      <c r="U51" s="92"/>
      <c r="V51" s="51">
        <f>[4]Ene!V51</f>
        <v>0</v>
      </c>
      <c r="W51" s="92"/>
      <c r="X51" s="51">
        <f>[4]Ene!X51</f>
        <v>0</v>
      </c>
      <c r="Y51" s="92"/>
      <c r="Z51" s="51">
        <f>[4]Ene!Z51</f>
        <v>0</v>
      </c>
      <c r="AA51" s="92"/>
      <c r="AB51" s="51">
        <f>[4]Ene!AB51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'[4]Ficha Anual 2025'!A52</f>
        <v>0</v>
      </c>
      <c r="B52" s="90">
        <f>'[4]Ficha Anual 2025'!B52</f>
        <v>0</v>
      </c>
      <c r="C52" s="90"/>
      <c r="D52" s="83">
        <f>'[4]Ficha Anual 2025'!E52</f>
        <v>0</v>
      </c>
      <c r="E52" s="48">
        <f t="shared" si="3"/>
        <v>0</v>
      </c>
      <c r="F52" s="51">
        <f>[4]Ene!F52</f>
        <v>0</v>
      </c>
      <c r="G52" s="48">
        <f>[4]Ene!G52</f>
        <v>0</v>
      </c>
      <c r="H52" s="51">
        <f>[4]Ene!H52</f>
        <v>0</v>
      </c>
      <c r="I52" s="48">
        <f>[4]Feb!I52</f>
        <v>0</v>
      </c>
      <c r="J52" s="51">
        <f>[4]Ene!J52</f>
        <v>0</v>
      </c>
      <c r="K52" s="48">
        <f>[4]Mar!K52</f>
        <v>0</v>
      </c>
      <c r="L52" s="51">
        <f>[4]Ene!L52</f>
        <v>0</v>
      </c>
      <c r="M52" s="48">
        <f>[4]Abr!M52</f>
        <v>0</v>
      </c>
      <c r="N52" s="51">
        <f>[4]Ene!N52</f>
        <v>0</v>
      </c>
      <c r="O52" s="91"/>
      <c r="P52" s="51">
        <f>[4]Ene!P52</f>
        <v>0</v>
      </c>
      <c r="Q52" s="93"/>
      <c r="R52" s="51">
        <f>[4]Ene!R52</f>
        <v>0</v>
      </c>
      <c r="S52" s="93"/>
      <c r="T52" s="51">
        <f>[4]Ene!T52</f>
        <v>0</v>
      </c>
      <c r="U52" s="93"/>
      <c r="V52" s="51">
        <f>[4]Ene!V52</f>
        <v>0</v>
      </c>
      <c r="W52" s="93"/>
      <c r="X52" s="51">
        <f>[4]Ene!X52</f>
        <v>0</v>
      </c>
      <c r="Y52" s="93"/>
      <c r="Z52" s="51">
        <f>[4]Ene!Z52</f>
        <v>0</v>
      </c>
      <c r="AA52" s="93"/>
      <c r="AB52" s="51">
        <f>[4]Ene!AB52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'[4]Ficha Anual 2025'!A53</f>
        <v>0</v>
      </c>
      <c r="B53" s="90">
        <f>'[4]Ficha Anual 2025'!B53</f>
        <v>0</v>
      </c>
      <c r="C53" s="90"/>
      <c r="D53" s="83">
        <f>'[4]Ficha Anual 2025'!E53</f>
        <v>0</v>
      </c>
      <c r="E53" s="48">
        <f t="shared" si="3"/>
        <v>0</v>
      </c>
      <c r="F53" s="51">
        <f>[4]Ene!F53</f>
        <v>0</v>
      </c>
      <c r="G53" s="48">
        <f>[4]Ene!G53</f>
        <v>0</v>
      </c>
      <c r="H53" s="51">
        <f>[4]Ene!H53</f>
        <v>0</v>
      </c>
      <c r="I53" s="48">
        <f>[4]Feb!I53</f>
        <v>0</v>
      </c>
      <c r="J53" s="51">
        <f>[4]Ene!J53</f>
        <v>0</v>
      </c>
      <c r="K53" s="48">
        <f>[4]Mar!K53</f>
        <v>0</v>
      </c>
      <c r="L53" s="51">
        <f>[4]Ene!L53</f>
        <v>0</v>
      </c>
      <c r="M53" s="48">
        <f>[4]Abr!M53</f>
        <v>0</v>
      </c>
      <c r="N53" s="51">
        <f>[4]Ene!N53</f>
        <v>0</v>
      </c>
      <c r="O53" s="91"/>
      <c r="P53" s="51">
        <f>[4]Ene!P53</f>
        <v>0</v>
      </c>
      <c r="Q53" s="93"/>
      <c r="R53" s="51">
        <f>[4]Ene!R53</f>
        <v>0</v>
      </c>
      <c r="S53" s="93"/>
      <c r="T53" s="51">
        <f>[4]Ene!T53</f>
        <v>0</v>
      </c>
      <c r="U53" s="93"/>
      <c r="V53" s="51">
        <f>[4]Ene!V53</f>
        <v>0</v>
      </c>
      <c r="W53" s="93"/>
      <c r="X53" s="51">
        <f>[4]Ene!X53</f>
        <v>0</v>
      </c>
      <c r="Y53" s="93"/>
      <c r="Z53" s="51">
        <f>[4]Ene!Z53</f>
        <v>0</v>
      </c>
      <c r="AA53" s="93"/>
      <c r="AB53" s="51">
        <f>[4]Ene!AB53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'[4]Ficha Anual 2025'!A54</f>
        <v>C 4</v>
      </c>
      <c r="B54" s="75" t="str">
        <f>'[4]Ficha Anual 2025'!B54</f>
        <v>PROTEGER A LAS PERSONAS, LOS BIENES, Y EL MEDIO AMBIENTE ANTE DESASTRES NATURALES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3.25" customHeight="1" x14ac:dyDescent="0.2">
      <c r="A55" s="81" t="str">
        <f>'[4]Ficha Anual 2025'!A55</f>
        <v>C4A1</v>
      </c>
      <c r="B55" s="46" t="str">
        <f>'[4]Ficha Anual 2025'!B55</f>
        <v xml:space="preserve">VIGILAR QUE LOS ESTABLECIMIENTOS CUENTES CON LAS MEDIDAS DE PREVENCION </v>
      </c>
      <c r="C55" s="46"/>
      <c r="D55" s="83" t="str">
        <f>'[4]Ficha Anual 2025'!E55</f>
        <v>REVISION</v>
      </c>
      <c r="E55" s="93">
        <f t="shared" ref="E55:E66" si="4">F55+H55+J55+L55+N55+P55++R55+T55+V55+X55+Z55+AB55</f>
        <v>1</v>
      </c>
      <c r="F55" s="49">
        <f>[4]Ene!F55</f>
        <v>0</v>
      </c>
      <c r="G55" s="50">
        <f>[4]Ene!G55</f>
        <v>0</v>
      </c>
      <c r="H55" s="49">
        <f>[4]Ene!H55</f>
        <v>1</v>
      </c>
      <c r="I55" s="50">
        <f>[4]Feb!I55</f>
        <v>1</v>
      </c>
      <c r="J55" s="49">
        <f>[4]Ene!J55</f>
        <v>0</v>
      </c>
      <c r="K55" s="50">
        <f>[4]Mar!K55</f>
        <v>0</v>
      </c>
      <c r="L55" s="49">
        <f>[4]Ene!L55</f>
        <v>0</v>
      </c>
      <c r="M55" s="50">
        <f>[4]Abr!M55</f>
        <v>0</v>
      </c>
      <c r="N55" s="49">
        <f>[4]Ene!N55</f>
        <v>0</v>
      </c>
      <c r="O55" s="50">
        <v>0</v>
      </c>
      <c r="P55" s="49">
        <f>[4]Ene!P55</f>
        <v>0</v>
      </c>
      <c r="Q55" s="48"/>
      <c r="R55" s="49">
        <f>[4]Ene!R55</f>
        <v>0</v>
      </c>
      <c r="S55" s="48"/>
      <c r="T55" s="49">
        <f>[4]Ene!T55</f>
        <v>0</v>
      </c>
      <c r="U55" s="48"/>
      <c r="V55" s="49">
        <f>[4]Ene!V55</f>
        <v>0</v>
      </c>
      <c r="W55" s="48"/>
      <c r="X55" s="49">
        <f>[4]Ene!X55</f>
        <v>0</v>
      </c>
      <c r="Y55" s="48"/>
      <c r="Z55" s="49">
        <f>[4]Ene!Z55</f>
        <v>0</v>
      </c>
      <c r="AA55" s="48"/>
      <c r="AB55" s="49">
        <f>[4]Ene!AB55</f>
        <v>0</v>
      </c>
      <c r="AC55" s="48"/>
      <c r="AD55" s="52">
        <f t="shared" si="0"/>
        <v>1</v>
      </c>
      <c r="AE55" s="52">
        <f t="shared" si="0"/>
        <v>1</v>
      </c>
      <c r="AF55" s="53">
        <f t="shared" si="1"/>
        <v>1</v>
      </c>
      <c r="AG55" s="53">
        <f t="shared" si="2"/>
        <v>0</v>
      </c>
      <c r="AH55" s="88"/>
      <c r="AI55" s="89"/>
    </row>
    <row r="56" spans="1:35" s="56" customFormat="1" ht="26.25" customHeight="1" x14ac:dyDescent="0.2">
      <c r="A56" s="81" t="str">
        <f>'[4]Ficha Anual 2025'!A56</f>
        <v>C4A2</v>
      </c>
      <c r="B56" s="46" t="str">
        <f>'[4]Ficha Anual 2025'!B56</f>
        <v xml:space="preserve">REVISAR Y PROTEGER LOS BIENES INMUBLES DEL MUNICIPIO Y PERSONAS  ANTE SINIESTROS NATURALES </v>
      </c>
      <c r="C56" s="46"/>
      <c r="D56" s="83" t="str">
        <f>'[4]Ficha Anual 2025'!E56</f>
        <v>OPERATIVOS</v>
      </c>
      <c r="E56" s="93">
        <f t="shared" si="4"/>
        <v>24</v>
      </c>
      <c r="F56" s="49">
        <f>[4]Ene!F56</f>
        <v>2</v>
      </c>
      <c r="G56" s="50">
        <f>[4]Ene!G56</f>
        <v>2</v>
      </c>
      <c r="H56" s="49">
        <f>[4]Ene!H56</f>
        <v>2</v>
      </c>
      <c r="I56" s="50">
        <f>[4]Feb!I56</f>
        <v>2</v>
      </c>
      <c r="J56" s="49">
        <f>[4]Ene!J56</f>
        <v>2</v>
      </c>
      <c r="K56" s="50">
        <f>[4]Mar!K56</f>
        <v>2</v>
      </c>
      <c r="L56" s="49">
        <f>[4]Ene!L56</f>
        <v>2</v>
      </c>
      <c r="M56" s="50">
        <f>[4]Abr!M56</f>
        <v>2</v>
      </c>
      <c r="N56" s="49">
        <f>[4]Ene!N56</f>
        <v>2</v>
      </c>
      <c r="O56" s="50">
        <v>2</v>
      </c>
      <c r="P56" s="49">
        <f>[4]Ene!P56</f>
        <v>2</v>
      </c>
      <c r="Q56" s="48"/>
      <c r="R56" s="49">
        <f>[4]Ene!R56</f>
        <v>2</v>
      </c>
      <c r="S56" s="48"/>
      <c r="T56" s="49">
        <f>[4]Ene!T56</f>
        <v>2</v>
      </c>
      <c r="U56" s="48"/>
      <c r="V56" s="49">
        <f>[4]Ene!V56</f>
        <v>2</v>
      </c>
      <c r="W56" s="48"/>
      <c r="X56" s="49">
        <f>[4]Ene!X56</f>
        <v>2</v>
      </c>
      <c r="Y56" s="48"/>
      <c r="Z56" s="49">
        <f>[4]Ene!Z56</f>
        <v>2</v>
      </c>
      <c r="AA56" s="48"/>
      <c r="AB56" s="49">
        <f>[4]Ene!AB56</f>
        <v>2</v>
      </c>
      <c r="AC56" s="48"/>
      <c r="AD56" s="52">
        <f t="shared" si="0"/>
        <v>24</v>
      </c>
      <c r="AE56" s="52">
        <f t="shared" si="0"/>
        <v>10</v>
      </c>
      <c r="AF56" s="53">
        <f t="shared" si="1"/>
        <v>0.41666666666666669</v>
      </c>
      <c r="AG56" s="53">
        <f t="shared" si="2"/>
        <v>0.58333333333333326</v>
      </c>
      <c r="AH56" s="88"/>
      <c r="AI56" s="89"/>
    </row>
    <row r="57" spans="1:35" s="56" customFormat="1" ht="22.5" customHeight="1" x14ac:dyDescent="0.2">
      <c r="A57" s="81" t="str">
        <f>'[4]Ficha Anual 2025'!A57</f>
        <v>C4A3</v>
      </c>
      <c r="B57" s="46" t="str">
        <f>'[4]Ficha Anual 2025'!B57</f>
        <v>REALIZAR CAMPAÑAS DE PREVENCION ANTE CUALQUIER SINIESTRO PROVOCADO POR EL HUMANO Y LA NATURALEZA</v>
      </c>
      <c r="C57" s="46"/>
      <c r="D57" s="83" t="str">
        <f>'[4]Ficha Anual 2025'!E57</f>
        <v>CAMPAÑAS</v>
      </c>
      <c r="E57" s="93">
        <f t="shared" si="4"/>
        <v>2190</v>
      </c>
      <c r="F57" s="49">
        <f>[4]Ene!F57</f>
        <v>186</v>
      </c>
      <c r="G57" s="50">
        <f>[4]Ene!G57</f>
        <v>180</v>
      </c>
      <c r="H57" s="49">
        <f>[4]Ene!H57</f>
        <v>168</v>
      </c>
      <c r="I57" s="50">
        <f>[4]Feb!I57</f>
        <v>168</v>
      </c>
      <c r="J57" s="49">
        <f>[4]Ene!J57</f>
        <v>186</v>
      </c>
      <c r="K57" s="50">
        <f>[4]Mar!K57</f>
        <v>192</v>
      </c>
      <c r="L57" s="49">
        <f>[4]Ene!L57</f>
        <v>180</v>
      </c>
      <c r="M57" s="50">
        <f>[4]Abr!M57</f>
        <v>180</v>
      </c>
      <c r="N57" s="49">
        <f>[4]Ene!N57</f>
        <v>186</v>
      </c>
      <c r="O57" s="50">
        <v>186</v>
      </c>
      <c r="P57" s="49">
        <f>[4]Ene!P57</f>
        <v>180</v>
      </c>
      <c r="Q57" s="48"/>
      <c r="R57" s="49">
        <f>[4]Ene!R57</f>
        <v>186</v>
      </c>
      <c r="S57" s="48"/>
      <c r="T57" s="49">
        <f>[4]Ene!T57</f>
        <v>186</v>
      </c>
      <c r="U57" s="48"/>
      <c r="V57" s="49">
        <f>[4]Ene!V57</f>
        <v>186</v>
      </c>
      <c r="W57" s="48"/>
      <c r="X57" s="49">
        <f>[4]Ene!X57</f>
        <v>186</v>
      </c>
      <c r="Y57" s="48"/>
      <c r="Z57" s="49">
        <f>[4]Ene!Z57</f>
        <v>180</v>
      </c>
      <c r="AA57" s="48"/>
      <c r="AB57" s="49">
        <f>[4]Ene!AB57</f>
        <v>180</v>
      </c>
      <c r="AC57" s="48"/>
      <c r="AD57" s="52">
        <f t="shared" si="0"/>
        <v>2190</v>
      </c>
      <c r="AE57" s="52">
        <f t="shared" si="0"/>
        <v>906</v>
      </c>
      <c r="AF57" s="53">
        <f t="shared" si="1"/>
        <v>0.41369863013698632</v>
      </c>
      <c r="AG57" s="53">
        <f t="shared" si="2"/>
        <v>0.58630136986301373</v>
      </c>
      <c r="AH57" s="88"/>
      <c r="AI57" s="89"/>
    </row>
    <row r="58" spans="1:35" s="56" customFormat="1" ht="20.100000000000001" customHeight="1" x14ac:dyDescent="0.2">
      <c r="A58" s="81" t="str">
        <f>'[4]Ficha Anual 2025'!A58</f>
        <v>C4A4</v>
      </c>
      <c r="B58" s="46" t="str">
        <f>'[4]Ficha Anual 2025'!B58</f>
        <v>IDENTIFICAR ZONAS DE RIESGO</v>
      </c>
      <c r="C58" s="46"/>
      <c r="D58" s="83" t="str">
        <f>'[4]Ficha Anual 2025'!E58</f>
        <v>SUPERVISION</v>
      </c>
      <c r="E58" s="93">
        <f t="shared" si="4"/>
        <v>365</v>
      </c>
      <c r="F58" s="49">
        <f>[4]Ene!F58</f>
        <v>31</v>
      </c>
      <c r="G58" s="50">
        <f>[4]Ene!G58</f>
        <v>31</v>
      </c>
      <c r="H58" s="49">
        <f>[4]Ene!H58</f>
        <v>28</v>
      </c>
      <c r="I58" s="50">
        <f>[4]Feb!I58</f>
        <v>28</v>
      </c>
      <c r="J58" s="49">
        <f>[4]Ene!J58</f>
        <v>31</v>
      </c>
      <c r="K58" s="50">
        <f>[4]Mar!K58</f>
        <v>31</v>
      </c>
      <c r="L58" s="49">
        <f>[4]Ene!L58</f>
        <v>30</v>
      </c>
      <c r="M58" s="50">
        <f>[4]Abr!M58</f>
        <v>30</v>
      </c>
      <c r="N58" s="49">
        <f>[4]Ene!N58</f>
        <v>31</v>
      </c>
      <c r="O58" s="50">
        <v>31</v>
      </c>
      <c r="P58" s="49">
        <f>[4]Ene!P58</f>
        <v>30</v>
      </c>
      <c r="Q58" s="48"/>
      <c r="R58" s="49">
        <f>[4]Ene!R58</f>
        <v>31</v>
      </c>
      <c r="S58" s="48"/>
      <c r="T58" s="49">
        <f>[4]Ene!T58</f>
        <v>31</v>
      </c>
      <c r="U58" s="48"/>
      <c r="V58" s="49">
        <f>[4]Ene!V58</f>
        <v>30</v>
      </c>
      <c r="W58" s="48"/>
      <c r="X58" s="49">
        <f>[4]Ene!X58</f>
        <v>31</v>
      </c>
      <c r="Y58" s="48"/>
      <c r="Z58" s="49">
        <f>[4]Ene!Z58</f>
        <v>30</v>
      </c>
      <c r="AA58" s="48"/>
      <c r="AB58" s="49">
        <f>[4]Ene!AB58</f>
        <v>31</v>
      </c>
      <c r="AC58" s="48"/>
      <c r="AD58" s="52">
        <f t="shared" si="0"/>
        <v>365</v>
      </c>
      <c r="AE58" s="52">
        <f t="shared" si="0"/>
        <v>151</v>
      </c>
      <c r="AF58" s="53">
        <f t="shared" si="1"/>
        <v>0.41369863013698632</v>
      </c>
      <c r="AG58" s="53">
        <f t="shared" si="2"/>
        <v>0.58630136986301373</v>
      </c>
      <c r="AH58" s="88"/>
      <c r="AI58" s="89"/>
    </row>
    <row r="59" spans="1:35" s="56" customFormat="1" ht="20.100000000000001" customHeight="1" x14ac:dyDescent="0.2">
      <c r="A59" s="81" t="str">
        <f>'[4]Ficha Anual 2025'!A59</f>
        <v>C4A5</v>
      </c>
      <c r="B59" s="46" t="str">
        <f>'[4]Ficha Anual 2025'!B59</f>
        <v xml:space="preserve">RELIZAR TRASLADOS A PERSONAS QUE NECESITEN EL APOYO </v>
      </c>
      <c r="C59" s="46"/>
      <c r="D59" s="83" t="str">
        <f>'[4]Ficha Anual 2025'!E59</f>
        <v>PETICIONES</v>
      </c>
      <c r="E59" s="93">
        <f t="shared" si="4"/>
        <v>36</v>
      </c>
      <c r="F59" s="49">
        <f>[4]Ene!F59</f>
        <v>3</v>
      </c>
      <c r="G59" s="50">
        <f>[4]Ene!G59</f>
        <v>3</v>
      </c>
      <c r="H59" s="49">
        <f>[4]Ene!H59</f>
        <v>3</v>
      </c>
      <c r="I59" s="50">
        <f>[4]Feb!I59</f>
        <v>2</v>
      </c>
      <c r="J59" s="49">
        <f>[4]Ene!J59</f>
        <v>3</v>
      </c>
      <c r="K59" s="50">
        <f>[4]Mar!K59</f>
        <v>2</v>
      </c>
      <c r="L59" s="49">
        <f>[4]Ene!L59</f>
        <v>3</v>
      </c>
      <c r="M59" s="50">
        <f>[4]Abr!M59</f>
        <v>3</v>
      </c>
      <c r="N59" s="49">
        <f>[4]Ene!N59</f>
        <v>3</v>
      </c>
      <c r="O59" s="50">
        <v>3</v>
      </c>
      <c r="P59" s="49">
        <f>[4]Ene!P59</f>
        <v>3</v>
      </c>
      <c r="Q59" s="48"/>
      <c r="R59" s="49">
        <f>[4]Ene!R59</f>
        <v>3</v>
      </c>
      <c r="S59" s="48"/>
      <c r="T59" s="49">
        <f>[4]Ene!T59</f>
        <v>3</v>
      </c>
      <c r="U59" s="48"/>
      <c r="V59" s="49">
        <f>[4]Ene!V59</f>
        <v>3</v>
      </c>
      <c r="W59" s="48"/>
      <c r="X59" s="49">
        <f>[4]Ene!X59</f>
        <v>3</v>
      </c>
      <c r="Y59" s="48"/>
      <c r="Z59" s="49">
        <f>[4]Ene!Z59</f>
        <v>3</v>
      </c>
      <c r="AA59" s="48"/>
      <c r="AB59" s="49">
        <f>[4]Ene!AB59</f>
        <v>3</v>
      </c>
      <c r="AC59" s="48"/>
      <c r="AD59" s="52">
        <f t="shared" si="0"/>
        <v>36</v>
      </c>
      <c r="AE59" s="52">
        <f t="shared" si="0"/>
        <v>13</v>
      </c>
      <c r="AF59" s="53">
        <f t="shared" si="1"/>
        <v>0.3611111111111111</v>
      </c>
      <c r="AG59" s="53">
        <f t="shared" si="2"/>
        <v>0.63888888888888884</v>
      </c>
      <c r="AH59" s="88"/>
      <c r="AI59" s="89"/>
    </row>
    <row r="60" spans="1:35" s="56" customFormat="1" ht="24.75" customHeight="1" x14ac:dyDescent="0.2">
      <c r="A60" s="81" t="str">
        <f>'[4]Ficha Anual 2025'!A60</f>
        <v>C4A6</v>
      </c>
      <c r="B60" s="46" t="str">
        <f>'[4]Ficha Anual 2025'!B60</f>
        <v xml:space="preserve">RESPONDER ANTE LLAMADOS DE EMERGENCIA A LA POBLACION </v>
      </c>
      <c r="C60" s="46"/>
      <c r="D60" s="83" t="str">
        <f>'[4]Ficha Anual 2025'!E60</f>
        <v>APOYO</v>
      </c>
      <c r="E60" s="93">
        <f t="shared" si="4"/>
        <v>365</v>
      </c>
      <c r="F60" s="49">
        <f>[4]Ene!F60</f>
        <v>31</v>
      </c>
      <c r="G60" s="50">
        <f>[4]Ene!G60</f>
        <v>31</v>
      </c>
      <c r="H60" s="49">
        <f>[4]Ene!H60</f>
        <v>28</v>
      </c>
      <c r="I60" s="50">
        <f>[4]Feb!I60</f>
        <v>28</v>
      </c>
      <c r="J60" s="49">
        <f>[4]Ene!J60</f>
        <v>31</v>
      </c>
      <c r="K60" s="50">
        <f>[4]Mar!K60</f>
        <v>31</v>
      </c>
      <c r="L60" s="49">
        <f>[4]Ene!L60</f>
        <v>30</v>
      </c>
      <c r="M60" s="50">
        <f>[4]Abr!M60</f>
        <v>30</v>
      </c>
      <c r="N60" s="49">
        <f>[4]Ene!N60</f>
        <v>31</v>
      </c>
      <c r="O60" s="50">
        <v>31</v>
      </c>
      <c r="P60" s="49">
        <f>[4]Ene!P60</f>
        <v>30</v>
      </c>
      <c r="Q60" s="48"/>
      <c r="R60" s="49">
        <f>[4]Ene!R60</f>
        <v>31</v>
      </c>
      <c r="S60" s="48"/>
      <c r="T60" s="49">
        <f>[4]Ene!T60</f>
        <v>31</v>
      </c>
      <c r="U60" s="48"/>
      <c r="V60" s="49">
        <f>[4]Ene!V60</f>
        <v>30</v>
      </c>
      <c r="W60" s="48"/>
      <c r="X60" s="49">
        <f>[4]Ene!X60</f>
        <v>31</v>
      </c>
      <c r="Y60" s="48"/>
      <c r="Z60" s="49">
        <f>[4]Ene!Z60</f>
        <v>30</v>
      </c>
      <c r="AA60" s="48"/>
      <c r="AB60" s="49">
        <f>[4]Ene!AB60</f>
        <v>31</v>
      </c>
      <c r="AC60" s="48"/>
      <c r="AD60" s="52">
        <f t="shared" si="0"/>
        <v>365</v>
      </c>
      <c r="AE60" s="52">
        <f t="shared" si="0"/>
        <v>151</v>
      </c>
      <c r="AF60" s="53">
        <f t="shared" si="1"/>
        <v>0.41369863013698632</v>
      </c>
      <c r="AG60" s="53">
        <f t="shared" si="2"/>
        <v>0.58630136986301373</v>
      </c>
      <c r="AH60" s="88"/>
      <c r="AI60" s="89"/>
    </row>
    <row r="61" spans="1:35" s="56" customFormat="1" ht="20.100000000000001" hidden="1" customHeight="1" x14ac:dyDescent="0.2">
      <c r="A61" s="81">
        <f>'[4]Ficha Anual 2025'!A61</f>
        <v>0</v>
      </c>
      <c r="B61" s="90">
        <f>'[4]Ficha Anual 2025'!B61</f>
        <v>0</v>
      </c>
      <c r="C61" s="90"/>
      <c r="D61" s="83">
        <f>'[4]Ficha Anual 2025'!E61</f>
        <v>0</v>
      </c>
      <c r="E61" s="93">
        <f t="shared" si="4"/>
        <v>0</v>
      </c>
      <c r="F61" s="51">
        <f>[4]Ene!F61</f>
        <v>0</v>
      </c>
      <c r="G61" s="48">
        <f>[4]Ene!G61</f>
        <v>0</v>
      </c>
      <c r="H61" s="51">
        <f>[4]Ene!H61</f>
        <v>0</v>
      </c>
      <c r="I61" s="48">
        <f>[4]Feb!I61</f>
        <v>0</v>
      </c>
      <c r="J61" s="51">
        <f>[4]Ene!J61</f>
        <v>0</v>
      </c>
      <c r="K61" s="48">
        <f>[4]Mar!K61</f>
        <v>0</v>
      </c>
      <c r="L61" s="51">
        <f>[4]Ene!L61</f>
        <v>0</v>
      </c>
      <c r="M61" s="48">
        <f>[4]Abr!M61</f>
        <v>0</v>
      </c>
      <c r="N61" s="51">
        <f>[4]Ene!N61</f>
        <v>0</v>
      </c>
      <c r="O61" s="91"/>
      <c r="P61" s="51">
        <f>[4]Ene!P61</f>
        <v>0</v>
      </c>
      <c r="Q61" s="93"/>
      <c r="R61" s="51">
        <f>[4]Ene!R61</f>
        <v>0</v>
      </c>
      <c r="S61" s="93"/>
      <c r="T61" s="51">
        <f>[4]Ene!T61</f>
        <v>0</v>
      </c>
      <c r="U61" s="93"/>
      <c r="V61" s="51">
        <f>[4]Ene!V61</f>
        <v>0</v>
      </c>
      <c r="W61" s="93"/>
      <c r="X61" s="51">
        <f>[4]Ene!X61</f>
        <v>0</v>
      </c>
      <c r="Y61" s="93"/>
      <c r="Z61" s="51">
        <f>[4]Ene!Z61</f>
        <v>0</v>
      </c>
      <c r="AA61" s="93"/>
      <c r="AB61" s="51">
        <f>[4]Ene!AB61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'[4]Ficha Anual 2025'!A62</f>
        <v>0</v>
      </c>
      <c r="B62" s="90">
        <f>'[4]Ficha Anual 2025'!B62</f>
        <v>0</v>
      </c>
      <c r="C62" s="90"/>
      <c r="D62" s="83">
        <f>'[4]Ficha Anual 2025'!E62</f>
        <v>0</v>
      </c>
      <c r="E62" s="93">
        <f t="shared" si="4"/>
        <v>0</v>
      </c>
      <c r="F62" s="51">
        <f>[4]Ene!F62</f>
        <v>0</v>
      </c>
      <c r="G62" s="48">
        <f>[4]Ene!G62</f>
        <v>0</v>
      </c>
      <c r="H62" s="51">
        <f>[4]Ene!H62</f>
        <v>0</v>
      </c>
      <c r="I62" s="48">
        <f>[4]Feb!I62</f>
        <v>0</v>
      </c>
      <c r="J62" s="51">
        <f>[4]Ene!J62</f>
        <v>0</v>
      </c>
      <c r="K62" s="48">
        <f>[4]Mar!K62</f>
        <v>0</v>
      </c>
      <c r="L62" s="51">
        <f>[4]Ene!L62</f>
        <v>0</v>
      </c>
      <c r="M62" s="48">
        <f>[4]Abr!M62</f>
        <v>0</v>
      </c>
      <c r="N62" s="51">
        <f>[4]Ene!N62</f>
        <v>0</v>
      </c>
      <c r="O62" s="91"/>
      <c r="P62" s="51">
        <f>[4]Ene!P62</f>
        <v>0</v>
      </c>
      <c r="Q62" s="93"/>
      <c r="R62" s="51">
        <f>[4]Ene!R62</f>
        <v>0</v>
      </c>
      <c r="S62" s="93"/>
      <c r="T62" s="51">
        <f>[4]Ene!T62</f>
        <v>0</v>
      </c>
      <c r="U62" s="93"/>
      <c r="V62" s="51">
        <f>[4]Ene!V62</f>
        <v>0</v>
      </c>
      <c r="W62" s="93"/>
      <c r="X62" s="51">
        <f>[4]Ene!X62</f>
        <v>0</v>
      </c>
      <c r="Y62" s="93"/>
      <c r="Z62" s="51">
        <f>[4]Ene!Z62</f>
        <v>0</v>
      </c>
      <c r="AA62" s="93"/>
      <c r="AB62" s="51">
        <f>[4]Ene!AB62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'[4]Ficha Anual 2025'!A63</f>
        <v>0</v>
      </c>
      <c r="B63" s="90">
        <f>'[4]Ficha Anual 2025'!B63</f>
        <v>0</v>
      </c>
      <c r="C63" s="90"/>
      <c r="D63" s="83">
        <f>'[4]Ficha Anual 2025'!E63</f>
        <v>0</v>
      </c>
      <c r="E63" s="93">
        <f t="shared" si="4"/>
        <v>0</v>
      </c>
      <c r="F63" s="51">
        <f>[4]Ene!F63</f>
        <v>0</v>
      </c>
      <c r="G63" s="48">
        <f>[4]Ene!G63</f>
        <v>0</v>
      </c>
      <c r="H63" s="51">
        <f>[4]Ene!H63</f>
        <v>0</v>
      </c>
      <c r="I63" s="48">
        <f>[4]Feb!I63</f>
        <v>0</v>
      </c>
      <c r="J63" s="51">
        <f>[4]Ene!J63</f>
        <v>0</v>
      </c>
      <c r="K63" s="48">
        <f>[4]Mar!K63</f>
        <v>0</v>
      </c>
      <c r="L63" s="51">
        <f>[4]Ene!L63</f>
        <v>0</v>
      </c>
      <c r="M63" s="48">
        <f>[4]Abr!M63</f>
        <v>0</v>
      </c>
      <c r="N63" s="51">
        <f>[4]Ene!N63</f>
        <v>0</v>
      </c>
      <c r="O63" s="91"/>
      <c r="P63" s="51">
        <f>[4]Ene!P63</f>
        <v>0</v>
      </c>
      <c r="Q63" s="93"/>
      <c r="R63" s="51">
        <f>[4]Ene!R63</f>
        <v>0</v>
      </c>
      <c r="S63" s="93"/>
      <c r="T63" s="51">
        <f>[4]Ene!T63</f>
        <v>0</v>
      </c>
      <c r="U63" s="93"/>
      <c r="V63" s="51">
        <f>[4]Ene!V63</f>
        <v>0</v>
      </c>
      <c r="W63" s="93"/>
      <c r="X63" s="51">
        <f>[4]Ene!X63</f>
        <v>0</v>
      </c>
      <c r="Y63" s="93"/>
      <c r="Z63" s="51">
        <f>[4]Ene!Z63</f>
        <v>0</v>
      </c>
      <c r="AA63" s="93"/>
      <c r="AB63" s="51">
        <f>[4]Ene!AB63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'[4]Ficha Anual 2025'!A64</f>
        <v>0</v>
      </c>
      <c r="B64" s="90">
        <f>'[4]Ficha Anual 2025'!B64</f>
        <v>0</v>
      </c>
      <c r="C64" s="90"/>
      <c r="D64" s="83">
        <f>'[4]Ficha Anual 2025'!E64</f>
        <v>0</v>
      </c>
      <c r="E64" s="93">
        <f t="shared" si="4"/>
        <v>0</v>
      </c>
      <c r="F64" s="51">
        <f>[4]Ene!F64</f>
        <v>0</v>
      </c>
      <c r="G64" s="48">
        <f>[4]Ene!G64</f>
        <v>0</v>
      </c>
      <c r="H64" s="51">
        <f>[4]Ene!H64</f>
        <v>0</v>
      </c>
      <c r="I64" s="48">
        <f>[4]Feb!I64</f>
        <v>0</v>
      </c>
      <c r="J64" s="51">
        <f>[4]Ene!J64</f>
        <v>0</v>
      </c>
      <c r="K64" s="48">
        <f>[4]Mar!K64</f>
        <v>0</v>
      </c>
      <c r="L64" s="51">
        <f>[4]Ene!L64</f>
        <v>0</v>
      </c>
      <c r="M64" s="48">
        <f>[4]Abr!M64</f>
        <v>0</v>
      </c>
      <c r="N64" s="51">
        <f>[4]Ene!N64</f>
        <v>0</v>
      </c>
      <c r="O64" s="91"/>
      <c r="P64" s="51">
        <f>[4]Ene!P64</f>
        <v>0</v>
      </c>
      <c r="Q64" s="93"/>
      <c r="R64" s="51">
        <f>[4]Ene!R64</f>
        <v>0</v>
      </c>
      <c r="S64" s="93"/>
      <c r="T64" s="51">
        <f>[4]Ene!T64</f>
        <v>0</v>
      </c>
      <c r="U64" s="93"/>
      <c r="V64" s="51">
        <f>[4]Ene!V64</f>
        <v>0</v>
      </c>
      <c r="W64" s="93"/>
      <c r="X64" s="51">
        <f>[4]Ene!X64</f>
        <v>0</v>
      </c>
      <c r="Y64" s="93"/>
      <c r="Z64" s="51">
        <f>[4]Ene!Z64</f>
        <v>0</v>
      </c>
      <c r="AA64" s="93"/>
      <c r="AB64" s="51">
        <f>[4]Ene!AB64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'[4]Ficha Anual 2025'!A65</f>
        <v>0</v>
      </c>
      <c r="B65" s="90">
        <f>'[4]Ficha Anual 2025'!B65</f>
        <v>0</v>
      </c>
      <c r="C65" s="90"/>
      <c r="D65" s="83">
        <f>'[4]Ficha Anual 2025'!E65</f>
        <v>0</v>
      </c>
      <c r="E65" s="93">
        <f t="shared" si="4"/>
        <v>0</v>
      </c>
      <c r="F65" s="51">
        <f>[4]Ene!F65</f>
        <v>0</v>
      </c>
      <c r="G65" s="48">
        <f>[4]Ene!G65</f>
        <v>0</v>
      </c>
      <c r="H65" s="51">
        <f>[4]Ene!H65</f>
        <v>0</v>
      </c>
      <c r="I65" s="48">
        <f>[4]Feb!I65</f>
        <v>0</v>
      </c>
      <c r="J65" s="51">
        <f>[4]Ene!J65</f>
        <v>0</v>
      </c>
      <c r="K65" s="48">
        <f>[4]Mar!K65</f>
        <v>0</v>
      </c>
      <c r="L65" s="51">
        <f>[4]Ene!L65</f>
        <v>0</v>
      </c>
      <c r="M65" s="48">
        <f>[4]Abr!M65</f>
        <v>0</v>
      </c>
      <c r="N65" s="51">
        <f>[4]Ene!N65</f>
        <v>0</v>
      </c>
      <c r="O65" s="91"/>
      <c r="P65" s="51">
        <f>[4]Ene!P65</f>
        <v>0</v>
      </c>
      <c r="Q65" s="93"/>
      <c r="R65" s="51">
        <f>[4]Ene!R65</f>
        <v>0</v>
      </c>
      <c r="S65" s="93"/>
      <c r="T65" s="51">
        <f>[4]Ene!T65</f>
        <v>0</v>
      </c>
      <c r="U65" s="93"/>
      <c r="V65" s="51">
        <f>[4]Ene!V65</f>
        <v>0</v>
      </c>
      <c r="W65" s="93"/>
      <c r="X65" s="51">
        <f>[4]Ene!X65</f>
        <v>0</v>
      </c>
      <c r="Y65" s="93"/>
      <c r="Z65" s="51">
        <f>[4]Ene!Z65</f>
        <v>0</v>
      </c>
      <c r="AA65" s="93"/>
      <c r="AB65" s="51">
        <f>[4]Ene!AB65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'[4]Ficha Anual 2025'!A66</f>
        <v>0</v>
      </c>
      <c r="B66" s="101">
        <f>'[4]Ficha Anual 2025'!B66</f>
        <v>0</v>
      </c>
      <c r="C66" s="101"/>
      <c r="D66" s="102">
        <f>'[4]Ficha Anual 2025'!E66</f>
        <v>0</v>
      </c>
      <c r="E66" s="103">
        <f t="shared" si="4"/>
        <v>0</v>
      </c>
      <c r="F66" s="104">
        <f>[4]Ene!F66</f>
        <v>0</v>
      </c>
      <c r="G66" s="105">
        <f>[4]Ene!G66</f>
        <v>0</v>
      </c>
      <c r="H66" s="104">
        <f>[4]Ene!H66</f>
        <v>0</v>
      </c>
      <c r="I66" s="105">
        <f>[4]Feb!I66</f>
        <v>0</v>
      </c>
      <c r="J66" s="104">
        <f>[4]Ene!J66</f>
        <v>0</v>
      </c>
      <c r="K66" s="105">
        <f>[4]Mar!K66</f>
        <v>0</v>
      </c>
      <c r="L66" s="104">
        <f>[4]Ene!L66</f>
        <v>0</v>
      </c>
      <c r="M66" s="105">
        <f>[4]Abr!M66</f>
        <v>0</v>
      </c>
      <c r="N66" s="104">
        <f>[4]Ene!N66</f>
        <v>0</v>
      </c>
      <c r="O66" s="106"/>
      <c r="P66" s="104">
        <f>[4]Ene!P66</f>
        <v>0</v>
      </c>
      <c r="Q66" s="103"/>
      <c r="R66" s="104">
        <f>[4]Ene!R66</f>
        <v>0</v>
      </c>
      <c r="S66" s="103"/>
      <c r="T66" s="104">
        <f>[4]Ene!T66</f>
        <v>0</v>
      </c>
      <c r="U66" s="103"/>
      <c r="V66" s="104">
        <f>[4]Ene!V66</f>
        <v>0</v>
      </c>
      <c r="W66" s="103"/>
      <c r="X66" s="104">
        <f>[4]Ene!X66</f>
        <v>0</v>
      </c>
      <c r="Y66" s="103"/>
      <c r="Z66" s="104">
        <f>[4]Ene!Z66</f>
        <v>0</v>
      </c>
      <c r="AA66" s="103"/>
      <c r="AB66" s="104">
        <f>[4]Ene!AB66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'[4]Ficha Anual 2025'!A72</f>
        <v>Elaboró</v>
      </c>
      <c r="C80" s="130"/>
      <c r="E80" s="131"/>
      <c r="F80" s="131"/>
      <c r="G80" s="131"/>
      <c r="H80" s="131"/>
      <c r="J80" s="129" t="str">
        <f>'[4]Ficha Anual 2025'!D72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'[4]Ficha Anual 2025'!G72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>
        <f>'[4]Ficha Anual 2025'!A75</f>
        <v>0</v>
      </c>
      <c r="C83" s="140"/>
      <c r="E83" s="127"/>
      <c r="F83" s="127"/>
      <c r="H83" s="127"/>
      <c r="J83" s="138" t="str">
        <f>'[4]Ficha Anual 2025'!D75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'[4]Ficha Anual 2025'!G75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'[4]Ficha Anual 2025'!A76</f>
        <v>ENCARGADO DE SEGURIDAD PÚBLICA</v>
      </c>
      <c r="C84" s="142"/>
      <c r="E84" s="2"/>
      <c r="F84" s="2"/>
      <c r="G84" s="2"/>
      <c r="H84" s="2"/>
      <c r="J84" s="143" t="str">
        <f>'[4]Ficha Anual 2025'!D76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'[4]Ficha Anual 2025'!G76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3DB7-EB27-491C-A9F8-FB2D4BA54C0F}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N8" sqref="N7:N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4.75" customHeight="1" x14ac:dyDescent="0.2">
      <c r="A16" s="45" t="str">
        <f>'[5]Ficha Anual 2025'!A16</f>
        <v>C1A1</v>
      </c>
      <c r="B16" s="155" t="str">
        <f>'[5]Ficha Anual 2025'!B16</f>
        <v>REALIZAR MANTENIMIENTO EN LOS POZOS DE ABASTECIMIENTO DE AGUA</v>
      </c>
      <c r="C16" s="155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v>0</v>
      </c>
      <c r="P16" s="49">
        <f>[5]Ene!P16</f>
        <v>0</v>
      </c>
      <c r="Q16" s="51"/>
      <c r="R16" s="49">
        <f>[5]Ene!R16</f>
        <v>0</v>
      </c>
      <c r="S16" s="51"/>
      <c r="T16" s="49">
        <f>[5]Ene!T16</f>
        <v>1</v>
      </c>
      <c r="U16" s="51"/>
      <c r="V16" s="49">
        <f>[5]Ene!V16</f>
        <v>0</v>
      </c>
      <c r="W16" s="51"/>
      <c r="X16" s="49">
        <f>[5]Ene!X16</f>
        <v>0</v>
      </c>
      <c r="Y16" s="51"/>
      <c r="Z16" s="49">
        <f>[5]Ene!Z16</f>
        <v>1</v>
      </c>
      <c r="AA16" s="51"/>
      <c r="AB16" s="49">
        <f>[5]Ene!AB16</f>
        <v>0</v>
      </c>
      <c r="AC16" s="51"/>
      <c r="AD16" s="52">
        <f t="shared" ref="AD16:AE66" si="0">F16+H16+J16+L16+N16+P16+R16+T16+V16+X16+Z16+AB16</f>
        <v>4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'[5]Ficha Anual 2025'!A17</f>
        <v>C1A2</v>
      </c>
      <c r="B17" s="155" t="str">
        <f>'[5]Ficha Anual 2025'!B17</f>
        <v>REHABILITAR LAS REDES DE CONDUCCIÓN DE AGUA POTABLE</v>
      </c>
      <c r="C17" s="155"/>
      <c r="D17" s="47" t="str">
        <f>'[5]Ficha Anual 2025'!E17</f>
        <v>POBLACION</v>
      </c>
      <c r="E17" s="48">
        <f t="shared" ref="E17:E53" si="3">F17+H17+J17+L17+N17+P17++R17+T17+V17+X17+Z17+AB17</f>
        <v>1000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v>0</v>
      </c>
      <c r="P17" s="49">
        <f>[5]Ene!P17</f>
        <v>0</v>
      </c>
      <c r="Q17" s="51"/>
      <c r="R17" s="49">
        <f>[5]Ene!R17</f>
        <v>0</v>
      </c>
      <c r="S17" s="51"/>
      <c r="T17" s="49">
        <f>[5]Ene!T17</f>
        <v>0</v>
      </c>
      <c r="U17" s="51"/>
      <c r="V17" s="49">
        <f>[5]Ene!V17</f>
        <v>250</v>
      </c>
      <c r="W17" s="51"/>
      <c r="X17" s="49">
        <f>[5]Ene!X17</f>
        <v>250</v>
      </c>
      <c r="Y17" s="51"/>
      <c r="Z17" s="49">
        <f>[5]Ene!Z17</f>
        <v>250</v>
      </c>
      <c r="AA17" s="51"/>
      <c r="AB17" s="49">
        <f>[5]Ene!AB17</f>
        <v>250</v>
      </c>
      <c r="AC17" s="51"/>
      <c r="AD17" s="52">
        <f t="shared" si="0"/>
        <v>1000</v>
      </c>
      <c r="AE17" s="52">
        <f t="shared" si="0"/>
        <v>0</v>
      </c>
      <c r="AF17" s="53">
        <f t="shared" si="1"/>
        <v>0</v>
      </c>
      <c r="AG17" s="53">
        <f t="shared" si="2"/>
        <v>1</v>
      </c>
      <c r="AH17" s="57"/>
      <c r="AI17" s="58"/>
    </row>
    <row r="18" spans="1:35" s="56" customFormat="1" ht="20.100000000000001" customHeight="1" x14ac:dyDescent="0.2">
      <c r="A18" s="45" t="str">
        <f>'[5]Ficha Anual 2025'!A18</f>
        <v>C1A3</v>
      </c>
      <c r="B18" s="155" t="str">
        <f>'[5]Ficha Anual 2025'!B18</f>
        <v>AMPLIAR LAS REDES DE CONDUCCION DE AGUA POTABLE</v>
      </c>
      <c r="C18" s="155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v>0</v>
      </c>
      <c r="P18" s="49">
        <f>[5]Ene!P18</f>
        <v>0</v>
      </c>
      <c r="Q18" s="51"/>
      <c r="R18" s="49">
        <f>[5]Ene!R18</f>
        <v>0</v>
      </c>
      <c r="S18" s="51"/>
      <c r="T18" s="49">
        <f>[5]Ene!T18</f>
        <v>0</v>
      </c>
      <c r="U18" s="51"/>
      <c r="V18" s="49">
        <f>[5]Ene!V18</f>
        <v>0</v>
      </c>
      <c r="W18" s="51"/>
      <c r="X18" s="49">
        <f>[5]Ene!X18</f>
        <v>0</v>
      </c>
      <c r="Y18" s="51"/>
      <c r="Z18" s="49">
        <f>[5]Ene!Z18</f>
        <v>1</v>
      </c>
      <c r="AA18" s="51"/>
      <c r="AB18" s="49">
        <f>[5]Ene!AB18</f>
        <v>0</v>
      </c>
      <c r="AC18" s="51"/>
      <c r="AD18" s="52">
        <f t="shared" si="0"/>
        <v>2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6.25" customHeight="1" x14ac:dyDescent="0.2">
      <c r="A19" s="45" t="str">
        <f>'[5]Ficha Anual 2025'!A19</f>
        <v>C1A4</v>
      </c>
      <c r="B19" s="155" t="str">
        <f>'[5]Ficha Anual 2025'!B19</f>
        <v>CONSTRUCCION DE FUENTES DE ALMACENAMIENTO DE AGUA POTABLE</v>
      </c>
      <c r="C19" s="155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v>0</v>
      </c>
      <c r="P19" s="49">
        <f>[5]Ene!P19</f>
        <v>0</v>
      </c>
      <c r="Q19" s="51"/>
      <c r="R19" s="49">
        <f>[5]Ene!R19</f>
        <v>0</v>
      </c>
      <c r="S19" s="51"/>
      <c r="T19" s="49">
        <f>[5]Ene!T19</f>
        <v>0</v>
      </c>
      <c r="U19" s="51"/>
      <c r="V19" s="49">
        <f>[5]Ene!V19</f>
        <v>0</v>
      </c>
      <c r="W19" s="51"/>
      <c r="X19" s="49">
        <f>[5]Ene!X19</f>
        <v>0</v>
      </c>
      <c r="Y19" s="51"/>
      <c r="Z19" s="49">
        <f>[5]Ene!Z19</f>
        <v>1</v>
      </c>
      <c r="AA19" s="51"/>
      <c r="AB19" s="49">
        <f>[5]Ene!AB19</f>
        <v>0</v>
      </c>
      <c r="AC19" s="51"/>
      <c r="AD19" s="52">
        <f t="shared" si="0"/>
        <v>1</v>
      </c>
      <c r="AE19" s="52">
        <f t="shared" si="0"/>
        <v>0</v>
      </c>
      <c r="AF19" s="53">
        <f t="shared" si="1"/>
        <v>0</v>
      </c>
      <c r="AG19" s="53">
        <f t="shared" si="2"/>
        <v>1</v>
      </c>
      <c r="AH19" s="57"/>
      <c r="AI19" s="58"/>
    </row>
    <row r="20" spans="1:35" s="56" customFormat="1" ht="20.100000000000001" hidden="1" customHeight="1" x14ac:dyDescent="0.2">
      <c r="A20" s="45" t="str">
        <f>'[5]Ficha Anual 2025'!A20</f>
        <v>C1A5</v>
      </c>
      <c r="B20" s="155" t="str">
        <f>'[5]Ficha Anual 2025'!B20</f>
        <v>REALIZAR OBRAS DE MANTENIMIENTO EN LOS POZOS DE ABASTECIMIENTO DE AGUA</v>
      </c>
      <c r="C20" s="155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v>0</v>
      </c>
      <c r="P20" s="49">
        <f>[5]Ene!P20</f>
        <v>0</v>
      </c>
      <c r="Q20" s="51"/>
      <c r="R20" s="49">
        <f>[5]Ene!R20</f>
        <v>0</v>
      </c>
      <c r="S20" s="51"/>
      <c r="T20" s="49">
        <f>[5]Ene!T20</f>
        <v>1</v>
      </c>
      <c r="U20" s="51"/>
      <c r="V20" s="49">
        <f>[5]Ene!V20</f>
        <v>0</v>
      </c>
      <c r="W20" s="51"/>
      <c r="X20" s="49">
        <f>[5]Ene!X20</f>
        <v>0</v>
      </c>
      <c r="Y20" s="51"/>
      <c r="Z20" s="49">
        <f>[5]Ene!Z20</f>
        <v>0</v>
      </c>
      <c r="AA20" s="51"/>
      <c r="AB20" s="49">
        <f>[5]Ene!AB20</f>
        <v>0</v>
      </c>
      <c r="AC20" s="51"/>
      <c r="AD20" s="52">
        <f t="shared" si="0"/>
        <v>2</v>
      </c>
      <c r="AE20" s="52">
        <f t="shared" si="0"/>
        <v>1</v>
      </c>
      <c r="AF20" s="53">
        <f t="shared" si="1"/>
        <v>0.5</v>
      </c>
      <c r="AG20" s="53">
        <f t="shared" si="2"/>
        <v>0.5</v>
      </c>
      <c r="AH20" s="57"/>
      <c r="AI20" s="58"/>
    </row>
    <row r="21" spans="1:35" s="56" customFormat="1" ht="20.100000000000001" hidden="1" customHeight="1" x14ac:dyDescent="0.2">
      <c r="A21" s="45" t="str">
        <f>'[5]Ficha Anual 2025'!A21</f>
        <v>C1A6</v>
      </c>
      <c r="B21" s="155" t="str">
        <f>'[5]Ficha Anual 2025'!B21</f>
        <v>REHABILITAR LAS REDES DE CONDUCCION DE AGUA POTABLE</v>
      </c>
      <c r="C21" s="155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v>300</v>
      </c>
      <c r="P21" s="49">
        <f>[5]Ene!P21</f>
        <v>300</v>
      </c>
      <c r="Q21" s="51"/>
      <c r="R21" s="49">
        <f>[5]Ene!R21</f>
        <v>0</v>
      </c>
      <c r="S21" s="51"/>
      <c r="T21" s="49">
        <f>[5]Ene!T21</f>
        <v>0</v>
      </c>
      <c r="U21" s="51"/>
      <c r="V21" s="49">
        <f>[5]Ene!V21</f>
        <v>0</v>
      </c>
      <c r="W21" s="51"/>
      <c r="X21" s="49">
        <f>[5]Ene!X21</f>
        <v>300</v>
      </c>
      <c r="Y21" s="51"/>
      <c r="Z21" s="49">
        <f>[5]Ene!Z21</f>
        <v>300</v>
      </c>
      <c r="AA21" s="51"/>
      <c r="AB21" s="49">
        <f>[5]Ene!AB21</f>
        <v>0</v>
      </c>
      <c r="AC21" s="51"/>
      <c r="AD21" s="52">
        <f t="shared" si="0"/>
        <v>1200</v>
      </c>
      <c r="AE21" s="52">
        <f t="shared" si="0"/>
        <v>300</v>
      </c>
      <c r="AF21" s="53">
        <f t="shared" si="1"/>
        <v>0.25</v>
      </c>
      <c r="AG21" s="53">
        <f t="shared" si="2"/>
        <v>0.75</v>
      </c>
      <c r="AH21" s="57"/>
      <c r="AI21" s="58"/>
    </row>
    <row r="22" spans="1:35" s="56" customFormat="1" ht="20.100000000000001" hidden="1" customHeight="1" x14ac:dyDescent="0.2">
      <c r="A22" s="45" t="str">
        <f>'[5]Ficha Anual 2025'!A22</f>
        <v>C1A7</v>
      </c>
      <c r="B22" s="155" t="str">
        <f>'[5]Ficha Anual 2025'!B22</f>
        <v>AMPLIAR LAS REDES DE CONDUCCION DE AGUA POTABLE</v>
      </c>
      <c r="C22" s="155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v>0</v>
      </c>
      <c r="P22" s="49">
        <f>[5]Ene!P22</f>
        <v>0</v>
      </c>
      <c r="Q22" s="51"/>
      <c r="R22" s="49">
        <f>[5]Ene!R22</f>
        <v>250</v>
      </c>
      <c r="S22" s="51"/>
      <c r="T22" s="49">
        <f>[5]Ene!T22</f>
        <v>0</v>
      </c>
      <c r="U22" s="51"/>
      <c r="V22" s="49">
        <f>[5]Ene!V22</f>
        <v>0</v>
      </c>
      <c r="W22" s="51"/>
      <c r="X22" s="49">
        <f>[5]Ene!X22</f>
        <v>0</v>
      </c>
      <c r="Y22" s="51"/>
      <c r="Z22" s="49">
        <f>[5]Ene!Z22</f>
        <v>250</v>
      </c>
      <c r="AA22" s="51"/>
      <c r="AB22" s="49">
        <f>[5]Ene!AB22</f>
        <v>0</v>
      </c>
      <c r="AC22" s="51"/>
      <c r="AD22" s="52">
        <f t="shared" si="0"/>
        <v>500</v>
      </c>
      <c r="AE22" s="52">
        <f t="shared" si="0"/>
        <v>0</v>
      </c>
      <c r="AF22" s="53">
        <f t="shared" si="1"/>
        <v>0</v>
      </c>
      <c r="AG22" s="53">
        <f t="shared" si="2"/>
        <v>1</v>
      </c>
      <c r="AH22" s="57"/>
      <c r="AI22" s="58"/>
    </row>
    <row r="23" spans="1:35" s="56" customFormat="1" ht="20.100000000000001" hidden="1" customHeight="1" x14ac:dyDescent="0.2">
      <c r="A23" s="45" t="str">
        <f>'[5]Ficha Anual 2025'!A23</f>
        <v>C1A8</v>
      </c>
      <c r="B23" s="155" t="str">
        <f>'[5]Ficha Anual 2025'!B23</f>
        <v>CONSTRUCCION DE FUENTES DE ALMACENAMIENTO DE AGUA POTABLE</v>
      </c>
      <c r="C23" s="155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v>0</v>
      </c>
      <c r="P23" s="49">
        <f>[5]Ene!P23</f>
        <v>0</v>
      </c>
      <c r="Q23" s="51"/>
      <c r="R23" s="49">
        <f>[5]Ene!R23</f>
        <v>0</v>
      </c>
      <c r="S23" s="51"/>
      <c r="T23" s="49">
        <f>[5]Ene!T23</f>
        <v>0</v>
      </c>
      <c r="U23" s="51"/>
      <c r="V23" s="49">
        <f>[5]Ene!V23</f>
        <v>0</v>
      </c>
      <c r="W23" s="51"/>
      <c r="X23" s="49">
        <f>[5]Ene!X23</f>
        <v>0</v>
      </c>
      <c r="Y23" s="51"/>
      <c r="Z23" s="49">
        <f>[5]Ene!Z23</f>
        <v>1</v>
      </c>
      <c r="AA23" s="51"/>
      <c r="AB23" s="49">
        <f>[5]Ene!AB23</f>
        <v>0</v>
      </c>
      <c r="AC23" s="51"/>
      <c r="AD23" s="52">
        <f t="shared" si="0"/>
        <v>1</v>
      </c>
      <c r="AE23" s="52">
        <f t="shared" si="0"/>
        <v>0</v>
      </c>
      <c r="AF23" s="53">
        <f t="shared" si="1"/>
        <v>0</v>
      </c>
      <c r="AG23" s="53">
        <f t="shared" si="2"/>
        <v>1</v>
      </c>
      <c r="AH23" s="54"/>
      <c r="AI23" s="55"/>
    </row>
    <row r="24" spans="1:35" s="56" customFormat="1" ht="20.100000000000001" hidden="1" customHeight="1" x14ac:dyDescent="0.2">
      <c r="A24" s="45">
        <f>'[5]Ficha Anual 2025'!A24</f>
        <v>0</v>
      </c>
      <c r="B24" s="155">
        <f>'[5]Ficha Anual 2025'!B24</f>
        <v>0</v>
      </c>
      <c r="C24" s="155"/>
      <c r="D24" s="47">
        <f>'[5]Ficha Anual 2025'!E24</f>
        <v>0</v>
      </c>
      <c r="E24" s="48">
        <f t="shared" si="3"/>
        <v>0</v>
      </c>
      <c r="F24" s="51">
        <f>[5]Ene!F24</f>
        <v>0</v>
      </c>
      <c r="G24" s="48">
        <f>[5]Ene!G24</f>
        <v>0</v>
      </c>
      <c r="H24" s="51">
        <f>[5]Ene!H24</f>
        <v>0</v>
      </c>
      <c r="I24" s="48">
        <f>[5]Feb!I24</f>
        <v>0</v>
      </c>
      <c r="J24" s="51">
        <f>[5]Ene!J24</f>
        <v>0</v>
      </c>
      <c r="K24" s="48">
        <f>[5]Mar!K24</f>
        <v>0</v>
      </c>
      <c r="L24" s="51">
        <f>[5]Ene!L24</f>
        <v>0</v>
      </c>
      <c r="M24" s="48">
        <f>[5]Abr!M24</f>
        <v>0</v>
      </c>
      <c r="N24" s="51">
        <f>[5]Ene!N24</f>
        <v>0</v>
      </c>
      <c r="O24" s="50"/>
      <c r="P24" s="51">
        <f>[5]Ene!P24</f>
        <v>0</v>
      </c>
      <c r="Q24" s="51"/>
      <c r="R24" s="51">
        <f>[5]Ene!R24</f>
        <v>0</v>
      </c>
      <c r="S24" s="51"/>
      <c r="T24" s="51">
        <f>[5]Ene!T24</f>
        <v>0</v>
      </c>
      <c r="U24" s="51"/>
      <c r="V24" s="51">
        <f>[5]Ene!V24</f>
        <v>0</v>
      </c>
      <c r="W24" s="51"/>
      <c r="X24" s="51">
        <f>[5]Ene!X24</f>
        <v>0</v>
      </c>
      <c r="Y24" s="51"/>
      <c r="Z24" s="51">
        <f>[5]Ene!Z24</f>
        <v>0</v>
      </c>
      <c r="AA24" s="51"/>
      <c r="AB24" s="51">
        <f>[5]Ene!AB24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'[5]Ficha Anual 2025'!A25</f>
        <v>0</v>
      </c>
      <c r="B25" s="155">
        <f>'[5]Ficha Anual 2025'!B25</f>
        <v>0</v>
      </c>
      <c r="C25" s="155"/>
      <c r="D25" s="47">
        <f>'[5]Ficha Anual 2025'!E25</f>
        <v>0</v>
      </c>
      <c r="E25" s="48">
        <f t="shared" si="3"/>
        <v>0</v>
      </c>
      <c r="F25" s="51">
        <f>[5]Ene!F25</f>
        <v>0</v>
      </c>
      <c r="G25" s="48">
        <f>[5]Ene!G25</f>
        <v>0</v>
      </c>
      <c r="H25" s="51">
        <f>[5]Ene!H25</f>
        <v>0</v>
      </c>
      <c r="I25" s="48">
        <f>[5]Feb!I25</f>
        <v>0</v>
      </c>
      <c r="J25" s="51">
        <f>[5]Ene!J25</f>
        <v>0</v>
      </c>
      <c r="K25" s="48">
        <f>[5]Mar!K25</f>
        <v>0</v>
      </c>
      <c r="L25" s="51">
        <f>[5]Ene!L25</f>
        <v>0</v>
      </c>
      <c r="M25" s="48">
        <f>[5]Abr!M25</f>
        <v>0</v>
      </c>
      <c r="N25" s="51">
        <f>[5]Ene!N25</f>
        <v>0</v>
      </c>
      <c r="O25" s="50"/>
      <c r="P25" s="51">
        <f>[5]Ene!P25</f>
        <v>0</v>
      </c>
      <c r="Q25" s="51"/>
      <c r="R25" s="51">
        <f>[5]Ene!R25</f>
        <v>0</v>
      </c>
      <c r="S25" s="51"/>
      <c r="T25" s="51">
        <f>[5]Ene!T25</f>
        <v>0</v>
      </c>
      <c r="U25" s="51"/>
      <c r="V25" s="51">
        <f>[5]Ene!V25</f>
        <v>0</v>
      </c>
      <c r="W25" s="51"/>
      <c r="X25" s="51">
        <f>[5]Ene!X25</f>
        <v>0</v>
      </c>
      <c r="Y25" s="51"/>
      <c r="Z25" s="51">
        <f>[5]Ene!Z25</f>
        <v>0</v>
      </c>
      <c r="AA25" s="51"/>
      <c r="AB25" s="51">
        <f>[5]Ene!AB25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'[5]Ficha Anual 2025'!A26</f>
        <v>0</v>
      </c>
      <c r="B26" s="155">
        <f>'[5]Ficha Anual 2025'!B26</f>
        <v>0</v>
      </c>
      <c r="C26" s="155"/>
      <c r="D26" s="47">
        <f>'[5]Ficha Anual 2025'!E26</f>
        <v>0</v>
      </c>
      <c r="E26" s="48">
        <f t="shared" si="3"/>
        <v>0</v>
      </c>
      <c r="F26" s="51">
        <f>[5]Ene!F26</f>
        <v>0</v>
      </c>
      <c r="G26" s="48">
        <f>[5]Ene!G26</f>
        <v>0</v>
      </c>
      <c r="H26" s="51">
        <f>[5]Ene!H26</f>
        <v>0</v>
      </c>
      <c r="I26" s="48">
        <f>[5]Feb!I26</f>
        <v>0</v>
      </c>
      <c r="J26" s="51">
        <f>[5]Ene!J26</f>
        <v>0</v>
      </c>
      <c r="K26" s="48">
        <f>[5]Mar!K26</f>
        <v>0</v>
      </c>
      <c r="L26" s="51">
        <f>[5]Ene!L26</f>
        <v>0</v>
      </c>
      <c r="M26" s="48">
        <f>[5]Abr!M26</f>
        <v>0</v>
      </c>
      <c r="N26" s="51">
        <f>[5]Ene!N26</f>
        <v>0</v>
      </c>
      <c r="O26" s="50"/>
      <c r="P26" s="51">
        <f>[5]Ene!P26</f>
        <v>0</v>
      </c>
      <c r="Q26" s="51"/>
      <c r="R26" s="51">
        <f>[5]Ene!R26</f>
        <v>0</v>
      </c>
      <c r="S26" s="51"/>
      <c r="T26" s="51">
        <f>[5]Ene!T26</f>
        <v>0</v>
      </c>
      <c r="U26" s="51"/>
      <c r="V26" s="51">
        <f>[5]Ene!V26</f>
        <v>0</v>
      </c>
      <c r="W26" s="51"/>
      <c r="X26" s="51">
        <f>[5]Ene!X26</f>
        <v>0</v>
      </c>
      <c r="Y26" s="51"/>
      <c r="Z26" s="51">
        <f>[5]Ene!Z26</f>
        <v>0</v>
      </c>
      <c r="AA26" s="51"/>
      <c r="AB26" s="51">
        <f>[5]Ene!AB26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'[5]Ficha Anual 2025'!A27</f>
        <v>0</v>
      </c>
      <c r="B27" s="155">
        <f>'[5]Ficha Anual 2025'!B27</f>
        <v>0</v>
      </c>
      <c r="C27" s="155"/>
      <c r="D27" s="47">
        <f>'[5]Ficha Anual 2025'!E27</f>
        <v>0</v>
      </c>
      <c r="E27" s="48">
        <f t="shared" si="3"/>
        <v>0</v>
      </c>
      <c r="F27" s="51">
        <f>[5]Ene!F27</f>
        <v>0</v>
      </c>
      <c r="G27" s="48">
        <f>[5]Ene!G27</f>
        <v>0</v>
      </c>
      <c r="H27" s="51">
        <f>[5]Ene!H27</f>
        <v>0</v>
      </c>
      <c r="I27" s="48">
        <f>[5]Feb!I27</f>
        <v>0</v>
      </c>
      <c r="J27" s="51">
        <f>[5]Ene!J27</f>
        <v>0</v>
      </c>
      <c r="K27" s="48">
        <f>[5]Mar!K27</f>
        <v>0</v>
      </c>
      <c r="L27" s="51">
        <f>[5]Ene!L27</f>
        <v>0</v>
      </c>
      <c r="M27" s="48">
        <f>[5]Abr!M27</f>
        <v>0</v>
      </c>
      <c r="N27" s="51">
        <f>[5]Ene!N27</f>
        <v>0</v>
      </c>
      <c r="O27" s="50"/>
      <c r="P27" s="51">
        <f>[5]Ene!P27</f>
        <v>0</v>
      </c>
      <c r="Q27" s="48"/>
      <c r="R27" s="51">
        <f>[5]Ene!R27</f>
        <v>0</v>
      </c>
      <c r="S27" s="48"/>
      <c r="T27" s="51">
        <f>[5]Ene!T27</f>
        <v>0</v>
      </c>
      <c r="U27" s="48"/>
      <c r="V27" s="51">
        <f>[5]Ene!V27</f>
        <v>0</v>
      </c>
      <c r="W27" s="48"/>
      <c r="X27" s="51">
        <f>[5]Ene!X27</f>
        <v>0</v>
      </c>
      <c r="Y27" s="48"/>
      <c r="Z27" s="51">
        <f>[5]Ene!Z27</f>
        <v>0</v>
      </c>
      <c r="AA27" s="48"/>
      <c r="AB27" s="51">
        <f>[5]Ene!AB27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'[5]Ficha Anual 2025'!A28</f>
        <v>C 2</v>
      </c>
      <c r="B28" s="61" t="str">
        <f>'[5]Ficha Anual 2025'!B28</f>
        <v>INCREMENTAR LA INVERSION DE INFRAESTRUCTURA PUBLICA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9.25" customHeight="1" x14ac:dyDescent="0.2">
      <c r="A29" s="45" t="str">
        <f>'[5]Ficha Anual 2025'!A29</f>
        <v>C2A1</v>
      </c>
      <c r="B29" s="155" t="str">
        <f>'[5]Ficha Anual 2025'!B29</f>
        <v>INCREMENTAR LA CONSTRUCCIÓN DE PAVIMENTACIÓN EN VÍAS DE COMUNICACIÓN</v>
      </c>
      <c r="C29" s="155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v>0</v>
      </c>
      <c r="P29" s="49">
        <f>[5]Ene!P29</f>
        <v>0</v>
      </c>
      <c r="Q29" s="48"/>
      <c r="R29" s="49">
        <f>[5]Ene!R29</f>
        <v>0</v>
      </c>
      <c r="S29" s="48"/>
      <c r="T29" s="49">
        <f>[5]Ene!T29</f>
        <v>0</v>
      </c>
      <c r="U29" s="48"/>
      <c r="V29" s="49">
        <f>[5]Ene!V29</f>
        <v>0</v>
      </c>
      <c r="W29" s="48"/>
      <c r="X29" s="49">
        <f>[5]Ene!X29</f>
        <v>0</v>
      </c>
      <c r="Y29" s="48"/>
      <c r="Z29" s="49">
        <f>[5]Ene!Z29</f>
        <v>0.3</v>
      </c>
      <c r="AA29" s="48"/>
      <c r="AB29" s="49">
        <f>[5]Ene!AB29</f>
        <v>0</v>
      </c>
      <c r="AC29" s="48"/>
      <c r="AD29" s="52">
        <f t="shared" si="0"/>
        <v>0.3</v>
      </c>
      <c r="AE29" s="52">
        <f t="shared" si="0"/>
        <v>0</v>
      </c>
      <c r="AF29" s="53">
        <f t="shared" si="1"/>
        <v>0</v>
      </c>
      <c r="AG29" s="53">
        <f t="shared" si="2"/>
        <v>1</v>
      </c>
      <c r="AH29" s="54"/>
      <c r="AI29" s="55"/>
    </row>
    <row r="30" spans="1:35" s="56" customFormat="1" ht="27.75" customHeight="1" x14ac:dyDescent="0.2">
      <c r="A30" s="45" t="str">
        <f>'[5]Ficha Anual 2025'!A30</f>
        <v>C2A2</v>
      </c>
      <c r="B30" s="155" t="str">
        <f>'[5]Ficha Anual 2025'!B30</f>
        <v>AMPLIAR LA INFRAESTRUCTURA PUBLICA DE ENERGÍA ELÉCTRICA</v>
      </c>
      <c r="C30" s="155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v>0</v>
      </c>
      <c r="P30" s="49">
        <f>[5]Ene!P30</f>
        <v>0</v>
      </c>
      <c r="Q30" s="51"/>
      <c r="R30" s="49">
        <f>[5]Ene!R30</f>
        <v>0</v>
      </c>
      <c r="S30" s="51"/>
      <c r="T30" s="49">
        <f>[5]Ene!T30</f>
        <v>0</v>
      </c>
      <c r="U30" s="51"/>
      <c r="V30" s="49">
        <f>[5]Ene!V30</f>
        <v>0</v>
      </c>
      <c r="W30" s="51"/>
      <c r="X30" s="49">
        <f>[5]Ene!X30</f>
        <v>0</v>
      </c>
      <c r="Y30" s="51"/>
      <c r="Z30" s="49">
        <f>[5]Ene!Z30</f>
        <v>50</v>
      </c>
      <c r="AA30" s="51"/>
      <c r="AB30" s="49">
        <f>[5]Ene!AB30</f>
        <v>50</v>
      </c>
      <c r="AC30" s="51"/>
      <c r="AD30" s="52">
        <f t="shared" si="0"/>
        <v>100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9.25" customHeight="1" x14ac:dyDescent="0.2">
      <c r="A31" s="45" t="str">
        <f>'[5]Ficha Anual 2025'!A31</f>
        <v>C2A3</v>
      </c>
      <c r="B31" s="155" t="str">
        <f>'[5]Ficha Anual 2025'!B31</f>
        <v>AMPLIAR LA INFRAESTRUCTURA VIAL PARA LOS PEATONES CON GUARNICIONES</v>
      </c>
      <c r="C31" s="155"/>
      <c r="D31" s="47" t="str">
        <f>'[5]Ficha Anual 2025'!E31</f>
        <v>METROS LINEALES</v>
      </c>
      <c r="E31" s="48">
        <f t="shared" si="3"/>
        <v>1000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v>0</v>
      </c>
      <c r="P31" s="49">
        <f>[5]Ene!P31</f>
        <v>150</v>
      </c>
      <c r="Q31" s="51"/>
      <c r="R31" s="49">
        <f>[5]Ene!R31</f>
        <v>0</v>
      </c>
      <c r="S31" s="51"/>
      <c r="T31" s="49">
        <f>[5]Ene!T31</f>
        <v>100</v>
      </c>
      <c r="U31" s="51"/>
      <c r="V31" s="49">
        <f>[5]Ene!V31</f>
        <v>100</v>
      </c>
      <c r="W31" s="51"/>
      <c r="X31" s="49">
        <f>[5]Ene!X31</f>
        <v>100</v>
      </c>
      <c r="Y31" s="51"/>
      <c r="Z31" s="49">
        <f>[5]Ene!Z31</f>
        <v>100</v>
      </c>
      <c r="AA31" s="51"/>
      <c r="AB31" s="49">
        <f>[5]Ene!AB31</f>
        <v>100</v>
      </c>
      <c r="AC31" s="51"/>
      <c r="AD31" s="52">
        <f t="shared" si="0"/>
        <v>1000</v>
      </c>
      <c r="AE31" s="52">
        <f t="shared" si="0"/>
        <v>0</v>
      </c>
      <c r="AF31" s="53">
        <f t="shared" si="1"/>
        <v>0</v>
      </c>
      <c r="AG31" s="53">
        <f t="shared" si="2"/>
        <v>1</v>
      </c>
      <c r="AH31" s="57"/>
      <c r="AI31" s="58"/>
    </row>
    <row r="32" spans="1:35" s="56" customFormat="1" ht="20.100000000000001" hidden="1" customHeight="1" x14ac:dyDescent="0.2">
      <c r="A32" s="45" t="str">
        <f>'[5]Ficha Anual 2025'!A32</f>
        <v>C2A4</v>
      </c>
      <c r="B32" s="155" t="str">
        <f>'[5]Ficha Anual 2025'!B32</f>
        <v>AMPLIAR LA INFRAESTRUCTURA VIAL PARA LOS PEATONES CON GUARNICIONES</v>
      </c>
      <c r="C32" s="155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v>0</v>
      </c>
      <c r="P32" s="49">
        <f>[5]Ene!P32</f>
        <v>100</v>
      </c>
      <c r="Q32" s="51"/>
      <c r="R32" s="49">
        <f>[5]Ene!R32</f>
        <v>100</v>
      </c>
      <c r="S32" s="51"/>
      <c r="T32" s="49">
        <f>[5]Ene!T32</f>
        <v>100</v>
      </c>
      <c r="U32" s="51"/>
      <c r="V32" s="49">
        <f>[5]Ene!V32</f>
        <v>0</v>
      </c>
      <c r="W32" s="51"/>
      <c r="X32" s="49">
        <f>[5]Ene!X32</f>
        <v>0</v>
      </c>
      <c r="Y32" s="51"/>
      <c r="Z32" s="49">
        <f>[5]Ene!Z32</f>
        <v>0</v>
      </c>
      <c r="AA32" s="51"/>
      <c r="AB32" s="49">
        <f>[5]Ene!AB32</f>
        <v>0</v>
      </c>
      <c r="AC32" s="51"/>
      <c r="AD32" s="52">
        <f t="shared" si="0"/>
        <v>300</v>
      </c>
      <c r="AE32" s="52">
        <f t="shared" si="0"/>
        <v>0</v>
      </c>
      <c r="AF32" s="53">
        <f t="shared" si="1"/>
        <v>0</v>
      </c>
      <c r="AG32" s="53">
        <f t="shared" si="2"/>
        <v>1</v>
      </c>
      <c r="AH32" s="57"/>
      <c r="AI32" s="58"/>
    </row>
    <row r="33" spans="1:35" s="56" customFormat="1" ht="20.100000000000001" hidden="1" customHeight="1" x14ac:dyDescent="0.2">
      <c r="A33" s="45" t="str">
        <f>'[5]Ficha Anual 2025'!A33</f>
        <v>C2A5</v>
      </c>
      <c r="B33" s="155" t="str">
        <f>'[5]Ficha Anual 2025'!B33</f>
        <v>GESTIONAR ANTE LAS DEPENDENCIAS FEDERALES Y ESTATALES INFRAESTRUCTURA PUBLICA</v>
      </c>
      <c r="C33" s="155"/>
      <c r="D33" s="47" t="str">
        <f>'[5]Ficha Anual 2025'!E33</f>
        <v>PROYECTOS</v>
      </c>
      <c r="E33" s="48">
        <f t="shared" si="3"/>
        <v>2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v>0</v>
      </c>
      <c r="P33" s="49">
        <f>[5]Ene!P33</f>
        <v>0</v>
      </c>
      <c r="Q33" s="51"/>
      <c r="R33" s="49">
        <f>[5]Ene!R33</f>
        <v>0</v>
      </c>
      <c r="S33" s="51"/>
      <c r="T33" s="49">
        <f>[5]Ene!T33</f>
        <v>0</v>
      </c>
      <c r="U33" s="51"/>
      <c r="V33" s="49">
        <f>[5]Ene!V33</f>
        <v>0</v>
      </c>
      <c r="W33" s="51"/>
      <c r="X33" s="49">
        <f>[5]Ene!X33</f>
        <v>0</v>
      </c>
      <c r="Y33" s="51"/>
      <c r="Z33" s="49">
        <f>[5]Ene!Z33</f>
        <v>1</v>
      </c>
      <c r="AA33" s="51"/>
      <c r="AB33" s="49">
        <f>[5]Ene!AB33</f>
        <v>1</v>
      </c>
      <c r="AC33" s="51"/>
      <c r="AD33" s="52">
        <f t="shared" si="0"/>
        <v>2</v>
      </c>
      <c r="AE33" s="52">
        <f t="shared" si="0"/>
        <v>0</v>
      </c>
      <c r="AF33" s="53">
        <f t="shared" si="1"/>
        <v>0</v>
      </c>
      <c r="AG33" s="53">
        <f t="shared" si="2"/>
        <v>1</v>
      </c>
      <c r="AH33" s="54"/>
      <c r="AI33" s="55"/>
    </row>
    <row r="34" spans="1:35" s="56" customFormat="1" ht="20.100000000000001" hidden="1" customHeight="1" x14ac:dyDescent="0.2">
      <c r="A34" s="45" t="str">
        <f>'[5]Ficha Anual 2025'!A34</f>
        <v>C2A6</v>
      </c>
      <c r="B34" s="155" t="str">
        <f>'[5]Ficha Anual 2025'!B34</f>
        <v>GESTIONAR LA CONSTRUCCION DE NUEVOS ESPACIOS DEPORTIVOS QUE CONSTITUYAN AL DESARROLLO FISICO DE LOS HABITANTES DEL MUNICIPIO</v>
      </c>
      <c r="C34" s="155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v>0</v>
      </c>
      <c r="P34" s="49">
        <f>[5]Ene!P34</f>
        <v>0</v>
      </c>
      <c r="Q34" s="51"/>
      <c r="R34" s="49">
        <f>[5]Ene!R34</f>
        <v>0</v>
      </c>
      <c r="S34" s="51"/>
      <c r="T34" s="49">
        <f>[5]Ene!T34</f>
        <v>0</v>
      </c>
      <c r="U34" s="51"/>
      <c r="V34" s="49">
        <f>[5]Ene!V34</f>
        <v>0</v>
      </c>
      <c r="W34" s="51"/>
      <c r="X34" s="49">
        <f>[5]Ene!X34</f>
        <v>0</v>
      </c>
      <c r="Y34" s="51"/>
      <c r="Z34" s="49">
        <f>[5]Ene!Z34</f>
        <v>1</v>
      </c>
      <c r="AA34" s="51"/>
      <c r="AB34" s="49">
        <f>[5]Ene!AB34</f>
        <v>0</v>
      </c>
      <c r="AC34" s="51"/>
      <c r="AD34" s="52">
        <f t="shared" si="0"/>
        <v>1</v>
      </c>
      <c r="AE34" s="52">
        <f t="shared" si="0"/>
        <v>0</v>
      </c>
      <c r="AF34" s="53">
        <f t="shared" si="1"/>
        <v>0</v>
      </c>
      <c r="AG34" s="53">
        <f t="shared" si="2"/>
        <v>1</v>
      </c>
      <c r="AH34" s="54"/>
      <c r="AI34" s="55"/>
    </row>
    <row r="35" spans="1:35" s="56" customFormat="1" ht="20.100000000000001" hidden="1" customHeight="1" x14ac:dyDescent="0.2">
      <c r="A35" s="45" t="str">
        <f>'[5]Ficha Anual 2025'!A35</f>
        <v>C2A7</v>
      </c>
      <c r="B35" s="155" t="str">
        <f>'[5]Ficha Anual 2025'!B35</f>
        <v>REALIZAR OBRAS DE INFRAESTRUCTURA EDUCATIVA</v>
      </c>
      <c r="C35" s="155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v>0</v>
      </c>
      <c r="P35" s="49">
        <f>[5]Ene!P35</f>
        <v>0</v>
      </c>
      <c r="Q35" s="51"/>
      <c r="R35" s="49">
        <f>[5]Ene!R35</f>
        <v>0</v>
      </c>
      <c r="S35" s="51"/>
      <c r="T35" s="49">
        <f>[5]Ene!T35</f>
        <v>0</v>
      </c>
      <c r="U35" s="51"/>
      <c r="V35" s="49">
        <f>[5]Ene!V35</f>
        <v>0</v>
      </c>
      <c r="W35" s="51"/>
      <c r="X35" s="49">
        <f>[5]Ene!X35</f>
        <v>0</v>
      </c>
      <c r="Y35" s="51"/>
      <c r="Z35" s="49">
        <f>[5]Ene!Z35</f>
        <v>0</v>
      </c>
      <c r="AA35" s="51"/>
      <c r="AB35" s="49">
        <f>[5]Ene!AB35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 t="str">
        <f>'[5]Ficha Anual 2025'!A36</f>
        <v>C2A8</v>
      </c>
      <c r="B36" s="155" t="str">
        <f>'[5]Ficha Anual 2025'!B36</f>
        <v>REALIZAR OBRAS DE PAVIMENTACION DE CALLES</v>
      </c>
      <c r="C36" s="155"/>
      <c r="D36" s="47" t="str">
        <f>'[5]Ficha Anual 2025'!E36</f>
        <v>M2</v>
      </c>
      <c r="E36" s="48">
        <f t="shared" si="3"/>
        <v>8500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v>2000</v>
      </c>
      <c r="P36" s="49">
        <f>[5]Ene!P36</f>
        <v>950</v>
      </c>
      <c r="Q36" s="51"/>
      <c r="R36" s="49">
        <f>[5]Ene!R36</f>
        <v>1100</v>
      </c>
      <c r="S36" s="51"/>
      <c r="T36" s="49">
        <f>[5]Ene!T36</f>
        <v>600</v>
      </c>
      <c r="U36" s="51"/>
      <c r="V36" s="49">
        <f>[5]Ene!V36</f>
        <v>700</v>
      </c>
      <c r="W36" s="51"/>
      <c r="X36" s="49">
        <f>[5]Ene!X36</f>
        <v>650</v>
      </c>
      <c r="Y36" s="51"/>
      <c r="Z36" s="49">
        <f>[5]Ene!Z36</f>
        <v>950</v>
      </c>
      <c r="AA36" s="51"/>
      <c r="AB36" s="49">
        <f>[5]Ene!AB36</f>
        <v>1200</v>
      </c>
      <c r="AC36" s="51"/>
      <c r="AD36" s="52">
        <f t="shared" si="0"/>
        <v>8500</v>
      </c>
      <c r="AE36" s="52">
        <f t="shared" si="0"/>
        <v>2504</v>
      </c>
      <c r="AF36" s="53">
        <f t="shared" si="1"/>
        <v>0.29458823529411765</v>
      </c>
      <c r="AG36" s="53">
        <f t="shared" si="2"/>
        <v>0.7054117647058824</v>
      </c>
      <c r="AH36" s="54"/>
      <c r="AI36" s="55"/>
    </row>
    <row r="37" spans="1:35" s="56" customFormat="1" ht="20.100000000000001" hidden="1" customHeight="1" x14ac:dyDescent="0.2">
      <c r="A37" s="45" t="str">
        <f>'[5]Ficha Anual 2025'!A37</f>
        <v>C2A9</v>
      </c>
      <c r="B37" s="155" t="str">
        <f>'[5]Ficha Anual 2025'!B37</f>
        <v xml:space="preserve">REALIZAR OBRAS DE CONSTRUCCION DE GUARNICIONES </v>
      </c>
      <c r="C37" s="155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v>300</v>
      </c>
      <c r="P37" s="49">
        <f>[5]Ene!P37</f>
        <v>0</v>
      </c>
      <c r="Q37" s="51"/>
      <c r="R37" s="49">
        <f>[5]Ene!R37</f>
        <v>0</v>
      </c>
      <c r="S37" s="51"/>
      <c r="T37" s="49">
        <f>[5]Ene!T37</f>
        <v>0</v>
      </c>
      <c r="U37" s="51"/>
      <c r="V37" s="49">
        <f>[5]Ene!V37</f>
        <v>0</v>
      </c>
      <c r="W37" s="51"/>
      <c r="X37" s="49">
        <f>[5]Ene!X37</f>
        <v>200</v>
      </c>
      <c r="Y37" s="51"/>
      <c r="Z37" s="49">
        <f>[5]Ene!Z37</f>
        <v>0</v>
      </c>
      <c r="AA37" s="51"/>
      <c r="AB37" s="49">
        <f>[5]Ene!AB37</f>
        <v>0</v>
      </c>
      <c r="AC37" s="51"/>
      <c r="AD37" s="52">
        <f t="shared" si="0"/>
        <v>400</v>
      </c>
      <c r="AE37" s="52">
        <f t="shared" si="0"/>
        <v>600</v>
      </c>
      <c r="AF37" s="53">
        <f t="shared" si="1"/>
        <v>1.5</v>
      </c>
      <c r="AG37" s="53">
        <f t="shared" si="2"/>
        <v>-0.5</v>
      </c>
      <c r="AH37" s="54"/>
      <c r="AI37" s="55"/>
    </row>
    <row r="38" spans="1:35" s="56" customFormat="1" ht="20.100000000000001" hidden="1" customHeight="1" x14ac:dyDescent="0.2">
      <c r="A38" s="45" t="str">
        <f>'[5]Ficha Anual 2025'!A38</f>
        <v>C2A10</v>
      </c>
      <c r="B38" s="155" t="str">
        <f>'[5]Ficha Anual 2025'!B38</f>
        <v>REALIZAR OBRAS DE CONSTRUCCION DE BANQUETAS</v>
      </c>
      <c r="C38" s="155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v>0</v>
      </c>
      <c r="P38" s="49">
        <f>[5]Ene!P38</f>
        <v>0</v>
      </c>
      <c r="Q38" s="51"/>
      <c r="R38" s="49">
        <f>[5]Ene!R38</f>
        <v>0</v>
      </c>
      <c r="S38" s="51"/>
      <c r="T38" s="49">
        <f>[5]Ene!T38</f>
        <v>0</v>
      </c>
      <c r="U38" s="51"/>
      <c r="V38" s="49">
        <f>[5]Ene!V38</f>
        <v>0</v>
      </c>
      <c r="W38" s="51"/>
      <c r="X38" s="49">
        <f>[5]Ene!X38</f>
        <v>200</v>
      </c>
      <c r="Y38" s="51"/>
      <c r="Z38" s="49">
        <f>[5]Ene!Z38</f>
        <v>0</v>
      </c>
      <c r="AA38" s="51"/>
      <c r="AB38" s="49">
        <f>[5]Ene!AB38</f>
        <v>0</v>
      </c>
      <c r="AC38" s="51"/>
      <c r="AD38" s="52">
        <f t="shared" si="0"/>
        <v>400</v>
      </c>
      <c r="AE38" s="52">
        <f t="shared" si="0"/>
        <v>190</v>
      </c>
      <c r="AF38" s="53">
        <f t="shared" si="1"/>
        <v>0.47499999999999998</v>
      </c>
      <c r="AG38" s="53">
        <f t="shared" si="2"/>
        <v>0.52500000000000002</v>
      </c>
      <c r="AH38" s="54"/>
      <c r="AI38" s="55"/>
    </row>
    <row r="39" spans="1:35" s="56" customFormat="1" ht="20.100000000000001" hidden="1" customHeight="1" x14ac:dyDescent="0.2">
      <c r="A39" s="45" t="str">
        <f>'[5]Ficha Anual 2025'!A39</f>
        <v>C2A11</v>
      </c>
      <c r="B39" s="155" t="str">
        <f>'[5]Ficha Anual 2025'!B39</f>
        <v>INFORMAR A LA CIUDADANIA DEL FOMENTO DE LA VIVIENDA DIGNA</v>
      </c>
      <c r="C39" s="155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v>0</v>
      </c>
      <c r="P39" s="49">
        <f>[5]Ene!P39</f>
        <v>0</v>
      </c>
      <c r="Q39" s="51"/>
      <c r="R39" s="49">
        <f>[5]Ene!R39</f>
        <v>0</v>
      </c>
      <c r="S39" s="51"/>
      <c r="T39" s="49">
        <f>[5]Ene!T39</f>
        <v>0</v>
      </c>
      <c r="U39" s="51"/>
      <c r="V39" s="49">
        <f>[5]Ene!V39</f>
        <v>0</v>
      </c>
      <c r="W39" s="51"/>
      <c r="X39" s="49">
        <f>[5]Ene!X39</f>
        <v>0</v>
      </c>
      <c r="Y39" s="51"/>
      <c r="Z39" s="49">
        <f>[5]Ene!Z39</f>
        <v>1</v>
      </c>
      <c r="AA39" s="51"/>
      <c r="AB39" s="49">
        <f>[5]Ene!AB39</f>
        <v>0</v>
      </c>
      <c r="AC39" s="51"/>
      <c r="AD39" s="52">
        <f t="shared" si="0"/>
        <v>1</v>
      </c>
      <c r="AE39" s="52">
        <f t="shared" si="0"/>
        <v>0</v>
      </c>
      <c r="AF39" s="53">
        <f t="shared" si="1"/>
        <v>0</v>
      </c>
      <c r="AG39" s="53">
        <f t="shared" si="2"/>
        <v>1</v>
      </c>
      <c r="AH39" s="54"/>
      <c r="AI39" s="55"/>
    </row>
    <row r="40" spans="1:35" s="56" customFormat="1" ht="20.100000000000001" hidden="1" customHeight="1" x14ac:dyDescent="0.2">
      <c r="A40" s="67" t="str">
        <f>'[5]Ficha Anual 2025'!A40</f>
        <v>C2A12</v>
      </c>
      <c r="B40" s="156" t="str">
        <f>'[5]Ficha Anual 2025'!B40</f>
        <v>CONSTRUIR PANTEON MUNICIPAL</v>
      </c>
      <c r="C40" s="156"/>
      <c r="D40" s="69" t="str">
        <f>'[5]Ficha Anual 2025'!E40</f>
        <v>PANTEON</v>
      </c>
      <c r="E40" s="48">
        <f t="shared" si="3"/>
        <v>1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70">
        <v>0</v>
      </c>
      <c r="P40" s="49">
        <f>[5]Ene!P40</f>
        <v>0</v>
      </c>
      <c r="Q40" s="71"/>
      <c r="R40" s="49">
        <f>[5]Ene!R40</f>
        <v>0</v>
      </c>
      <c r="S40" s="71"/>
      <c r="T40" s="49">
        <f>[5]Ene!T40</f>
        <v>0</v>
      </c>
      <c r="U40" s="71"/>
      <c r="V40" s="49">
        <f>[5]Ene!V40</f>
        <v>0</v>
      </c>
      <c r="W40" s="71"/>
      <c r="X40" s="49">
        <f>[5]Ene!X40</f>
        <v>0</v>
      </c>
      <c r="Y40" s="71"/>
      <c r="Z40" s="49">
        <f>[5]Ene!Z40</f>
        <v>0</v>
      </c>
      <c r="AA40" s="71"/>
      <c r="AB40" s="49">
        <f>[5]Ene!AB40</f>
        <v>1</v>
      </c>
      <c r="AC40" s="71"/>
      <c r="AD40" s="52">
        <f t="shared" si="0"/>
        <v>1</v>
      </c>
      <c r="AE40" s="52">
        <f t="shared" si="0"/>
        <v>0</v>
      </c>
      <c r="AF40" s="53">
        <f t="shared" si="1"/>
        <v>0</v>
      </c>
      <c r="AG40" s="53">
        <f t="shared" si="2"/>
        <v>1</v>
      </c>
      <c r="AH40" s="72"/>
      <c r="AI40" s="73"/>
    </row>
    <row r="41" spans="1:35" s="44" customFormat="1" ht="20.100000000000001" customHeight="1" x14ac:dyDescent="0.2">
      <c r="A41" s="74" t="str">
        <f>'[5]Ficha Anual 2025'!A41</f>
        <v>C 3</v>
      </c>
      <c r="B41" s="75" t="str">
        <f>'[5]Ficha Anual 2025'!B41</f>
        <v>INCREMENTAR EL SERVICIO DE TRATAMIENTO DE AGUAS RESIDUALES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'[5]Ficha Anual 2025'!A42</f>
        <v>C3A1</v>
      </c>
      <c r="B42" s="82" t="str">
        <f>'[5]Ficha Anual 2025'!B42</f>
        <v>CONSTRUIR REDES DE DRENAJE SANITARIO</v>
      </c>
      <c r="C42" s="82"/>
      <c r="D42" s="83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v>0</v>
      </c>
      <c r="P42" s="49">
        <f>[5]Ene!P42</f>
        <v>1000</v>
      </c>
      <c r="Q42" s="93"/>
      <c r="R42" s="49">
        <f>[5]Ene!R42</f>
        <v>500</v>
      </c>
      <c r="S42" s="93"/>
      <c r="T42" s="49">
        <f>[5]Ene!T42</f>
        <v>790</v>
      </c>
      <c r="U42" s="93"/>
      <c r="V42" s="49">
        <f>[5]Ene!V42</f>
        <v>0</v>
      </c>
      <c r="W42" s="93"/>
      <c r="X42" s="49">
        <f>[5]Ene!X42</f>
        <v>0</v>
      </c>
      <c r="Y42" s="93"/>
      <c r="Z42" s="49">
        <f>[5]Ene!Z42</f>
        <v>0</v>
      </c>
      <c r="AA42" s="93"/>
      <c r="AB42" s="49">
        <f>[5]Ene!AB42</f>
        <v>0</v>
      </c>
      <c r="AC42" s="93"/>
      <c r="AD42" s="52">
        <f t="shared" si="0"/>
        <v>2790</v>
      </c>
      <c r="AE42" s="52">
        <f t="shared" si="0"/>
        <v>0</v>
      </c>
      <c r="AF42" s="53">
        <f t="shared" si="1"/>
        <v>0</v>
      </c>
      <c r="AG42" s="53">
        <f t="shared" si="2"/>
        <v>1</v>
      </c>
      <c r="AH42" s="84"/>
      <c r="AI42" s="85"/>
    </row>
    <row r="43" spans="1:35" s="56" customFormat="1" ht="20.100000000000001" customHeight="1" x14ac:dyDescent="0.2">
      <c r="A43" s="81" t="str">
        <f>'[5]Ficha Anual 2025'!A43</f>
        <v>C3A2</v>
      </c>
      <c r="B43" s="82" t="str">
        <f>'[5]Ficha Anual 2025'!B43</f>
        <v>REHABILITAR LOS SISTEMAS DE DRENAJE SANITARIO</v>
      </c>
      <c r="C43" s="82"/>
      <c r="D43" s="83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v>10</v>
      </c>
      <c r="P43" s="49">
        <f>[5]Ene!P43</f>
        <v>200</v>
      </c>
      <c r="Q43" s="92"/>
      <c r="R43" s="49">
        <f>[5]Ene!R43</f>
        <v>100</v>
      </c>
      <c r="S43" s="92"/>
      <c r="T43" s="49">
        <f>[5]Ene!T43</f>
        <v>200</v>
      </c>
      <c r="U43" s="92"/>
      <c r="V43" s="49">
        <f>[5]Ene!V43</f>
        <v>0</v>
      </c>
      <c r="W43" s="92"/>
      <c r="X43" s="49">
        <f>[5]Ene!X43</f>
        <v>0</v>
      </c>
      <c r="Y43" s="92"/>
      <c r="Z43" s="49">
        <f>[5]Ene!Z43</f>
        <v>0</v>
      </c>
      <c r="AA43" s="92"/>
      <c r="AB43" s="49">
        <f>[5]Ene!AB43</f>
        <v>0</v>
      </c>
      <c r="AC43" s="92"/>
      <c r="AD43" s="52">
        <f t="shared" si="0"/>
        <v>500</v>
      </c>
      <c r="AE43" s="52">
        <f t="shared" si="0"/>
        <v>10</v>
      </c>
      <c r="AF43" s="53">
        <f t="shared" si="1"/>
        <v>0.02</v>
      </c>
      <c r="AG43" s="53">
        <f t="shared" si="2"/>
        <v>0.98</v>
      </c>
      <c r="AH43" s="86"/>
      <c r="AI43" s="87"/>
    </row>
    <row r="44" spans="1:35" s="56" customFormat="1" ht="30" customHeight="1" x14ac:dyDescent="0.2">
      <c r="A44" s="81" t="str">
        <f>'[5]Ficha Anual 2025'!A44</f>
        <v>C3A3</v>
      </c>
      <c r="B44" s="82" t="str">
        <f>'[5]Ficha Anual 2025'!B44</f>
        <v>GESTIONAR ANTE LAS DEPENDENCIAS FEDERALES Y ESTATALES PROYECTOS PARA EL TRATAMIENTO DE AGUAS</v>
      </c>
      <c r="C44" s="82"/>
      <c r="D44" s="83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v>0</v>
      </c>
      <c r="P44" s="49">
        <f>[5]Ene!P44</f>
        <v>0</v>
      </c>
      <c r="Q44" s="92"/>
      <c r="R44" s="49">
        <f>[5]Ene!R44</f>
        <v>0</v>
      </c>
      <c r="S44" s="92"/>
      <c r="T44" s="49">
        <f>[5]Ene!T44</f>
        <v>0</v>
      </c>
      <c r="U44" s="92"/>
      <c r="V44" s="49">
        <f>[5]Ene!V44</f>
        <v>0</v>
      </c>
      <c r="W44" s="92"/>
      <c r="X44" s="49">
        <f>[5]Ene!X44</f>
        <v>0</v>
      </c>
      <c r="Y44" s="92"/>
      <c r="Z44" s="49">
        <f>[5]Ene!Z44</f>
        <v>1</v>
      </c>
      <c r="AA44" s="92"/>
      <c r="AB44" s="49">
        <f>[5]Ene!AB44</f>
        <v>0</v>
      </c>
      <c r="AC44" s="92"/>
      <c r="AD44" s="52">
        <f t="shared" si="0"/>
        <v>2</v>
      </c>
      <c r="AE44" s="52">
        <f t="shared" si="0"/>
        <v>1</v>
      </c>
      <c r="AF44" s="53">
        <f t="shared" si="1"/>
        <v>0.5</v>
      </c>
      <c r="AG44" s="53">
        <f t="shared" si="2"/>
        <v>0.5</v>
      </c>
      <c r="AH44" s="88"/>
      <c r="AI44" s="89"/>
    </row>
    <row r="45" spans="1:35" s="56" customFormat="1" ht="20.100000000000001" hidden="1" customHeight="1" x14ac:dyDescent="0.2">
      <c r="A45" s="81" t="str">
        <f>'[5]Ficha Anual 2025'!A45</f>
        <v>C3A4</v>
      </c>
      <c r="B45" s="82" t="str">
        <f>'[5]Ficha Anual 2025'!B45</f>
        <v>REALIZAR INFORMES DE OBRAS PÚBLICAS EN EJECUCIÓN (PLATAFORMAS FEDERALES Y ESTATALES)</v>
      </c>
      <c r="C45" s="82"/>
      <c r="D45" s="83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v>0</v>
      </c>
      <c r="P45" s="49">
        <f>[5]Ene!P45</f>
        <v>0</v>
      </c>
      <c r="Q45" s="92"/>
      <c r="R45" s="49">
        <f>[5]Ene!R45</f>
        <v>1</v>
      </c>
      <c r="S45" s="92"/>
      <c r="T45" s="49">
        <f>[5]Ene!T45</f>
        <v>0</v>
      </c>
      <c r="U45" s="92"/>
      <c r="V45" s="49">
        <f>[5]Ene!V45</f>
        <v>0</v>
      </c>
      <c r="W45" s="92"/>
      <c r="X45" s="49">
        <f>[5]Ene!X45</f>
        <v>1</v>
      </c>
      <c r="Y45" s="92"/>
      <c r="Z45" s="49">
        <f>[5]Ene!Z45</f>
        <v>0</v>
      </c>
      <c r="AA45" s="92"/>
      <c r="AB45" s="49">
        <f>[5]Ene!AB45</f>
        <v>0</v>
      </c>
      <c r="AC45" s="92"/>
      <c r="AD45" s="52">
        <f t="shared" si="0"/>
        <v>4</v>
      </c>
      <c r="AE45" s="52">
        <f t="shared" si="0"/>
        <v>2</v>
      </c>
      <c r="AF45" s="53">
        <f t="shared" si="1"/>
        <v>0.5</v>
      </c>
      <c r="AG45" s="53">
        <f t="shared" si="2"/>
        <v>0.5</v>
      </c>
      <c r="AH45" s="88"/>
      <c r="AI45" s="89"/>
    </row>
    <row r="46" spans="1:35" s="56" customFormat="1" ht="20.100000000000001" hidden="1" customHeight="1" x14ac:dyDescent="0.2">
      <c r="A46" s="81" t="str">
        <f>'[5]Ficha Anual 2025'!A46</f>
        <v>C3A5</v>
      </c>
      <c r="B46" s="82" t="str">
        <f>'[5]Ficha Anual 2025'!B46</f>
        <v>GESTIONAR ANTE LAS DEPENDENCIAS FEDERALES Y ESTATALES PROYECTOS PARA EL TRATAMIENTO DE AGUAS RESIDUALES</v>
      </c>
      <c r="C46" s="82"/>
      <c r="D46" s="83" t="str">
        <f>'[5]Ficha Anual 2025'!E46</f>
        <v>PROYECTOS</v>
      </c>
      <c r="E46" s="48">
        <f t="shared" si="3"/>
        <v>1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v>0</v>
      </c>
      <c r="P46" s="49">
        <f>[5]Ene!P46</f>
        <v>0</v>
      </c>
      <c r="Q46" s="92"/>
      <c r="R46" s="49">
        <f>[5]Ene!R46</f>
        <v>0</v>
      </c>
      <c r="S46" s="92"/>
      <c r="T46" s="49">
        <f>[5]Ene!T46</f>
        <v>0</v>
      </c>
      <c r="U46" s="92"/>
      <c r="V46" s="49">
        <f>[5]Ene!V46</f>
        <v>0</v>
      </c>
      <c r="W46" s="92"/>
      <c r="X46" s="49">
        <f>[5]Ene!X46</f>
        <v>0</v>
      </c>
      <c r="Y46" s="92"/>
      <c r="Z46" s="49">
        <f>[5]Ene!Z46</f>
        <v>0</v>
      </c>
      <c r="AA46" s="92"/>
      <c r="AB46" s="49">
        <f>[5]Ene!AB46</f>
        <v>1</v>
      </c>
      <c r="AC46" s="92"/>
      <c r="AD46" s="52">
        <f t="shared" si="0"/>
        <v>1</v>
      </c>
      <c r="AE46" s="52">
        <f t="shared" si="0"/>
        <v>0</v>
      </c>
      <c r="AF46" s="53">
        <f t="shared" si="1"/>
        <v>0</v>
      </c>
      <c r="AG46" s="53">
        <f t="shared" si="2"/>
        <v>1</v>
      </c>
      <c r="AH46" s="88"/>
      <c r="AI46" s="89"/>
    </row>
    <row r="47" spans="1:35" s="56" customFormat="1" ht="20.100000000000001" hidden="1" customHeight="1" x14ac:dyDescent="0.2">
      <c r="A47" s="81" t="str">
        <f>'[5]Ficha Anual 2025'!A47</f>
        <v>C3A6</v>
      </c>
      <c r="B47" s="82">
        <f>'[5]Ficha Anual 2025'!B47</f>
        <v>0</v>
      </c>
      <c r="C47" s="82"/>
      <c r="D47" s="83">
        <f>'[5]Ficha Anual 2025'!E47</f>
        <v>0</v>
      </c>
      <c r="E47" s="48">
        <f t="shared" si="3"/>
        <v>0</v>
      </c>
      <c r="F47" s="51">
        <f>[5]Ene!F47</f>
        <v>0</v>
      </c>
      <c r="G47" s="48">
        <f>[5]Ene!G47</f>
        <v>0</v>
      </c>
      <c r="H47" s="51">
        <f>[5]Ene!H47</f>
        <v>0</v>
      </c>
      <c r="I47" s="48">
        <f>[5]Feb!I47</f>
        <v>0</v>
      </c>
      <c r="J47" s="51">
        <f>[5]Ene!J47</f>
        <v>0</v>
      </c>
      <c r="K47" s="48">
        <f>[5]Mar!K47</f>
        <v>0</v>
      </c>
      <c r="L47" s="51">
        <f>[5]Ene!L47</f>
        <v>0</v>
      </c>
      <c r="M47" s="48">
        <f>[5]Abr!M47</f>
        <v>0</v>
      </c>
      <c r="N47" s="51">
        <f>[5]Ene!N47</f>
        <v>0</v>
      </c>
      <c r="O47" s="91">
        <v>0</v>
      </c>
      <c r="P47" s="51">
        <f>[5]Ene!P47</f>
        <v>0</v>
      </c>
      <c r="Q47" s="92"/>
      <c r="R47" s="51">
        <f>[5]Ene!R47</f>
        <v>0</v>
      </c>
      <c r="S47" s="92"/>
      <c r="T47" s="51">
        <f>[5]Ene!T47</f>
        <v>0</v>
      </c>
      <c r="U47" s="92"/>
      <c r="V47" s="51">
        <f>[5]Ene!V47</f>
        <v>0</v>
      </c>
      <c r="W47" s="92"/>
      <c r="X47" s="51">
        <f>[5]Ene!X47</f>
        <v>0</v>
      </c>
      <c r="Y47" s="92"/>
      <c r="Z47" s="51">
        <f>[5]Ene!Z47</f>
        <v>0</v>
      </c>
      <c r="AA47" s="92"/>
      <c r="AB47" s="51">
        <f>[5]Ene!AB47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 t="str">
        <f>'[5]Ficha Anual 2025'!A48</f>
        <v>C3A7</v>
      </c>
      <c r="B48" s="82">
        <f>'[5]Ficha Anual 2025'!B48</f>
        <v>0</v>
      </c>
      <c r="C48" s="82"/>
      <c r="D48" s="83">
        <f>'[5]Ficha Anual 2025'!E48</f>
        <v>0</v>
      </c>
      <c r="E48" s="48">
        <f t="shared" si="3"/>
        <v>0</v>
      </c>
      <c r="F48" s="51">
        <f>[5]Ene!F48</f>
        <v>0</v>
      </c>
      <c r="G48" s="48">
        <f>[5]Ene!G48</f>
        <v>0</v>
      </c>
      <c r="H48" s="51">
        <f>[5]Ene!H48</f>
        <v>0</v>
      </c>
      <c r="I48" s="48">
        <f>[5]Feb!I48</f>
        <v>0</v>
      </c>
      <c r="J48" s="51">
        <f>[5]Ene!J48</f>
        <v>0</v>
      </c>
      <c r="K48" s="48">
        <f>[5]Mar!K48</f>
        <v>0</v>
      </c>
      <c r="L48" s="51">
        <f>[5]Ene!L48</f>
        <v>0</v>
      </c>
      <c r="M48" s="48">
        <f>[5]Abr!M48</f>
        <v>0</v>
      </c>
      <c r="N48" s="51">
        <f>[5]Ene!N48</f>
        <v>0</v>
      </c>
      <c r="O48" s="91">
        <v>0</v>
      </c>
      <c r="P48" s="51">
        <f>[5]Ene!P48</f>
        <v>0</v>
      </c>
      <c r="Q48" s="92"/>
      <c r="R48" s="51">
        <f>[5]Ene!R48</f>
        <v>0</v>
      </c>
      <c r="S48" s="92"/>
      <c r="T48" s="51">
        <f>[5]Ene!T48</f>
        <v>0</v>
      </c>
      <c r="U48" s="92"/>
      <c r="V48" s="51">
        <f>[5]Ene!V48</f>
        <v>0</v>
      </c>
      <c r="W48" s="92"/>
      <c r="X48" s="51">
        <f>[5]Ene!X48</f>
        <v>0</v>
      </c>
      <c r="Y48" s="92"/>
      <c r="Z48" s="51">
        <f>[5]Ene!Z48</f>
        <v>0</v>
      </c>
      <c r="AA48" s="92"/>
      <c r="AB48" s="51">
        <f>[5]Ene!AB48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 t="str">
        <f>'[5]Ficha Anual 2025'!A49</f>
        <v>C3A8</v>
      </c>
      <c r="B49" s="82">
        <f>'[5]Ficha Anual 2025'!B49</f>
        <v>0</v>
      </c>
      <c r="C49" s="82"/>
      <c r="D49" s="83">
        <f>'[5]Ficha Anual 2025'!E49</f>
        <v>0</v>
      </c>
      <c r="E49" s="48">
        <f t="shared" si="3"/>
        <v>0</v>
      </c>
      <c r="F49" s="51">
        <f>[5]Ene!F49</f>
        <v>0</v>
      </c>
      <c r="G49" s="48">
        <f>[5]Ene!G49</f>
        <v>0</v>
      </c>
      <c r="H49" s="51">
        <f>[5]Ene!H49</f>
        <v>0</v>
      </c>
      <c r="I49" s="48">
        <f>[5]Feb!I49</f>
        <v>0</v>
      </c>
      <c r="J49" s="51">
        <f>[5]Ene!J49</f>
        <v>0</v>
      </c>
      <c r="K49" s="48">
        <f>[5]Mar!K49</f>
        <v>0</v>
      </c>
      <c r="L49" s="51">
        <f>[5]Ene!L49</f>
        <v>0</v>
      </c>
      <c r="M49" s="48">
        <f>[5]Abr!M49</f>
        <v>0</v>
      </c>
      <c r="N49" s="51">
        <f>[5]Ene!N49</f>
        <v>0</v>
      </c>
      <c r="O49" s="91">
        <v>0</v>
      </c>
      <c r="P49" s="51">
        <f>[5]Ene!P49</f>
        <v>0</v>
      </c>
      <c r="Q49" s="92"/>
      <c r="R49" s="51">
        <f>[5]Ene!R49</f>
        <v>0</v>
      </c>
      <c r="S49" s="92"/>
      <c r="T49" s="51">
        <f>[5]Ene!T49</f>
        <v>0</v>
      </c>
      <c r="U49" s="92"/>
      <c r="V49" s="51">
        <f>[5]Ene!V49</f>
        <v>0</v>
      </c>
      <c r="W49" s="92"/>
      <c r="X49" s="51">
        <f>[5]Ene!X49</f>
        <v>0</v>
      </c>
      <c r="Y49" s="92"/>
      <c r="Z49" s="51">
        <f>[5]Ene!Z49</f>
        <v>0</v>
      </c>
      <c r="AA49" s="92"/>
      <c r="AB49" s="51">
        <f>[5]Ene!AB49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 t="str">
        <f>'[5]Ficha Anual 2025'!A50</f>
        <v>C3A9</v>
      </c>
      <c r="B50" s="82">
        <f>'[5]Ficha Anual 2025'!B50</f>
        <v>0</v>
      </c>
      <c r="C50" s="82"/>
      <c r="D50" s="83">
        <f>'[5]Ficha Anual 2025'!E50</f>
        <v>0</v>
      </c>
      <c r="E50" s="48">
        <f t="shared" si="3"/>
        <v>0</v>
      </c>
      <c r="F50" s="51">
        <f>[5]Ene!F50</f>
        <v>0</v>
      </c>
      <c r="G50" s="48">
        <f>[5]Ene!G50</f>
        <v>0</v>
      </c>
      <c r="H50" s="51">
        <f>[5]Ene!H50</f>
        <v>0</v>
      </c>
      <c r="I50" s="48">
        <f>[5]Feb!I50</f>
        <v>0</v>
      </c>
      <c r="J50" s="51">
        <f>[5]Ene!J50</f>
        <v>0</v>
      </c>
      <c r="K50" s="48">
        <f>[5]Mar!K50</f>
        <v>0</v>
      </c>
      <c r="L50" s="51">
        <f>[5]Ene!L50</f>
        <v>0</v>
      </c>
      <c r="M50" s="48">
        <f>[5]Abr!M50</f>
        <v>0</v>
      </c>
      <c r="N50" s="51">
        <f>[5]Ene!N50</f>
        <v>0</v>
      </c>
      <c r="O50" s="91">
        <v>0</v>
      </c>
      <c r="P50" s="51">
        <f>[5]Ene!P50</f>
        <v>0</v>
      </c>
      <c r="Q50" s="92"/>
      <c r="R50" s="51">
        <f>[5]Ene!R50</f>
        <v>0</v>
      </c>
      <c r="S50" s="92"/>
      <c r="T50" s="51">
        <f>[5]Ene!T50</f>
        <v>0</v>
      </c>
      <c r="U50" s="92"/>
      <c r="V50" s="51">
        <f>[5]Ene!V50</f>
        <v>0</v>
      </c>
      <c r="W50" s="92"/>
      <c r="X50" s="51">
        <f>[5]Ene!X50</f>
        <v>0</v>
      </c>
      <c r="Y50" s="92"/>
      <c r="Z50" s="51">
        <f>[5]Ene!Z50</f>
        <v>0</v>
      </c>
      <c r="AA50" s="92"/>
      <c r="AB50" s="51">
        <f>[5]Ene!AB50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 t="str">
        <f>'[5]Ficha Anual 2025'!A51</f>
        <v>C3A10</v>
      </c>
      <c r="B51" s="82">
        <f>'[5]Ficha Anual 2025'!B51</f>
        <v>0</v>
      </c>
      <c r="C51" s="82"/>
      <c r="D51" s="83">
        <f>'[5]Ficha Anual 2025'!E51</f>
        <v>0</v>
      </c>
      <c r="E51" s="48">
        <f t="shared" si="3"/>
        <v>0</v>
      </c>
      <c r="F51" s="51">
        <f>[5]Ene!F51</f>
        <v>0</v>
      </c>
      <c r="G51" s="48">
        <f>[5]Ene!G51</f>
        <v>0</v>
      </c>
      <c r="H51" s="51">
        <f>[5]Ene!H51</f>
        <v>0</v>
      </c>
      <c r="I51" s="48">
        <f>[5]Feb!I51</f>
        <v>0</v>
      </c>
      <c r="J51" s="51">
        <f>[5]Ene!J51</f>
        <v>0</v>
      </c>
      <c r="K51" s="48">
        <f>[5]Mar!K51</f>
        <v>0</v>
      </c>
      <c r="L51" s="51">
        <f>[5]Ene!L51</f>
        <v>0</v>
      </c>
      <c r="M51" s="48">
        <f>[5]Abr!M51</f>
        <v>0</v>
      </c>
      <c r="N51" s="51">
        <f>[5]Ene!N51</f>
        <v>0</v>
      </c>
      <c r="O51" s="91">
        <v>0</v>
      </c>
      <c r="P51" s="51">
        <f>[5]Ene!P51</f>
        <v>0</v>
      </c>
      <c r="Q51" s="92"/>
      <c r="R51" s="51">
        <f>[5]Ene!R51</f>
        <v>0</v>
      </c>
      <c r="S51" s="92"/>
      <c r="T51" s="51">
        <f>[5]Ene!T51</f>
        <v>0</v>
      </c>
      <c r="U51" s="92"/>
      <c r="V51" s="51">
        <f>[5]Ene!V51</f>
        <v>0</v>
      </c>
      <c r="W51" s="92"/>
      <c r="X51" s="51">
        <f>[5]Ene!X51</f>
        <v>0</v>
      </c>
      <c r="Y51" s="92"/>
      <c r="Z51" s="51">
        <f>[5]Ene!Z51</f>
        <v>0</v>
      </c>
      <c r="AA51" s="92"/>
      <c r="AB51" s="51">
        <f>[5]Ene!AB51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 t="str">
        <f>'[5]Ficha Anual 2025'!A52</f>
        <v>C3A11</v>
      </c>
      <c r="B52" s="82">
        <f>'[5]Ficha Anual 2025'!B52</f>
        <v>0</v>
      </c>
      <c r="C52" s="82"/>
      <c r="D52" s="83">
        <f>'[5]Ficha Anual 2025'!E52</f>
        <v>0</v>
      </c>
      <c r="E52" s="48">
        <f t="shared" si="3"/>
        <v>0</v>
      </c>
      <c r="F52" s="51">
        <f>[5]Ene!F52</f>
        <v>0</v>
      </c>
      <c r="G52" s="48">
        <f>[5]Ene!G52</f>
        <v>0</v>
      </c>
      <c r="H52" s="51">
        <f>[5]Ene!H52</f>
        <v>0</v>
      </c>
      <c r="I52" s="48">
        <f>[5]Feb!I52</f>
        <v>0</v>
      </c>
      <c r="J52" s="51">
        <f>[5]Ene!J52</f>
        <v>0</v>
      </c>
      <c r="K52" s="48">
        <f>[5]Mar!K52</f>
        <v>0</v>
      </c>
      <c r="L52" s="51">
        <f>[5]Ene!L52</f>
        <v>0</v>
      </c>
      <c r="M52" s="48">
        <f>[5]Abr!M52</f>
        <v>0</v>
      </c>
      <c r="N52" s="51">
        <f>[5]Ene!N52</f>
        <v>0</v>
      </c>
      <c r="O52" s="91">
        <v>0</v>
      </c>
      <c r="P52" s="51">
        <f>[5]Ene!P52</f>
        <v>0</v>
      </c>
      <c r="Q52" s="93"/>
      <c r="R52" s="51">
        <f>[5]Ene!R52</f>
        <v>0</v>
      </c>
      <c r="S52" s="93"/>
      <c r="T52" s="51">
        <f>[5]Ene!T52</f>
        <v>0</v>
      </c>
      <c r="U52" s="93"/>
      <c r="V52" s="51">
        <f>[5]Ene!V52</f>
        <v>0</v>
      </c>
      <c r="W52" s="93"/>
      <c r="X52" s="51">
        <f>[5]Ene!X52</f>
        <v>0</v>
      </c>
      <c r="Y52" s="93"/>
      <c r="Z52" s="51">
        <f>[5]Ene!Z52</f>
        <v>0</v>
      </c>
      <c r="AA52" s="93"/>
      <c r="AB52" s="51">
        <f>[5]Ene!AB52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 t="str">
        <f>'[5]Ficha Anual 2025'!A53</f>
        <v>C3A12</v>
      </c>
      <c r="B53" s="82">
        <f>'[5]Ficha Anual 2025'!B53</f>
        <v>0</v>
      </c>
      <c r="C53" s="82"/>
      <c r="D53" s="83">
        <f>'[5]Ficha Anual 2025'!E53</f>
        <v>0</v>
      </c>
      <c r="E53" s="48">
        <f t="shared" si="3"/>
        <v>0</v>
      </c>
      <c r="F53" s="51">
        <f>[5]Ene!F53</f>
        <v>0</v>
      </c>
      <c r="G53" s="48">
        <f>[5]Ene!G53</f>
        <v>0</v>
      </c>
      <c r="H53" s="51">
        <f>[5]Ene!H53</f>
        <v>0</v>
      </c>
      <c r="I53" s="48">
        <f>[5]Feb!I53</f>
        <v>0</v>
      </c>
      <c r="J53" s="51">
        <f>[5]Ene!J53</f>
        <v>0</v>
      </c>
      <c r="K53" s="48">
        <f>[5]Mar!K53</f>
        <v>0</v>
      </c>
      <c r="L53" s="51">
        <f>[5]Ene!L53</f>
        <v>0</v>
      </c>
      <c r="M53" s="48">
        <f>[5]Abr!M53</f>
        <v>0</v>
      </c>
      <c r="N53" s="51">
        <f>[5]Ene!N53</f>
        <v>0</v>
      </c>
      <c r="O53" s="91">
        <v>0</v>
      </c>
      <c r="P53" s="51">
        <f>[5]Ene!P53</f>
        <v>0</v>
      </c>
      <c r="Q53" s="93"/>
      <c r="R53" s="51">
        <f>[5]Ene!R53</f>
        <v>0</v>
      </c>
      <c r="S53" s="93"/>
      <c r="T53" s="51">
        <f>[5]Ene!T53</f>
        <v>0</v>
      </c>
      <c r="U53" s="93"/>
      <c r="V53" s="51">
        <f>[5]Ene!V53</f>
        <v>0</v>
      </c>
      <c r="W53" s="93"/>
      <c r="X53" s="51">
        <f>[5]Ene!X53</f>
        <v>0</v>
      </c>
      <c r="Y53" s="93"/>
      <c r="Z53" s="51">
        <f>[5]Ene!Z53</f>
        <v>0</v>
      </c>
      <c r="AA53" s="93"/>
      <c r="AB53" s="51">
        <f>[5]Ene!AB53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'[5]Ficha Anual 2025'!A54</f>
        <v>C 4</v>
      </c>
      <c r="B54" s="75" t="str">
        <f>'[5]Ficha Anual 2025'!B54</f>
        <v>IMPLEMENTAR LA ADMINISTRACIÓN DE LOS RECURSOS DE INFRAESTRUCTURA PUBLICA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9.25" customHeight="1" x14ac:dyDescent="0.2">
      <c r="A55" s="81" t="str">
        <f>'[5]Ficha Anual 2025'!A55</f>
        <v>C4A1</v>
      </c>
      <c r="B55" s="82" t="str">
        <f>'[5]Ficha Anual 2025'!B55</f>
        <v>ELABORAR LOS EXPEDIENTES TÉCNICOS (CONTRATOS) DE CADA UNA DE LAS OBRAS Y ACCIONES A EJECUTAR</v>
      </c>
      <c r="C55" s="82"/>
      <c r="D55" s="83" t="str">
        <f>'[5]Ficha Anual 2025'!E55</f>
        <v>SUPERVISIONES</v>
      </c>
      <c r="E55" s="93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v>6</v>
      </c>
      <c r="P55" s="49">
        <f>[5]Ene!P55</f>
        <v>0</v>
      </c>
      <c r="Q55" s="93"/>
      <c r="R55" s="49">
        <f>[5]Ene!R55</f>
        <v>1</v>
      </c>
      <c r="S55" s="93"/>
      <c r="T55" s="49">
        <f>[5]Ene!T55</f>
        <v>1</v>
      </c>
      <c r="U55" s="93"/>
      <c r="V55" s="49">
        <f>[5]Ene!V55</f>
        <v>0</v>
      </c>
      <c r="W55" s="93"/>
      <c r="X55" s="49">
        <f>[5]Ene!X55</f>
        <v>0</v>
      </c>
      <c r="Y55" s="93"/>
      <c r="Z55" s="49">
        <f>[5]Ene!Z55</f>
        <v>1</v>
      </c>
      <c r="AA55" s="93"/>
      <c r="AB55" s="49">
        <f>[5]Ene!AB55</f>
        <v>0</v>
      </c>
      <c r="AC55" s="93"/>
      <c r="AD55" s="52">
        <f t="shared" si="0"/>
        <v>3</v>
      </c>
      <c r="AE55" s="52">
        <f t="shared" si="0"/>
        <v>9</v>
      </c>
      <c r="AF55" s="53">
        <f t="shared" si="1"/>
        <v>3</v>
      </c>
      <c r="AG55" s="53">
        <f t="shared" si="2"/>
        <v>-2</v>
      </c>
      <c r="AH55" s="88"/>
      <c r="AI55" s="89"/>
    </row>
    <row r="56" spans="1:35" s="56" customFormat="1" ht="24" customHeight="1" x14ac:dyDescent="0.2">
      <c r="A56" s="81" t="str">
        <f>'[5]Ficha Anual 2025'!A56</f>
        <v>C4A2</v>
      </c>
      <c r="B56" s="82" t="str">
        <f>'[5]Ficha Anual 2025'!B56</f>
        <v>SUPERVISAR  LA CONSTRUCCIÓN DE LA INFRAESTRUCTURA PUBLICA</v>
      </c>
      <c r="C56" s="82"/>
      <c r="D56" s="83" t="str">
        <f>'[5]Ficha Anual 2025'!E56</f>
        <v>OBRAS</v>
      </c>
      <c r="E56" s="93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v>0</v>
      </c>
      <c r="P56" s="49">
        <f>[5]Ene!P56</f>
        <v>10</v>
      </c>
      <c r="Q56" s="93"/>
      <c r="R56" s="49">
        <f>[5]Ene!R56</f>
        <v>10</v>
      </c>
      <c r="S56" s="93"/>
      <c r="T56" s="49">
        <f>[5]Ene!T56</f>
        <v>3</v>
      </c>
      <c r="U56" s="93"/>
      <c r="V56" s="49">
        <f>[5]Ene!V56</f>
        <v>0</v>
      </c>
      <c r="W56" s="93"/>
      <c r="X56" s="49">
        <f>[5]Ene!X56</f>
        <v>0</v>
      </c>
      <c r="Y56" s="93"/>
      <c r="Z56" s="49">
        <f>[5]Ene!Z56</f>
        <v>0</v>
      </c>
      <c r="AA56" s="93"/>
      <c r="AB56" s="49">
        <f>[5]Ene!AB56</f>
        <v>0</v>
      </c>
      <c r="AC56" s="92"/>
      <c r="AD56" s="52">
        <f t="shared" si="0"/>
        <v>23</v>
      </c>
      <c r="AE56" s="52">
        <f t="shared" si="0"/>
        <v>2</v>
      </c>
      <c r="AF56" s="53">
        <f t="shared" si="1"/>
        <v>8.6956521739130432E-2</v>
      </c>
      <c r="AG56" s="53">
        <f t="shared" si="2"/>
        <v>0.91304347826086962</v>
      </c>
      <c r="AH56" s="88"/>
      <c r="AI56" s="89"/>
    </row>
    <row r="57" spans="1:35" s="56" customFormat="1" ht="36.75" customHeight="1" x14ac:dyDescent="0.2">
      <c r="A57" s="81" t="str">
        <f>'[5]Ficha Anual 2025'!A57</f>
        <v>C4A3</v>
      </c>
      <c r="B57" s="82" t="str">
        <f>'[5]Ficha Anual 2025'!B57</f>
        <v>DETERMINAR CON EL COMITÉ DE DESARROLLO MUNICIPAL LA PRIORIZACION DE LAS OBRAS PUBLICAS DE INFRAESTRUCTURA, EQUIP</v>
      </c>
      <c r="C57" s="82"/>
      <c r="D57" s="83" t="str">
        <f>'[5]Ficha Anual 2025'!E57</f>
        <v>PRIORIZACION</v>
      </c>
      <c r="E57" s="93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v>6</v>
      </c>
      <c r="P57" s="49">
        <f>[5]Ene!P57</f>
        <v>0</v>
      </c>
      <c r="Q57" s="93"/>
      <c r="R57" s="49">
        <f>[5]Ene!R57</f>
        <v>0</v>
      </c>
      <c r="S57" s="93"/>
      <c r="T57" s="49">
        <f>[5]Ene!T57</f>
        <v>0</v>
      </c>
      <c r="U57" s="93"/>
      <c r="V57" s="49">
        <f>[5]Ene!V57</f>
        <v>0</v>
      </c>
      <c r="W57" s="93"/>
      <c r="X57" s="49">
        <f>[5]Ene!X57</f>
        <v>0</v>
      </c>
      <c r="Y57" s="93"/>
      <c r="Z57" s="49">
        <f>[5]Ene!Z57</f>
        <v>0</v>
      </c>
      <c r="AA57" s="93"/>
      <c r="AB57" s="49">
        <f>[5]Ene!AB57</f>
        <v>0</v>
      </c>
      <c r="AC57" s="92"/>
      <c r="AD57" s="52">
        <f t="shared" si="0"/>
        <v>1</v>
      </c>
      <c r="AE57" s="52">
        <f t="shared" si="0"/>
        <v>6</v>
      </c>
      <c r="AF57" s="53">
        <f t="shared" si="1"/>
        <v>6</v>
      </c>
      <c r="AG57" s="53">
        <f t="shared" si="2"/>
        <v>-5</v>
      </c>
      <c r="AH57" s="88"/>
      <c r="AI57" s="89"/>
    </row>
    <row r="58" spans="1:35" s="56" customFormat="1" ht="29.25" customHeight="1" x14ac:dyDescent="0.2">
      <c r="A58" s="81" t="str">
        <f>'[5]Ficha Anual 2025'!A58</f>
        <v>C4A4</v>
      </c>
      <c r="B58" s="82" t="str">
        <f>'[5]Ficha Anual 2025'!B58</f>
        <v xml:space="preserve">ELABORAR PERMISOS QUE REQUIERA LA POBLACION EN MATERIA DE DESARROLLO URBANO </v>
      </c>
      <c r="C58" s="82"/>
      <c r="D58" s="83" t="str">
        <f>'[5]Ficha Anual 2025'!E58</f>
        <v>COMITES</v>
      </c>
      <c r="E58" s="93">
        <f t="shared" si="4"/>
        <v>120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v>20</v>
      </c>
      <c r="P58" s="49">
        <f>[5]Ene!P58</f>
        <v>10</v>
      </c>
      <c r="Q58" s="93"/>
      <c r="R58" s="49">
        <f>[5]Ene!R58</f>
        <v>10</v>
      </c>
      <c r="S58" s="93"/>
      <c r="T58" s="49">
        <f>[5]Ene!T58</f>
        <v>10</v>
      </c>
      <c r="U58" s="93"/>
      <c r="V58" s="49">
        <f>[5]Ene!V58</f>
        <v>10</v>
      </c>
      <c r="W58" s="93"/>
      <c r="X58" s="49">
        <f>[5]Ene!X58</f>
        <v>10</v>
      </c>
      <c r="Y58" s="93"/>
      <c r="Z58" s="49">
        <f>[5]Ene!Z58</f>
        <v>10</v>
      </c>
      <c r="AA58" s="93"/>
      <c r="AB58" s="49">
        <f>[5]Ene!AB58</f>
        <v>10</v>
      </c>
      <c r="AC58" s="92"/>
      <c r="AD58" s="52">
        <f t="shared" si="0"/>
        <v>120</v>
      </c>
      <c r="AE58" s="52">
        <f t="shared" si="0"/>
        <v>70</v>
      </c>
      <c r="AF58" s="53">
        <f t="shared" si="1"/>
        <v>0.58333333333333337</v>
      </c>
      <c r="AG58" s="53">
        <f t="shared" si="2"/>
        <v>0.41666666666666663</v>
      </c>
      <c r="AH58" s="88"/>
      <c r="AI58" s="89"/>
    </row>
    <row r="59" spans="1:35" s="56" customFormat="1" ht="20.100000000000001" hidden="1" customHeight="1" x14ac:dyDescent="0.2">
      <c r="A59" s="81" t="str">
        <f>'[5]Ficha Anual 2025'!A59</f>
        <v>C4A5</v>
      </c>
      <c r="B59" s="82" t="str">
        <f>'[5]Ficha Anual 2025'!B59</f>
        <v>INTEGRAR LOS COMITES DE  OBRA PUBLICA PARA TODAS LASACCIONES Y OBRAS</v>
      </c>
      <c r="C59" s="82"/>
      <c r="D59" s="83" t="str">
        <f>'[5]Ficha Anual 2025'!E59</f>
        <v>COMITES</v>
      </c>
      <c r="E59" s="93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v>0</v>
      </c>
      <c r="P59" s="49">
        <f>[5]Ene!P59</f>
        <v>10</v>
      </c>
      <c r="Q59" s="93"/>
      <c r="R59" s="49">
        <f>[5]Ene!R59</f>
        <v>10</v>
      </c>
      <c r="S59" s="93"/>
      <c r="T59" s="49">
        <f>[5]Ene!T59</f>
        <v>3</v>
      </c>
      <c r="U59" s="93"/>
      <c r="V59" s="49">
        <f>[5]Ene!V59</f>
        <v>0</v>
      </c>
      <c r="W59" s="93"/>
      <c r="X59" s="49">
        <f>[5]Ene!X59</f>
        <v>0</v>
      </c>
      <c r="Y59" s="93"/>
      <c r="Z59" s="49">
        <f>[5]Ene!Z59</f>
        <v>0</v>
      </c>
      <c r="AA59" s="93"/>
      <c r="AB59" s="49">
        <f>[5]Ene!AB59</f>
        <v>0</v>
      </c>
      <c r="AC59" s="92"/>
      <c r="AD59" s="52">
        <f t="shared" si="0"/>
        <v>23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88"/>
      <c r="AI59" s="89"/>
    </row>
    <row r="60" spans="1:35" s="56" customFormat="1" ht="20.100000000000001" hidden="1" customHeight="1" x14ac:dyDescent="0.2">
      <c r="A60" s="81" t="str">
        <f>'[5]Ficha Anual 2025'!A60</f>
        <v>C4A6</v>
      </c>
      <c r="B60" s="82" t="str">
        <f>'[5]Ficha Anual 2025'!B60</f>
        <v>CUMPLIR CON LAS OBLIGACIONES DEL MUNICIPIO EN MATERIA DE REPORTES FISICO-FINANCIEROS (REPORTES TRIMESTRALES) ASI COMO SOLVENTAR LOS PLIEGOS DE OBSERVACIONES</v>
      </c>
      <c r="C60" s="82"/>
      <c r="D60" s="83" t="str">
        <f>'[5]Ficha Anual 2025'!E60</f>
        <v>REPORTE</v>
      </c>
      <c r="E60" s="93">
        <f t="shared" si="4"/>
        <v>4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v>0</v>
      </c>
      <c r="P60" s="49">
        <f>[5]Ene!P60</f>
        <v>1</v>
      </c>
      <c r="Q60" s="93"/>
      <c r="R60" s="49">
        <f>[5]Ene!R60</f>
        <v>0</v>
      </c>
      <c r="S60" s="93"/>
      <c r="T60" s="49">
        <f>[5]Ene!T60</f>
        <v>0</v>
      </c>
      <c r="U60" s="93"/>
      <c r="V60" s="49">
        <f>[5]Ene!V60</f>
        <v>0</v>
      </c>
      <c r="W60" s="93"/>
      <c r="X60" s="49">
        <f>[5]Ene!X60</f>
        <v>0</v>
      </c>
      <c r="Y60" s="93"/>
      <c r="Z60" s="49">
        <f>[5]Ene!Z60</f>
        <v>1</v>
      </c>
      <c r="AA60" s="93"/>
      <c r="AB60" s="49">
        <f>[5]Ene!AB60</f>
        <v>1</v>
      </c>
      <c r="AC60" s="92"/>
      <c r="AD60" s="52">
        <f t="shared" si="0"/>
        <v>4</v>
      </c>
      <c r="AE60" s="52">
        <f t="shared" si="0"/>
        <v>1</v>
      </c>
      <c r="AF60" s="53">
        <f t="shared" si="1"/>
        <v>0.25</v>
      </c>
      <c r="AG60" s="53">
        <f t="shared" si="2"/>
        <v>0.75</v>
      </c>
      <c r="AH60" s="88"/>
      <c r="AI60" s="89"/>
    </row>
    <row r="61" spans="1:35" s="56" customFormat="1" ht="20.100000000000001" hidden="1" customHeight="1" x14ac:dyDescent="0.2">
      <c r="A61" s="81" t="str">
        <f>'[5]Ficha Anual 2025'!A61</f>
        <v>C4A7</v>
      </c>
      <c r="B61" s="82" t="str">
        <f>'[5]Ficha Anual 2025'!B61</f>
        <v>ELABORAR LOS EXPEDIENTES TECNICOS (CONTRATOS) DE CADA UNA DE LAS OBRAS Y ACCIONES A EJECUTAR</v>
      </c>
      <c r="C61" s="82"/>
      <c r="D61" s="83" t="str">
        <f>'[5]Ficha Anual 2025'!E61</f>
        <v>EXPEDIENTES TECNICOS</v>
      </c>
      <c r="E61" s="93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v>0</v>
      </c>
      <c r="P61" s="49">
        <f>[5]Ene!P61</f>
        <v>10</v>
      </c>
      <c r="Q61" s="93"/>
      <c r="R61" s="49">
        <f>[5]Ene!R61</f>
        <v>10</v>
      </c>
      <c r="S61" s="93"/>
      <c r="T61" s="49">
        <f>[5]Ene!T61</f>
        <v>3</v>
      </c>
      <c r="U61" s="93"/>
      <c r="V61" s="49">
        <f>[5]Ene!V61</f>
        <v>0</v>
      </c>
      <c r="W61" s="93"/>
      <c r="X61" s="49">
        <f>[5]Ene!X61</f>
        <v>0</v>
      </c>
      <c r="Y61" s="93"/>
      <c r="Z61" s="49">
        <f>[5]Ene!Z61</f>
        <v>0</v>
      </c>
      <c r="AA61" s="93"/>
      <c r="AB61" s="49">
        <f>[5]Ene!AB61</f>
        <v>0</v>
      </c>
      <c r="AC61" s="92"/>
      <c r="AD61" s="52">
        <f t="shared" si="0"/>
        <v>23</v>
      </c>
      <c r="AE61" s="52">
        <f t="shared" si="0"/>
        <v>0</v>
      </c>
      <c r="AF61" s="53">
        <f t="shared" si="1"/>
        <v>0</v>
      </c>
      <c r="AG61" s="53">
        <f t="shared" si="2"/>
        <v>1</v>
      </c>
      <c r="AH61" s="88"/>
      <c r="AI61" s="89"/>
    </row>
    <row r="62" spans="1:35" s="56" customFormat="1" ht="20.100000000000001" hidden="1" customHeight="1" x14ac:dyDescent="0.2">
      <c r="A62" s="81">
        <f>'[5]Ficha Anual 2025'!A62</f>
        <v>0</v>
      </c>
      <c r="B62" s="82">
        <f>'[5]Ficha Anual 2025'!B62</f>
        <v>0</v>
      </c>
      <c r="C62" s="82"/>
      <c r="D62" s="83">
        <f>'[5]Ficha Anual 2025'!E62</f>
        <v>0</v>
      </c>
      <c r="E62" s="93">
        <f t="shared" si="4"/>
        <v>0</v>
      </c>
      <c r="F62" s="51">
        <f>[5]Ene!F62</f>
        <v>0</v>
      </c>
      <c r="G62" s="48">
        <f>[5]Ene!G62</f>
        <v>0</v>
      </c>
      <c r="H62" s="51">
        <f>[5]Ene!H62</f>
        <v>0</v>
      </c>
      <c r="I62" s="48">
        <f>[5]Feb!I62</f>
        <v>0</v>
      </c>
      <c r="J62" s="51">
        <f>[5]Ene!J62</f>
        <v>0</v>
      </c>
      <c r="K62" s="48">
        <f>[5]Mar!K62</f>
        <v>0</v>
      </c>
      <c r="L62" s="51">
        <f>[5]Ene!L62</f>
        <v>0</v>
      </c>
      <c r="M62" s="48">
        <f>[5]Abr!M62</f>
        <v>0</v>
      </c>
      <c r="N62" s="51">
        <f>[5]Ene!N62</f>
        <v>0</v>
      </c>
      <c r="O62" s="91"/>
      <c r="P62" s="51">
        <f>[5]Ene!P62</f>
        <v>0</v>
      </c>
      <c r="Q62" s="93"/>
      <c r="R62" s="51">
        <f>[5]Ene!R62</f>
        <v>0</v>
      </c>
      <c r="S62" s="93"/>
      <c r="T62" s="51">
        <f>[5]Ene!T62</f>
        <v>0</v>
      </c>
      <c r="U62" s="93"/>
      <c r="V62" s="51">
        <f>[5]Ene!V62</f>
        <v>0</v>
      </c>
      <c r="W62" s="93"/>
      <c r="X62" s="51">
        <f>[5]Ene!X62</f>
        <v>0</v>
      </c>
      <c r="Y62" s="93"/>
      <c r="Z62" s="51">
        <f>[5]Ene!Z62</f>
        <v>0</v>
      </c>
      <c r="AA62" s="93"/>
      <c r="AB62" s="51">
        <f>[5]Ene!AB62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'[5]Ficha Anual 2025'!A63</f>
        <v>0</v>
      </c>
      <c r="B63" s="82">
        <f>'[5]Ficha Anual 2025'!B63</f>
        <v>0</v>
      </c>
      <c r="C63" s="82"/>
      <c r="D63" s="83">
        <f>'[5]Ficha Anual 2025'!E63</f>
        <v>0</v>
      </c>
      <c r="E63" s="93">
        <f t="shared" si="4"/>
        <v>0</v>
      </c>
      <c r="F63" s="51">
        <f>[5]Ene!F63</f>
        <v>0</v>
      </c>
      <c r="G63" s="48">
        <f>[5]Ene!G63</f>
        <v>0</v>
      </c>
      <c r="H63" s="51">
        <f>[5]Ene!H63</f>
        <v>0</v>
      </c>
      <c r="I63" s="48">
        <f>[5]Feb!I63</f>
        <v>0</v>
      </c>
      <c r="J63" s="51">
        <f>[5]Ene!J63</f>
        <v>0</v>
      </c>
      <c r="K63" s="48">
        <f>[5]Mar!K63</f>
        <v>0</v>
      </c>
      <c r="L63" s="51">
        <f>[5]Ene!L63</f>
        <v>0</v>
      </c>
      <c r="M63" s="48">
        <f>[5]Abr!M63</f>
        <v>0</v>
      </c>
      <c r="N63" s="51">
        <f>[5]Ene!N63</f>
        <v>0</v>
      </c>
      <c r="O63" s="91"/>
      <c r="P63" s="51">
        <f>[5]Ene!P63</f>
        <v>0</v>
      </c>
      <c r="Q63" s="93"/>
      <c r="R63" s="51">
        <f>[5]Ene!R63</f>
        <v>0</v>
      </c>
      <c r="S63" s="93"/>
      <c r="T63" s="51">
        <f>[5]Ene!T63</f>
        <v>0</v>
      </c>
      <c r="U63" s="93"/>
      <c r="V63" s="51">
        <f>[5]Ene!V63</f>
        <v>0</v>
      </c>
      <c r="W63" s="93"/>
      <c r="X63" s="51">
        <f>[5]Ene!X63</f>
        <v>0</v>
      </c>
      <c r="Y63" s="93"/>
      <c r="Z63" s="51">
        <f>[5]Ene!Z63</f>
        <v>0</v>
      </c>
      <c r="AA63" s="93"/>
      <c r="AB63" s="51">
        <f>[5]Ene!AB63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'[5]Ficha Anual 2025'!A64</f>
        <v>0</v>
      </c>
      <c r="B64" s="82">
        <f>'[5]Ficha Anual 2025'!B64</f>
        <v>0</v>
      </c>
      <c r="C64" s="82"/>
      <c r="D64" s="83">
        <f>'[5]Ficha Anual 2025'!E64</f>
        <v>0</v>
      </c>
      <c r="E64" s="93">
        <f t="shared" si="4"/>
        <v>0</v>
      </c>
      <c r="F64" s="51">
        <f>[5]Ene!F64</f>
        <v>0</v>
      </c>
      <c r="G64" s="48">
        <f>[5]Ene!G64</f>
        <v>0</v>
      </c>
      <c r="H64" s="51">
        <f>[5]Ene!H64</f>
        <v>0</v>
      </c>
      <c r="I64" s="48">
        <f>[5]Feb!I64</f>
        <v>0</v>
      </c>
      <c r="J64" s="51">
        <f>[5]Ene!J64</f>
        <v>0</v>
      </c>
      <c r="K64" s="48">
        <f>[5]Mar!K64</f>
        <v>0</v>
      </c>
      <c r="L64" s="51">
        <f>[5]Ene!L64</f>
        <v>0</v>
      </c>
      <c r="M64" s="48">
        <f>[5]Abr!M64</f>
        <v>0</v>
      </c>
      <c r="N64" s="51">
        <f>[5]Ene!N64</f>
        <v>0</v>
      </c>
      <c r="O64" s="91"/>
      <c r="P64" s="51">
        <f>[5]Ene!P64</f>
        <v>0</v>
      </c>
      <c r="Q64" s="93"/>
      <c r="R64" s="51">
        <f>[5]Ene!R64</f>
        <v>0</v>
      </c>
      <c r="S64" s="93"/>
      <c r="T64" s="51">
        <f>[5]Ene!T64</f>
        <v>0</v>
      </c>
      <c r="U64" s="93"/>
      <c r="V64" s="51">
        <f>[5]Ene!V64</f>
        <v>0</v>
      </c>
      <c r="W64" s="93"/>
      <c r="X64" s="51">
        <f>[5]Ene!X64</f>
        <v>0</v>
      </c>
      <c r="Y64" s="93"/>
      <c r="Z64" s="51">
        <f>[5]Ene!Z64</f>
        <v>0</v>
      </c>
      <c r="AA64" s="93"/>
      <c r="AB64" s="51">
        <f>[5]Ene!AB64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'[5]Ficha Anual 2025'!A65</f>
        <v>0</v>
      </c>
      <c r="B65" s="82">
        <f>'[5]Ficha Anual 2025'!B65</f>
        <v>0</v>
      </c>
      <c r="C65" s="82"/>
      <c r="D65" s="83">
        <f>'[5]Ficha Anual 2025'!E65</f>
        <v>0</v>
      </c>
      <c r="E65" s="93">
        <f t="shared" si="4"/>
        <v>0</v>
      </c>
      <c r="F65" s="51">
        <f>[5]Ene!F65</f>
        <v>0</v>
      </c>
      <c r="G65" s="48">
        <f>[5]Ene!G65</f>
        <v>0</v>
      </c>
      <c r="H65" s="51">
        <f>[5]Ene!H65</f>
        <v>0</v>
      </c>
      <c r="I65" s="48">
        <f>[5]Feb!I65</f>
        <v>0</v>
      </c>
      <c r="J65" s="51">
        <f>[5]Ene!J65</f>
        <v>0</v>
      </c>
      <c r="K65" s="48">
        <f>[5]Mar!K65</f>
        <v>0</v>
      </c>
      <c r="L65" s="51">
        <f>[5]Ene!L65</f>
        <v>0</v>
      </c>
      <c r="M65" s="48">
        <f>[5]Abr!M65</f>
        <v>0</v>
      </c>
      <c r="N65" s="51">
        <f>[5]Ene!N65</f>
        <v>0</v>
      </c>
      <c r="O65" s="91"/>
      <c r="P65" s="51">
        <f>[5]Ene!P65</f>
        <v>0</v>
      </c>
      <c r="Q65" s="93"/>
      <c r="R65" s="51">
        <f>[5]Ene!R65</f>
        <v>0</v>
      </c>
      <c r="S65" s="93"/>
      <c r="T65" s="51">
        <f>[5]Ene!T65</f>
        <v>0</v>
      </c>
      <c r="U65" s="93"/>
      <c r="V65" s="51">
        <f>[5]Ene!V65</f>
        <v>0</v>
      </c>
      <c r="W65" s="93"/>
      <c r="X65" s="51">
        <f>[5]Ene!X65</f>
        <v>0</v>
      </c>
      <c r="Y65" s="93"/>
      <c r="Z65" s="51">
        <f>[5]Ene!Z65</f>
        <v>0</v>
      </c>
      <c r="AA65" s="93"/>
      <c r="AB65" s="51">
        <f>[5]Ene!AB65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'[5]Ficha Anual 2025'!A66</f>
        <v>0</v>
      </c>
      <c r="B66" s="157">
        <f>'[5]Ficha Anual 2025'!B66</f>
        <v>0</v>
      </c>
      <c r="C66" s="157"/>
      <c r="D66" s="102">
        <f>'[5]Ficha Anual 2025'!E66</f>
        <v>0</v>
      </c>
      <c r="E66" s="103">
        <f t="shared" si="4"/>
        <v>0</v>
      </c>
      <c r="F66" s="104">
        <f>[5]Ene!F66</f>
        <v>0</v>
      </c>
      <c r="G66" s="105">
        <f>[5]Ene!G66</f>
        <v>0</v>
      </c>
      <c r="H66" s="104">
        <f>[5]Ene!H66</f>
        <v>0</v>
      </c>
      <c r="I66" s="105">
        <f>[5]Feb!I66</f>
        <v>0</v>
      </c>
      <c r="J66" s="104">
        <f>[5]Ene!J66</f>
        <v>0</v>
      </c>
      <c r="K66" s="105">
        <f>[5]Mar!K66</f>
        <v>0</v>
      </c>
      <c r="L66" s="104">
        <f>[5]Ene!L66</f>
        <v>0</v>
      </c>
      <c r="M66" s="105">
        <f>[5]Abr!M66</f>
        <v>0</v>
      </c>
      <c r="N66" s="104">
        <f>[5]Ene!N66</f>
        <v>0</v>
      </c>
      <c r="O66" s="106"/>
      <c r="P66" s="104">
        <f>[5]Ene!P66</f>
        <v>0</v>
      </c>
      <c r="Q66" s="103"/>
      <c r="R66" s="104">
        <f>[5]Ene!R66</f>
        <v>0</v>
      </c>
      <c r="S66" s="103"/>
      <c r="T66" s="104">
        <f>[5]Ene!T66</f>
        <v>0</v>
      </c>
      <c r="U66" s="103"/>
      <c r="V66" s="104">
        <f>[5]Ene!V66</f>
        <v>0</v>
      </c>
      <c r="W66" s="103"/>
      <c r="X66" s="104">
        <f>[5]Ene!X66</f>
        <v>0</v>
      </c>
      <c r="Y66" s="103"/>
      <c r="Z66" s="104">
        <f>[5]Ene!Z66</f>
        <v>0</v>
      </c>
      <c r="AA66" s="103"/>
      <c r="AB66" s="104">
        <f>[5]Ene!AB66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'[5]Ficha Anual 2025'!A81</f>
        <v>Elaboró</v>
      </c>
      <c r="C80" s="130"/>
      <c r="E80" s="131"/>
      <c r="F80" s="131"/>
      <c r="G80" s="131"/>
      <c r="H80" s="131"/>
      <c r="J80" s="129" t="str">
        <f>'[5]Ficha Anual 2025'!D81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'[5]Ficha Anual 2025'!G81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'[5]Ficha Anual 2025'!A84</f>
        <v>ING MIGUEL ANGEL RODRIGUEZ GUERRERO</v>
      </c>
      <c r="C83" s="140"/>
      <c r="E83" s="127"/>
      <c r="F83" s="127"/>
      <c r="H83" s="127"/>
      <c r="J83" s="138" t="str">
        <f>'[5]Ficha Anual 2025'!D84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'[5]Ficha Anual 2025'!G84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'[5]Ficha Anual 2025'!A85</f>
        <v>DIRECTOR DE OBRAS PUBLICAS</v>
      </c>
      <c r="C84" s="142"/>
      <c r="E84" s="2"/>
      <c r="F84" s="2"/>
      <c r="G84" s="2"/>
      <c r="H84" s="2"/>
      <c r="J84" s="143" t="str">
        <f>'[5]Ficha Anual 2025'!D85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'[5]Ficha Anual 2025'!G85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D3DD-F138-49C5-8ABC-71BDD0051202}">
  <sheetPr>
    <tabColor theme="6" tint="-0.249977111117893"/>
  </sheetPr>
  <dimension ref="A1:AI85"/>
  <sheetViews>
    <sheetView showRuler="0" topLeftCell="A4" zoomScale="95" zoomScaleNormal="95" zoomScaleSheetLayoutView="80" zoomScalePageLayoutView="81" workbookViewId="0">
      <selection activeCell="F16" sqref="F1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7.710937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25 Desarrollo y Administración de la Función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34 Desarrollo y Administración de la Función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1" t="str">
        <f>'[6]Ficha Anual 2025'!C7:I7</f>
        <v>05 Secretaria del Ayuntamiento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Mayor Calidad de Vida de la Población Mediante el Eficiente Desarrollo y Administración de la Función Pública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Eficientar el Desarrollo de la Administración Pública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ADECUAR EL CONTROL EN LA ADMINISTRACION PUBLICA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'[6]Ficha Anual 2025'!A16</f>
        <v>C1A1</v>
      </c>
      <c r="B16" s="46" t="str">
        <f>'[6]Ficha Anual 2025'!B16</f>
        <v>SOLICITAR A LOS RESPONSABLES DE LAS UNIDADES ADMINISTRATIVAS  REPORTES DE ACTIVIDADES</v>
      </c>
      <c r="C16" s="46"/>
      <c r="D16" s="47" t="str">
        <f>'[6]Ficha Anual 2025'!E16</f>
        <v>REPORTES</v>
      </c>
      <c r="E16" s="48">
        <f>F16+H16+J16+L16+N16+P16++R16+T16+V16+X16+Z16+AB16</f>
        <v>4</v>
      </c>
      <c r="F16" s="49">
        <f>[6]Ene!F16</f>
        <v>0</v>
      </c>
      <c r="G16" s="50">
        <f>[6]Ene!G16</f>
        <v>0</v>
      </c>
      <c r="H16" s="49">
        <f>[6]Ene!H16</f>
        <v>0</v>
      </c>
      <c r="I16" s="50">
        <f>[6]Feb!I16</f>
        <v>0</v>
      </c>
      <c r="J16" s="49">
        <f>[6]Ene!J16</f>
        <v>0</v>
      </c>
      <c r="K16" s="50">
        <f>[6]Mar!K16</f>
        <v>0</v>
      </c>
      <c r="L16" s="49">
        <f>[6]Ene!L16</f>
        <v>1</v>
      </c>
      <c r="M16" s="50">
        <f>'[7]DESAROLLO FUN P'!M16</f>
        <v>0</v>
      </c>
      <c r="N16" s="49">
        <f>[6]Ene!N16</f>
        <v>0</v>
      </c>
      <c r="O16" s="50">
        <v>0</v>
      </c>
      <c r="P16" s="49">
        <f>[6]Ene!P16</f>
        <v>0</v>
      </c>
      <c r="Q16" s="51"/>
      <c r="R16" s="49">
        <f>[6]Ene!R16</f>
        <v>1</v>
      </c>
      <c r="S16" s="51"/>
      <c r="T16" s="49">
        <f>[6]Ene!T16</f>
        <v>0</v>
      </c>
      <c r="U16" s="51"/>
      <c r="V16" s="49">
        <f>[6]Ene!V16</f>
        <v>0</v>
      </c>
      <c r="W16" s="51"/>
      <c r="X16" s="49">
        <f>[6]Ene!X16</f>
        <v>0</v>
      </c>
      <c r="Y16" s="51"/>
      <c r="Z16" s="49">
        <f>[6]Ene!Z16</f>
        <v>1</v>
      </c>
      <c r="AA16" s="51"/>
      <c r="AB16" s="49">
        <f>[6]Ene!AB16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0</v>
      </c>
      <c r="AF16" s="53">
        <f t="shared" ref="AF16:AF66" si="1">+AE16/E16</f>
        <v>0</v>
      </c>
      <c r="AG16" s="53">
        <f t="shared" ref="AG16:AG66" si="2">100%-AF16</f>
        <v>1</v>
      </c>
      <c r="AH16" s="54"/>
      <c r="AI16" s="55"/>
    </row>
    <row r="17" spans="1:35" s="56" customFormat="1" ht="20.100000000000001" customHeight="1" x14ac:dyDescent="0.2">
      <c r="A17" s="45" t="str">
        <f>'[6]Ficha Anual 2025'!A17</f>
        <v>C1A2</v>
      </c>
      <c r="B17" s="46" t="str">
        <f>'[6]Ficha Anual 2025'!B17</f>
        <v xml:space="preserve">VILGILAR EL DESEMPEÑO DEL PERSONAL </v>
      </c>
      <c r="C17" s="46"/>
      <c r="D17" s="47" t="str">
        <f>'[6]Ficha Anual 2025'!E17</f>
        <v>CIRCULARES</v>
      </c>
      <c r="E17" s="48">
        <f t="shared" ref="E17:E53" si="3">F17+H17+J17+L17+N17+P17++R17+T17+V17+X17+Z17+AB17</f>
        <v>36</v>
      </c>
      <c r="F17" s="49">
        <f>[6]Ene!F17</f>
        <v>0</v>
      </c>
      <c r="G17" s="50">
        <f>[6]Ene!G17</f>
        <v>0</v>
      </c>
      <c r="H17" s="49">
        <f>[6]Ene!H17</f>
        <v>4</v>
      </c>
      <c r="I17" s="50">
        <f>[6]Feb!I17</f>
        <v>0</v>
      </c>
      <c r="J17" s="49">
        <f>[6]Ene!J17</f>
        <v>2</v>
      </c>
      <c r="K17" s="50">
        <f>[6]Mar!K17</f>
        <v>0</v>
      </c>
      <c r="L17" s="49">
        <f>[6]Ene!L17</f>
        <v>3</v>
      </c>
      <c r="M17" s="50">
        <f>'[7]DESAROLLO FUN P'!M17</f>
        <v>4</v>
      </c>
      <c r="N17" s="49">
        <f>[6]Ene!N17</f>
        <v>3</v>
      </c>
      <c r="O17" s="50">
        <v>5</v>
      </c>
      <c r="P17" s="49">
        <f>[6]Ene!P17</f>
        <v>3</v>
      </c>
      <c r="Q17" s="51"/>
      <c r="R17" s="49">
        <f>[6]Ene!R17</f>
        <v>4</v>
      </c>
      <c r="S17" s="51"/>
      <c r="T17" s="49">
        <f>[6]Ene!T17</f>
        <v>3</v>
      </c>
      <c r="U17" s="51"/>
      <c r="V17" s="49">
        <f>[6]Ene!V17</f>
        <v>4</v>
      </c>
      <c r="W17" s="51"/>
      <c r="X17" s="49">
        <f>[6]Ene!X17</f>
        <v>3</v>
      </c>
      <c r="Y17" s="51"/>
      <c r="Z17" s="49">
        <f>[6]Ene!Z17</f>
        <v>4</v>
      </c>
      <c r="AA17" s="51"/>
      <c r="AB17" s="49">
        <f>[6]Ene!AB17</f>
        <v>3</v>
      </c>
      <c r="AC17" s="51"/>
      <c r="AD17" s="52">
        <f t="shared" si="0"/>
        <v>36</v>
      </c>
      <c r="AE17" s="52">
        <f t="shared" si="0"/>
        <v>9</v>
      </c>
      <c r="AF17" s="53">
        <f t="shared" si="1"/>
        <v>0.25</v>
      </c>
      <c r="AG17" s="53">
        <f t="shared" si="2"/>
        <v>0.75</v>
      </c>
      <c r="AH17" s="57"/>
      <c r="AI17" s="58"/>
    </row>
    <row r="18" spans="1:35" s="56" customFormat="1" ht="20.100000000000001" customHeight="1" x14ac:dyDescent="0.2">
      <c r="A18" s="45" t="str">
        <f>'[6]Ficha Anual 2025'!A18</f>
        <v>C1A3</v>
      </c>
      <c r="B18" s="46" t="str">
        <f>'[6]Ficha Anual 2025'!B18</f>
        <v>SOLICITAR CAPACITACION  CONTINUA DEL PERSONAL ADMINISTRATIVO</v>
      </c>
      <c r="C18" s="46"/>
      <c r="D18" s="47" t="str">
        <f>'[6]Ficha Anual 2025'!E18</f>
        <v>CAPACITACIONES</v>
      </c>
      <c r="E18" s="48">
        <f t="shared" si="3"/>
        <v>36</v>
      </c>
      <c r="F18" s="49">
        <f>[6]Ene!F18</f>
        <v>0</v>
      </c>
      <c r="G18" s="50">
        <f>[6]Ene!G18</f>
        <v>0</v>
      </c>
      <c r="H18" s="49">
        <f>[6]Ene!H18</f>
        <v>4</v>
      </c>
      <c r="I18" s="50">
        <f>[6]Feb!I18</f>
        <v>0</v>
      </c>
      <c r="J18" s="49">
        <f>[6]Ene!J18</f>
        <v>2</v>
      </c>
      <c r="K18" s="50">
        <f>[6]Mar!K18</f>
        <v>0</v>
      </c>
      <c r="L18" s="49">
        <f>[6]Ene!L18</f>
        <v>3</v>
      </c>
      <c r="M18" s="50">
        <f>'[7]DESAROLLO FUN P'!M18</f>
        <v>2</v>
      </c>
      <c r="N18" s="49">
        <f>[6]Ene!N18</f>
        <v>3</v>
      </c>
      <c r="O18" s="50">
        <v>2</v>
      </c>
      <c r="P18" s="49">
        <f>[6]Ene!P18</f>
        <v>3</v>
      </c>
      <c r="Q18" s="51"/>
      <c r="R18" s="49">
        <f>[6]Ene!R18</f>
        <v>4</v>
      </c>
      <c r="S18" s="51"/>
      <c r="T18" s="49">
        <f>[6]Ene!T18</f>
        <v>3</v>
      </c>
      <c r="U18" s="51"/>
      <c r="V18" s="49">
        <f>[6]Ene!V18</f>
        <v>4</v>
      </c>
      <c r="W18" s="51"/>
      <c r="X18" s="49">
        <f>[6]Ene!X18</f>
        <v>3</v>
      </c>
      <c r="Y18" s="51"/>
      <c r="Z18" s="49">
        <f>[6]Ene!Z18</f>
        <v>4</v>
      </c>
      <c r="AA18" s="51"/>
      <c r="AB18" s="49">
        <f>[6]Ene!AB18</f>
        <v>3</v>
      </c>
      <c r="AC18" s="51"/>
      <c r="AD18" s="52">
        <f t="shared" si="0"/>
        <v>36</v>
      </c>
      <c r="AE18" s="52">
        <f t="shared" si="0"/>
        <v>4</v>
      </c>
      <c r="AF18" s="53">
        <f t="shared" si="1"/>
        <v>0.1111111111111111</v>
      </c>
      <c r="AG18" s="53">
        <f t="shared" si="2"/>
        <v>0.88888888888888884</v>
      </c>
      <c r="AH18" s="57"/>
      <c r="AI18" s="58"/>
    </row>
    <row r="19" spans="1:35" s="56" customFormat="1" ht="20.100000000000001" customHeight="1" x14ac:dyDescent="0.2">
      <c r="A19" s="45" t="str">
        <f>'[6]Ficha Anual 2025'!A19</f>
        <v>C1A4</v>
      </c>
      <c r="B19" s="46" t="str">
        <f>'[6]Ficha Anual 2025'!B19</f>
        <v>EVALUAR EL DESEMPEÑO DEL PERSONAL</v>
      </c>
      <c r="C19" s="46"/>
      <c r="D19" s="47" t="str">
        <f>'[6]Ficha Anual 2025'!E19</f>
        <v>EVALUACION</v>
      </c>
      <c r="E19" s="48">
        <f t="shared" si="3"/>
        <v>4</v>
      </c>
      <c r="F19" s="49">
        <f>[6]Ene!F19</f>
        <v>0</v>
      </c>
      <c r="G19" s="50">
        <f>[6]Ene!G19</f>
        <v>0</v>
      </c>
      <c r="H19" s="49">
        <f>[6]Ene!H19</f>
        <v>0</v>
      </c>
      <c r="I19" s="50">
        <f>[6]Feb!I19</f>
        <v>0</v>
      </c>
      <c r="J19" s="49">
        <f>[6]Ene!J19</f>
        <v>1</v>
      </c>
      <c r="K19" s="50">
        <f>[6]Mar!K19</f>
        <v>0</v>
      </c>
      <c r="L19" s="49">
        <f>[6]Ene!L19</f>
        <v>0</v>
      </c>
      <c r="M19" s="50">
        <f>'[7]DESAROLLO FUN P'!M19</f>
        <v>0</v>
      </c>
      <c r="N19" s="49">
        <f>[6]Ene!N19</f>
        <v>0</v>
      </c>
      <c r="O19" s="50">
        <v>0</v>
      </c>
      <c r="P19" s="49">
        <f>[6]Ene!P19</f>
        <v>1</v>
      </c>
      <c r="Q19" s="51"/>
      <c r="R19" s="49">
        <f>[6]Ene!R19</f>
        <v>0</v>
      </c>
      <c r="S19" s="51"/>
      <c r="T19" s="49">
        <f>[6]Ene!T19</f>
        <v>0</v>
      </c>
      <c r="U19" s="51"/>
      <c r="V19" s="49">
        <f>[6]Ene!V19</f>
        <v>0</v>
      </c>
      <c r="W19" s="51"/>
      <c r="X19" s="49">
        <f>[6]Ene!X19</f>
        <v>1</v>
      </c>
      <c r="Y19" s="51"/>
      <c r="Z19" s="49">
        <f>[6]Ene!Z19</f>
        <v>1</v>
      </c>
      <c r="AA19" s="51"/>
      <c r="AB19" s="49">
        <f>[6]Ene!AB19</f>
        <v>0</v>
      </c>
      <c r="AC19" s="51"/>
      <c r="AD19" s="52">
        <f t="shared" si="0"/>
        <v>4</v>
      </c>
      <c r="AE19" s="52">
        <f t="shared" si="0"/>
        <v>0</v>
      </c>
      <c r="AF19" s="53">
        <f t="shared" si="1"/>
        <v>0</v>
      </c>
      <c r="AG19" s="53">
        <f t="shared" si="2"/>
        <v>1</v>
      </c>
      <c r="AH19" s="57"/>
      <c r="AI19" s="58"/>
    </row>
    <row r="20" spans="1:35" s="56" customFormat="1" ht="20.100000000000001" customHeight="1" x14ac:dyDescent="0.2">
      <c r="A20" s="45" t="str">
        <f>'[6]Ficha Anual 2025'!A20</f>
        <v>C1A5</v>
      </c>
      <c r="B20" s="46" t="str">
        <f>'[6]Ficha Anual 2025'!B20</f>
        <v>INTEGRAR DEBIDAMENTE LA DOCUMENTACION DE LOS EXPEDIENTES DEL PERSONAL</v>
      </c>
      <c r="C20" s="46"/>
      <c r="D20" s="47" t="str">
        <f>'[6]Ficha Anual 2025'!E20</f>
        <v>ACTUALIZACIONES</v>
      </c>
      <c r="E20" s="48">
        <f t="shared" si="3"/>
        <v>172</v>
      </c>
      <c r="F20" s="49">
        <f>[6]Ene!F20</f>
        <v>0</v>
      </c>
      <c r="G20" s="50">
        <f>[6]Ene!G20</f>
        <v>2</v>
      </c>
      <c r="H20" s="49">
        <f>[6]Ene!H20</f>
        <v>0</v>
      </c>
      <c r="I20" s="50">
        <f>[6]Feb!I20</f>
        <v>1</v>
      </c>
      <c r="J20" s="49">
        <f>[6]Ene!J20</f>
        <v>0</v>
      </c>
      <c r="K20" s="50">
        <f>[6]Mar!K20</f>
        <v>1</v>
      </c>
      <c r="L20" s="49">
        <f>[6]Ene!L20</f>
        <v>0</v>
      </c>
      <c r="M20" s="50">
        <f>'[7]DESAROLLO FUN P'!M20</f>
        <v>1</v>
      </c>
      <c r="N20" s="49">
        <f>[6]Ene!N20</f>
        <v>0</v>
      </c>
      <c r="O20" s="50">
        <v>1</v>
      </c>
      <c r="P20" s="49">
        <f>[6]Ene!P20</f>
        <v>0</v>
      </c>
      <c r="Q20" s="51"/>
      <c r="R20" s="49">
        <f>[6]Ene!R20</f>
        <v>86</v>
      </c>
      <c r="S20" s="51"/>
      <c r="T20" s="49">
        <f>[6]Ene!T20</f>
        <v>0</v>
      </c>
      <c r="U20" s="51"/>
      <c r="V20" s="49">
        <f>[6]Ene!V20</f>
        <v>86</v>
      </c>
      <c r="W20" s="51"/>
      <c r="X20" s="49">
        <f>[6]Ene!X20</f>
        <v>0</v>
      </c>
      <c r="Y20" s="51"/>
      <c r="Z20" s="49">
        <f>[6]Ene!Z20</f>
        <v>0</v>
      </c>
      <c r="AA20" s="51"/>
      <c r="AB20" s="49">
        <f>[6]Ene!AB20</f>
        <v>0</v>
      </c>
      <c r="AC20" s="51"/>
      <c r="AD20" s="52">
        <f t="shared" si="0"/>
        <v>172</v>
      </c>
      <c r="AE20" s="52">
        <f t="shared" si="0"/>
        <v>6</v>
      </c>
      <c r="AF20" s="53">
        <f t="shared" si="1"/>
        <v>3.4883720930232558E-2</v>
      </c>
      <c r="AG20" s="53">
        <f t="shared" si="2"/>
        <v>0.96511627906976749</v>
      </c>
      <c r="AH20" s="57"/>
      <c r="AI20" s="58"/>
    </row>
    <row r="21" spans="1:35" s="56" customFormat="1" ht="20.100000000000001" customHeight="1" x14ac:dyDescent="0.2">
      <c r="A21" s="45" t="str">
        <f>'[6]Ficha Anual 2025'!A21</f>
        <v>C1A6</v>
      </c>
      <c r="B21" s="46" t="str">
        <f>'[6]Ficha Anual 2025'!B21</f>
        <v xml:space="preserve">ELABORAR Y EXPEDIR COPIAS CERTIFICADAS POR LOS TRAMITES SOLICITADOS POR LA POBLACION </v>
      </c>
      <c r="C21" s="46"/>
      <c r="D21" s="47" t="str">
        <f>'[6]Ficha Anual 2025'!E21</f>
        <v>OFICIOS</v>
      </c>
      <c r="E21" s="48">
        <f t="shared" si="3"/>
        <v>72</v>
      </c>
      <c r="F21" s="49">
        <f>[6]Ene!F21</f>
        <v>0</v>
      </c>
      <c r="G21" s="50">
        <f>[6]Ene!G21</f>
        <v>2</v>
      </c>
      <c r="H21" s="49">
        <f>[6]Ene!H21</f>
        <v>7</v>
      </c>
      <c r="I21" s="50">
        <f>[6]Feb!I21</f>
        <v>0</v>
      </c>
      <c r="J21" s="49">
        <f>[6]Ene!J21</f>
        <v>7</v>
      </c>
      <c r="K21" s="50">
        <f>[6]Mar!K21</f>
        <v>0</v>
      </c>
      <c r="L21" s="49">
        <f>[6]Ene!L21</f>
        <v>7</v>
      </c>
      <c r="M21" s="50">
        <f>'[7]DESAROLLO FUN P'!M21</f>
        <v>0</v>
      </c>
      <c r="N21" s="49">
        <f>[6]Ene!N21</f>
        <v>7</v>
      </c>
      <c r="O21" s="50">
        <v>0</v>
      </c>
      <c r="P21" s="49">
        <f>[6]Ene!P21</f>
        <v>7</v>
      </c>
      <c r="Q21" s="51"/>
      <c r="R21" s="49">
        <f>[6]Ene!R21</f>
        <v>7</v>
      </c>
      <c r="S21" s="51"/>
      <c r="T21" s="49">
        <f>[6]Ene!T21</f>
        <v>7</v>
      </c>
      <c r="U21" s="51"/>
      <c r="V21" s="49">
        <f>[6]Ene!V21</f>
        <v>7</v>
      </c>
      <c r="W21" s="51"/>
      <c r="X21" s="49">
        <f>[6]Ene!X21</f>
        <v>5</v>
      </c>
      <c r="Y21" s="51"/>
      <c r="Z21" s="49">
        <f>[6]Ene!Z21</f>
        <v>5</v>
      </c>
      <c r="AA21" s="51"/>
      <c r="AB21" s="49">
        <f>[6]Ene!AB21</f>
        <v>6</v>
      </c>
      <c r="AC21" s="51"/>
      <c r="AD21" s="52">
        <f t="shared" si="0"/>
        <v>72</v>
      </c>
      <c r="AE21" s="52">
        <f t="shared" si="0"/>
        <v>2</v>
      </c>
      <c r="AF21" s="53">
        <f t="shared" si="1"/>
        <v>2.7777777777777776E-2</v>
      </c>
      <c r="AG21" s="53">
        <f t="shared" si="2"/>
        <v>0.97222222222222221</v>
      </c>
      <c r="AH21" s="57"/>
      <c r="AI21" s="58"/>
    </row>
    <row r="22" spans="1:35" s="56" customFormat="1" ht="27" x14ac:dyDescent="0.2">
      <c r="A22" s="45" t="str">
        <f>'[6]Ficha Anual 2025'!A22</f>
        <v>C1A7</v>
      </c>
      <c r="B22" s="46" t="str">
        <f>'[6]Ficha Anual 2025'!B22</f>
        <v xml:space="preserve">CONSERVAR Y ORGANIZAR ARCHIVO MUNICIPAL </v>
      </c>
      <c r="C22" s="46"/>
      <c r="D22" s="47" t="str">
        <f>'[6]Ficha Anual 2025'!E22</f>
        <v>ACTAS ADMINISTRATIVAS</v>
      </c>
      <c r="E22" s="48">
        <f t="shared" si="3"/>
        <v>16</v>
      </c>
      <c r="F22" s="49">
        <f>[6]Ene!F22</f>
        <v>0</v>
      </c>
      <c r="G22" s="50">
        <f>[6]Ene!G22</f>
        <v>0</v>
      </c>
      <c r="H22" s="49">
        <f>[6]Ene!H22</f>
        <v>0</v>
      </c>
      <c r="I22" s="50">
        <f>[6]Feb!I22</f>
        <v>0</v>
      </c>
      <c r="J22" s="49">
        <f>[6]Ene!J22</f>
        <v>0</v>
      </c>
      <c r="K22" s="50">
        <f>[6]Mar!K22</f>
        <v>0</v>
      </c>
      <c r="L22" s="49">
        <f>[6]Ene!L22</f>
        <v>4</v>
      </c>
      <c r="M22" s="50">
        <f>'[7]DESAROLLO FUN P'!M22</f>
        <v>2</v>
      </c>
      <c r="N22" s="49">
        <f>[6]Ene!N22</f>
        <v>2</v>
      </c>
      <c r="O22" s="50">
        <v>1</v>
      </c>
      <c r="P22" s="49">
        <f>[6]Ene!P22</f>
        <v>2</v>
      </c>
      <c r="Q22" s="51"/>
      <c r="R22" s="49">
        <f>[6]Ene!R22</f>
        <v>2</v>
      </c>
      <c r="S22" s="51"/>
      <c r="T22" s="49">
        <f>[6]Ene!T22</f>
        <v>2</v>
      </c>
      <c r="U22" s="51"/>
      <c r="V22" s="49">
        <f>[6]Ene!V22</f>
        <v>0</v>
      </c>
      <c r="W22" s="51"/>
      <c r="X22" s="49">
        <f>[6]Ene!X22</f>
        <v>2</v>
      </c>
      <c r="Y22" s="51"/>
      <c r="Z22" s="49">
        <f>[6]Ene!Z22</f>
        <v>0</v>
      </c>
      <c r="AA22" s="51"/>
      <c r="AB22" s="49">
        <f>[6]Ene!AB22</f>
        <v>2</v>
      </c>
      <c r="AC22" s="51"/>
      <c r="AD22" s="52">
        <f t="shared" si="0"/>
        <v>16</v>
      </c>
      <c r="AE22" s="52">
        <f t="shared" si="0"/>
        <v>3</v>
      </c>
      <c r="AF22" s="53">
        <f t="shared" si="1"/>
        <v>0.1875</v>
      </c>
      <c r="AG22" s="53">
        <f t="shared" si="2"/>
        <v>0.8125</v>
      </c>
      <c r="AH22" s="57"/>
      <c r="AI22" s="58"/>
    </row>
    <row r="23" spans="1:35" s="56" customFormat="1" ht="20.100000000000001" customHeight="1" x14ac:dyDescent="0.2">
      <c r="A23" s="45" t="str">
        <f>'[6]Ficha Anual 2025'!A23</f>
        <v>C1A8</v>
      </c>
      <c r="B23" s="46" t="str">
        <f>'[6]Ficha Anual 2025'!B23</f>
        <v>EXPEDIR CARTILLAS DEL SERVICIO MILITAR NACIONAL</v>
      </c>
      <c r="C23" s="46"/>
      <c r="D23" s="47" t="str">
        <f>'[6]Ficha Anual 2025'!E23</f>
        <v>INVESTIGACIONES</v>
      </c>
      <c r="E23" s="48">
        <f t="shared" si="3"/>
        <v>60</v>
      </c>
      <c r="F23" s="49">
        <f>[6]Ene!F23</f>
        <v>5</v>
      </c>
      <c r="G23" s="50">
        <f>[6]Ene!G23</f>
        <v>4</v>
      </c>
      <c r="H23" s="49">
        <f>[6]Ene!H23</f>
        <v>5</v>
      </c>
      <c r="I23" s="50">
        <f>[6]Feb!I23</f>
        <v>11</v>
      </c>
      <c r="J23" s="49">
        <f>[6]Ene!J23</f>
        <v>5</v>
      </c>
      <c r="K23" s="50">
        <f>[6]Mar!K23</f>
        <v>8</v>
      </c>
      <c r="L23" s="49">
        <f>[6]Ene!L23</f>
        <v>5</v>
      </c>
      <c r="M23" s="50">
        <f>'[7]DESAROLLO FUN P'!M23</f>
        <v>0</v>
      </c>
      <c r="N23" s="49">
        <f>[6]Ene!N23</f>
        <v>5</v>
      </c>
      <c r="O23" s="50">
        <v>0</v>
      </c>
      <c r="P23" s="49">
        <f>[6]Ene!P23</f>
        <v>5</v>
      </c>
      <c r="Q23" s="51"/>
      <c r="R23" s="49">
        <f>[6]Ene!R23</f>
        <v>5</v>
      </c>
      <c r="S23" s="51"/>
      <c r="T23" s="49">
        <f>[6]Ene!T23</f>
        <v>5</v>
      </c>
      <c r="U23" s="51"/>
      <c r="V23" s="49">
        <f>[6]Ene!V23</f>
        <v>5</v>
      </c>
      <c r="W23" s="51"/>
      <c r="X23" s="49">
        <f>[6]Ene!X23</f>
        <v>5</v>
      </c>
      <c r="Y23" s="51"/>
      <c r="Z23" s="49">
        <f>[6]Ene!Z23</f>
        <v>5</v>
      </c>
      <c r="AA23" s="51"/>
      <c r="AB23" s="49">
        <f>[6]Ene!AB23</f>
        <v>5</v>
      </c>
      <c r="AC23" s="51"/>
      <c r="AD23" s="52">
        <f t="shared" si="0"/>
        <v>60</v>
      </c>
      <c r="AE23" s="52">
        <f t="shared" si="0"/>
        <v>23</v>
      </c>
      <c r="AF23" s="53">
        <f t="shared" si="1"/>
        <v>0.38333333333333336</v>
      </c>
      <c r="AG23" s="53">
        <f t="shared" si="2"/>
        <v>0.6166666666666667</v>
      </c>
      <c r="AH23" s="54"/>
      <c r="AI23" s="55"/>
    </row>
    <row r="24" spans="1:35" s="56" customFormat="1" ht="20.100000000000001" hidden="1" customHeight="1" x14ac:dyDescent="0.2">
      <c r="A24" s="45" t="str">
        <f>'[6]Ficha Anual 2025'!A24</f>
        <v>C1A9</v>
      </c>
      <c r="B24" s="46" t="str">
        <f>'[6]Ficha Anual 2025'!B24</f>
        <v>SOLVENTAR PLIEGOS DE OBSERVACIONES DE LA CUENTA PUBLICA</v>
      </c>
      <c r="C24" s="46"/>
      <c r="D24" s="47" t="str">
        <f>'[6]Ficha Anual 2025'!E24</f>
        <v>PLIEGOS</v>
      </c>
      <c r="E24" s="48">
        <f t="shared" si="3"/>
        <v>10</v>
      </c>
      <c r="F24" s="49">
        <f>[6]Ene!F24</f>
        <v>0</v>
      </c>
      <c r="G24" s="50">
        <f>[6]Ene!G24</f>
        <v>0</v>
      </c>
      <c r="H24" s="49">
        <f>[6]Ene!H24</f>
        <v>0</v>
      </c>
      <c r="I24" s="50">
        <f>[6]Feb!I24</f>
        <v>0</v>
      </c>
      <c r="J24" s="49">
        <f>[6]Ene!J24</f>
        <v>0</v>
      </c>
      <c r="K24" s="50">
        <f>[6]Mar!K24</f>
        <v>0</v>
      </c>
      <c r="L24" s="49">
        <f>[6]Ene!L24</f>
        <v>0</v>
      </c>
      <c r="M24" s="50">
        <f>'[7]DESAROLLO FUN P'!M24</f>
        <v>0</v>
      </c>
      <c r="N24" s="49">
        <f>[6]Ene!N24</f>
        <v>0</v>
      </c>
      <c r="O24" s="50">
        <v>0</v>
      </c>
      <c r="P24" s="49">
        <f>[6]Ene!P24</f>
        <v>2</v>
      </c>
      <c r="Q24" s="51"/>
      <c r="R24" s="49">
        <f>[6]Ene!R24</f>
        <v>2</v>
      </c>
      <c r="S24" s="51"/>
      <c r="T24" s="49">
        <f>[6]Ene!T24</f>
        <v>2</v>
      </c>
      <c r="U24" s="51"/>
      <c r="V24" s="49">
        <f>[6]Ene!V24</f>
        <v>0</v>
      </c>
      <c r="W24" s="51"/>
      <c r="X24" s="49">
        <f>[6]Ene!X24</f>
        <v>2</v>
      </c>
      <c r="Y24" s="51"/>
      <c r="Z24" s="49">
        <f>[6]Ene!Z24</f>
        <v>2</v>
      </c>
      <c r="AA24" s="51"/>
      <c r="AB24" s="49">
        <f>[6]Ene!AB24</f>
        <v>0</v>
      </c>
      <c r="AC24" s="51"/>
      <c r="AD24" s="52">
        <f t="shared" si="0"/>
        <v>10</v>
      </c>
      <c r="AE24" s="52">
        <f t="shared" si="0"/>
        <v>0</v>
      </c>
      <c r="AF24" s="53">
        <f t="shared" si="1"/>
        <v>0</v>
      </c>
      <c r="AG24" s="53">
        <f t="shared" si="2"/>
        <v>1</v>
      </c>
      <c r="AH24" s="57"/>
      <c r="AI24" s="58"/>
    </row>
    <row r="25" spans="1:35" s="56" customFormat="1" ht="20.100000000000001" hidden="1" customHeight="1" x14ac:dyDescent="0.2">
      <c r="A25" s="45">
        <f>'[6]Ficha Anual 2025'!A25</f>
        <v>0</v>
      </c>
      <c r="B25" s="46">
        <f>'[6]Ficha Anual 2025'!B25</f>
        <v>0</v>
      </c>
      <c r="C25" s="46"/>
      <c r="D25" s="47">
        <f>'[6]Ficha Anual 2025'!E25</f>
        <v>0</v>
      </c>
      <c r="E25" s="48">
        <f t="shared" si="3"/>
        <v>0</v>
      </c>
      <c r="F25" s="51">
        <f>[6]Ene!F25</f>
        <v>0</v>
      </c>
      <c r="G25" s="48">
        <f>[6]Ene!G25</f>
        <v>0</v>
      </c>
      <c r="H25" s="51">
        <f>[6]Ene!H25</f>
        <v>0</v>
      </c>
      <c r="I25" s="48">
        <f>[6]Feb!I25</f>
        <v>0</v>
      </c>
      <c r="J25" s="51">
        <f>[6]Ene!J25</f>
        <v>0</v>
      </c>
      <c r="K25" s="48">
        <f>[6]Mar!K25</f>
        <v>0</v>
      </c>
      <c r="L25" s="51">
        <f>[6]Ene!L25</f>
        <v>0</v>
      </c>
      <c r="M25" s="48">
        <f>'[7]DESAROLLO FUN P'!M25</f>
        <v>0</v>
      </c>
      <c r="N25" s="51">
        <f>[6]Ene!N25</f>
        <v>0</v>
      </c>
      <c r="O25" s="50"/>
      <c r="P25" s="51">
        <f>[6]Ene!P25</f>
        <v>0</v>
      </c>
      <c r="Q25" s="51"/>
      <c r="R25" s="51">
        <f>[6]Ene!R25</f>
        <v>0</v>
      </c>
      <c r="S25" s="51"/>
      <c r="T25" s="51">
        <f>[6]Ene!T25</f>
        <v>0</v>
      </c>
      <c r="U25" s="51"/>
      <c r="V25" s="51">
        <f>[6]Ene!V25</f>
        <v>0</v>
      </c>
      <c r="W25" s="51"/>
      <c r="X25" s="51">
        <f>[6]Ene!X25</f>
        <v>0</v>
      </c>
      <c r="Y25" s="51"/>
      <c r="Z25" s="51">
        <f>[6]Ene!Z25</f>
        <v>0</v>
      </c>
      <c r="AA25" s="51"/>
      <c r="AB25" s="51">
        <f>[6]Ene!AB25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'[6]Ficha Anual 2025'!A26</f>
        <v>0</v>
      </c>
      <c r="B26" s="46">
        <f>'[6]Ficha Anual 2025'!B26</f>
        <v>0</v>
      </c>
      <c r="C26" s="46"/>
      <c r="D26" s="47">
        <f>'[6]Ficha Anual 2025'!E26</f>
        <v>0</v>
      </c>
      <c r="E26" s="48">
        <f t="shared" si="3"/>
        <v>0</v>
      </c>
      <c r="F26" s="51">
        <f>[6]Ene!F26</f>
        <v>0</v>
      </c>
      <c r="G26" s="48">
        <f>[6]Ene!G26</f>
        <v>0</v>
      </c>
      <c r="H26" s="51">
        <f>[6]Ene!H26</f>
        <v>0</v>
      </c>
      <c r="I26" s="48">
        <f>[6]Feb!I26</f>
        <v>0</v>
      </c>
      <c r="J26" s="51">
        <f>[6]Ene!J26</f>
        <v>0</v>
      </c>
      <c r="K26" s="48">
        <f>[6]Mar!K26</f>
        <v>0</v>
      </c>
      <c r="L26" s="51">
        <f>[6]Ene!L26</f>
        <v>0</v>
      </c>
      <c r="M26" s="48">
        <f>'[7]DESAROLLO FUN P'!M26</f>
        <v>0</v>
      </c>
      <c r="N26" s="51">
        <f>[6]Ene!N26</f>
        <v>0</v>
      </c>
      <c r="O26" s="50"/>
      <c r="P26" s="51">
        <f>[6]Ene!P26</f>
        <v>0</v>
      </c>
      <c r="Q26" s="51"/>
      <c r="R26" s="51">
        <f>[6]Ene!R26</f>
        <v>0</v>
      </c>
      <c r="S26" s="51"/>
      <c r="T26" s="51">
        <f>[6]Ene!T26</f>
        <v>0</v>
      </c>
      <c r="U26" s="51"/>
      <c r="V26" s="51">
        <f>[6]Ene!V26</f>
        <v>0</v>
      </c>
      <c r="W26" s="51"/>
      <c r="X26" s="51">
        <f>[6]Ene!X26</f>
        <v>0</v>
      </c>
      <c r="Y26" s="51"/>
      <c r="Z26" s="51">
        <f>[6]Ene!Z26</f>
        <v>0</v>
      </c>
      <c r="AA26" s="51"/>
      <c r="AB26" s="51">
        <f>[6]Ene!AB26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'[6]Ficha Anual 2025'!A27</f>
        <v>0</v>
      </c>
      <c r="B27" s="46">
        <f>'[6]Ficha Anual 2025'!B27</f>
        <v>0</v>
      </c>
      <c r="C27" s="46"/>
      <c r="D27" s="47">
        <f>'[6]Ficha Anual 2025'!E27</f>
        <v>0</v>
      </c>
      <c r="E27" s="48">
        <f t="shared" si="3"/>
        <v>0</v>
      </c>
      <c r="F27" s="51">
        <f>[6]Ene!F27</f>
        <v>0</v>
      </c>
      <c r="G27" s="48">
        <f>[6]Ene!G27</f>
        <v>0</v>
      </c>
      <c r="H27" s="51">
        <f>[6]Ene!H27</f>
        <v>0</v>
      </c>
      <c r="I27" s="48">
        <f>[6]Feb!I27</f>
        <v>0</v>
      </c>
      <c r="J27" s="51">
        <f>[6]Ene!J27</f>
        <v>0</v>
      </c>
      <c r="K27" s="48">
        <f>[6]Mar!K27</f>
        <v>0</v>
      </c>
      <c r="L27" s="51">
        <f>[6]Ene!L27</f>
        <v>0</v>
      </c>
      <c r="M27" s="48">
        <f>'[7]DESAROLLO FUN P'!M27</f>
        <v>0</v>
      </c>
      <c r="N27" s="51">
        <f>[6]Ene!N27</f>
        <v>0</v>
      </c>
      <c r="O27" s="50"/>
      <c r="P27" s="51">
        <f>[6]Ene!P27</f>
        <v>0</v>
      </c>
      <c r="Q27" s="48"/>
      <c r="R27" s="51">
        <f>[6]Ene!R27</f>
        <v>0</v>
      </c>
      <c r="S27" s="48"/>
      <c r="T27" s="51">
        <f>[6]Ene!T27</f>
        <v>0</v>
      </c>
      <c r="U27" s="48"/>
      <c r="V27" s="51">
        <f>[6]Ene!V27</f>
        <v>0</v>
      </c>
      <c r="W27" s="48"/>
      <c r="X27" s="51">
        <f>[6]Ene!X27</f>
        <v>0</v>
      </c>
      <c r="Y27" s="48"/>
      <c r="Z27" s="51">
        <f>[6]Ene!Z27</f>
        <v>0</v>
      </c>
      <c r="AA27" s="48"/>
      <c r="AB27" s="51">
        <f>[6]Ene!AB27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'[6]Ficha Anual 2025'!A28</f>
        <v>C 2</v>
      </c>
      <c r="B28" s="61" t="str">
        <f>'[6]Ficha Anual 2025'!B28</f>
        <v>CONTROLAR CORRECTAMENTE LOS INVENTARIOS FISICOS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'[6]Ficha Anual 2025'!A29</f>
        <v>C2A1</v>
      </c>
      <c r="B29" s="46" t="str">
        <f>'[6]Ficha Anual 2025'!B29</f>
        <v xml:space="preserve"> INTEGRAR DEBIDAMENTE EL ARCHIVO QUE ACREDITE LA PROPIEDAD DE LOS BIENES DEL MUNICIPIO DEBIDAME</v>
      </c>
      <c r="C29" s="46"/>
      <c r="D29" s="47" t="str">
        <f>'[6]Ficha Anual 2025'!E29</f>
        <v>BIENES</v>
      </c>
      <c r="E29" s="48">
        <f t="shared" si="3"/>
        <v>3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1</v>
      </c>
      <c r="L29" s="49">
        <f>[6]Ene!L29</f>
        <v>0</v>
      </c>
      <c r="M29" s="50">
        <f>'[7]DESAROLLO FUN P'!M29</f>
        <v>0</v>
      </c>
      <c r="N29" s="49">
        <f>[6]Ene!N29</f>
        <v>1</v>
      </c>
      <c r="O29" s="50">
        <v>0</v>
      </c>
      <c r="P29" s="49">
        <f>[6]Ene!P29</f>
        <v>0</v>
      </c>
      <c r="Q29" s="48"/>
      <c r="R29" s="49">
        <f>[6]Ene!R29</f>
        <v>0</v>
      </c>
      <c r="S29" s="48"/>
      <c r="T29" s="49">
        <f>[6]Ene!T29</f>
        <v>1</v>
      </c>
      <c r="U29" s="48"/>
      <c r="V29" s="49">
        <f>[6]Ene!V29</f>
        <v>0</v>
      </c>
      <c r="W29" s="48"/>
      <c r="X29" s="49">
        <f>[6]Ene!X29</f>
        <v>0</v>
      </c>
      <c r="Y29" s="48"/>
      <c r="Z29" s="49">
        <f>[6]Ene!Z29</f>
        <v>1</v>
      </c>
      <c r="AA29" s="48"/>
      <c r="AB29" s="49">
        <f>[6]Ene!AB29</f>
        <v>0</v>
      </c>
      <c r="AC29" s="48"/>
      <c r="AD29" s="52">
        <f t="shared" si="0"/>
        <v>3</v>
      </c>
      <c r="AE29" s="52">
        <f t="shared" si="0"/>
        <v>1</v>
      </c>
      <c r="AF29" s="53">
        <f t="shared" si="1"/>
        <v>0.33333333333333331</v>
      </c>
      <c r="AG29" s="53">
        <f t="shared" si="2"/>
        <v>0.66666666666666674</v>
      </c>
      <c r="AH29" s="54"/>
      <c r="AI29" s="55"/>
    </row>
    <row r="30" spans="1:35" s="56" customFormat="1" ht="20.100000000000001" customHeight="1" x14ac:dyDescent="0.2">
      <c r="A30" s="45" t="str">
        <f>'[6]Ficha Anual 2025'!A30</f>
        <v>C2A2</v>
      </c>
      <c r="B30" s="46" t="str">
        <f>'[6]Ficha Anual 2025'!B30</f>
        <v>ACTUALIZAR LOS MOVIMIENTOS DEL PATRIMONIO MUNICIPAL</v>
      </c>
      <c r="C30" s="46"/>
      <c r="D30" s="47" t="str">
        <f>'[6]Ficha Anual 2025'!E30</f>
        <v>REVISIONES</v>
      </c>
      <c r="E30" s="48">
        <f t="shared" si="3"/>
        <v>1</v>
      </c>
      <c r="F30" s="49">
        <f>[6]Ene!F30</f>
        <v>1</v>
      </c>
      <c r="G30" s="50">
        <f>[6]Ene!G30</f>
        <v>0</v>
      </c>
      <c r="H30" s="49">
        <f>[6]Ene!H30</f>
        <v>0</v>
      </c>
      <c r="I30" s="50">
        <f>[6]Feb!I30</f>
        <v>0</v>
      </c>
      <c r="J30" s="49">
        <f>[6]Ene!J30</f>
        <v>0</v>
      </c>
      <c r="K30" s="50">
        <f>[6]Mar!K30</f>
        <v>0</v>
      </c>
      <c r="L30" s="49">
        <f>[6]Ene!L30</f>
        <v>0</v>
      </c>
      <c r="M30" s="50">
        <f>'[7]DESAROLLO FUN P'!M30</f>
        <v>0</v>
      </c>
      <c r="N30" s="49">
        <f>[6]Ene!N30</f>
        <v>0</v>
      </c>
      <c r="O30" s="50">
        <v>0</v>
      </c>
      <c r="P30" s="49">
        <f>[6]Ene!P30</f>
        <v>0</v>
      </c>
      <c r="Q30" s="51"/>
      <c r="R30" s="49">
        <f>[6]Ene!R30</f>
        <v>0</v>
      </c>
      <c r="S30" s="51"/>
      <c r="T30" s="49">
        <f>[6]Ene!T30</f>
        <v>0</v>
      </c>
      <c r="U30" s="51"/>
      <c r="V30" s="49">
        <f>[6]Ene!V30</f>
        <v>0</v>
      </c>
      <c r="W30" s="51"/>
      <c r="X30" s="49">
        <f>[6]Ene!X30</f>
        <v>0</v>
      </c>
      <c r="Y30" s="51"/>
      <c r="Z30" s="49">
        <f>[6]Ene!Z30</f>
        <v>0</v>
      </c>
      <c r="AA30" s="51"/>
      <c r="AB30" s="49">
        <f>[6]Ene!AB30</f>
        <v>0</v>
      </c>
      <c r="AC30" s="51"/>
      <c r="AD30" s="52">
        <f t="shared" si="0"/>
        <v>1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0.100000000000001" hidden="1" customHeight="1" x14ac:dyDescent="0.2">
      <c r="A31" s="45" t="str">
        <f>'[6]Ficha Anual 2025'!A31</f>
        <v>C2A3</v>
      </c>
      <c r="B31" s="46" t="str">
        <f>'[6]Ficha Anual 2025'!B31</f>
        <v>REALIZAR RESGUARDOS A LOS RESPONSABLES DE LOS BIENES</v>
      </c>
      <c r="C31" s="46"/>
      <c r="D31" s="47" t="str">
        <f>'[6]Ficha Anual 2025'!E31</f>
        <v>RESGUARDOS</v>
      </c>
      <c r="E31" s="48">
        <f t="shared" si="3"/>
        <v>2</v>
      </c>
      <c r="F31" s="49">
        <f>[6]Ene!F31</f>
        <v>0</v>
      </c>
      <c r="G31" s="50">
        <f>[6]Ene!G31</f>
        <v>0</v>
      </c>
      <c r="H31" s="49">
        <f>[6]Ene!H31</f>
        <v>0</v>
      </c>
      <c r="I31" s="50">
        <f>[6]Feb!I31</f>
        <v>0</v>
      </c>
      <c r="J31" s="49">
        <f>[6]Ene!J31</f>
        <v>0</v>
      </c>
      <c r="K31" s="50">
        <f>[6]Mar!K31</f>
        <v>0</v>
      </c>
      <c r="L31" s="49">
        <f>[6]Ene!L31</f>
        <v>1</v>
      </c>
      <c r="M31" s="50">
        <f>'[7]DESAROLLO FUN P'!M31</f>
        <v>1</v>
      </c>
      <c r="N31" s="49">
        <f>[6]Ene!N31</f>
        <v>0</v>
      </c>
      <c r="O31" s="50">
        <v>0</v>
      </c>
      <c r="P31" s="49">
        <f>[6]Ene!P31</f>
        <v>0</v>
      </c>
      <c r="Q31" s="51"/>
      <c r="R31" s="49">
        <f>[6]Ene!R31</f>
        <v>0</v>
      </c>
      <c r="S31" s="51"/>
      <c r="T31" s="49">
        <f>[6]Ene!T31</f>
        <v>0</v>
      </c>
      <c r="U31" s="51"/>
      <c r="V31" s="49">
        <f>[6]Ene!V31</f>
        <v>0</v>
      </c>
      <c r="W31" s="51"/>
      <c r="X31" s="49">
        <f>[6]Ene!X31</f>
        <v>1</v>
      </c>
      <c r="Y31" s="51"/>
      <c r="Z31" s="49">
        <f>[6]Ene!Z31</f>
        <v>0</v>
      </c>
      <c r="AA31" s="51"/>
      <c r="AB31" s="49">
        <f>[6]Ene!AB31</f>
        <v>0</v>
      </c>
      <c r="AC31" s="51"/>
      <c r="AD31" s="52">
        <f t="shared" si="0"/>
        <v>2</v>
      </c>
      <c r="AE31" s="52">
        <f t="shared" si="0"/>
        <v>1</v>
      </c>
      <c r="AF31" s="53">
        <f t="shared" si="1"/>
        <v>0.5</v>
      </c>
      <c r="AG31" s="53">
        <f t="shared" si="2"/>
        <v>0.5</v>
      </c>
      <c r="AH31" s="57"/>
      <c r="AI31" s="58"/>
    </row>
    <row r="32" spans="1:35" s="56" customFormat="1" ht="20.100000000000001" hidden="1" customHeight="1" x14ac:dyDescent="0.2">
      <c r="A32" s="45" t="str">
        <f>'[6]Ficha Anual 2025'!A32</f>
        <v>C2A4</v>
      </c>
      <c r="B32" s="46" t="str">
        <f>'[6]Ficha Anual 2025'!B32</f>
        <v>ACTUALIZAR LOS MIVIMIENTOS DEL PATRIMONIO MUNICIPAL</v>
      </c>
      <c r="C32" s="46"/>
      <c r="D32" s="47" t="str">
        <f>'[6]Ficha Anual 2025'!E32</f>
        <v>ACTUALIZACIONES</v>
      </c>
      <c r="E32" s="48">
        <f t="shared" si="3"/>
        <v>2</v>
      </c>
      <c r="F32" s="49">
        <f>[6]Ene!F32</f>
        <v>0</v>
      </c>
      <c r="G32" s="50">
        <f>[6]Ene!G32</f>
        <v>0</v>
      </c>
      <c r="H32" s="49">
        <f>[6]Ene!H32</f>
        <v>0</v>
      </c>
      <c r="I32" s="50">
        <f>[6]Feb!I32</f>
        <v>0</v>
      </c>
      <c r="J32" s="49">
        <f>[6]Ene!J32</f>
        <v>0</v>
      </c>
      <c r="K32" s="50">
        <f>[6]Mar!K32</f>
        <v>0</v>
      </c>
      <c r="L32" s="49">
        <f>[6]Ene!L32</f>
        <v>0</v>
      </c>
      <c r="M32" s="50">
        <f>'[7]DESAROLLO FUN P'!M32</f>
        <v>0</v>
      </c>
      <c r="N32" s="49">
        <f>[6]Ene!N32</f>
        <v>0</v>
      </c>
      <c r="O32" s="50">
        <v>0</v>
      </c>
      <c r="P32" s="49">
        <f>[6]Ene!P32</f>
        <v>0</v>
      </c>
      <c r="Q32" s="51"/>
      <c r="R32" s="49">
        <f>[6]Ene!R32</f>
        <v>1</v>
      </c>
      <c r="S32" s="51"/>
      <c r="T32" s="49">
        <f>[6]Ene!T32</f>
        <v>0</v>
      </c>
      <c r="U32" s="51"/>
      <c r="V32" s="49">
        <f>[6]Ene!V32</f>
        <v>0</v>
      </c>
      <c r="W32" s="51"/>
      <c r="X32" s="49">
        <f>[6]Ene!X32</f>
        <v>0</v>
      </c>
      <c r="Y32" s="51"/>
      <c r="Z32" s="49">
        <f>[6]Ene!Z32</f>
        <v>0</v>
      </c>
      <c r="AA32" s="51"/>
      <c r="AB32" s="49">
        <f>[6]Ene!AB32</f>
        <v>1</v>
      </c>
      <c r="AC32" s="51"/>
      <c r="AD32" s="52">
        <f t="shared" si="0"/>
        <v>2</v>
      </c>
      <c r="AE32" s="52">
        <f t="shared" si="0"/>
        <v>0</v>
      </c>
      <c r="AF32" s="53">
        <f t="shared" si="1"/>
        <v>0</v>
      </c>
      <c r="AG32" s="53">
        <f t="shared" si="2"/>
        <v>1</v>
      </c>
      <c r="AH32" s="57"/>
      <c r="AI32" s="58"/>
    </row>
    <row r="33" spans="1:35" s="56" customFormat="1" ht="20.100000000000001" hidden="1" customHeight="1" x14ac:dyDescent="0.2">
      <c r="A33" s="45" t="str">
        <f>'[6]Ficha Anual 2025'!A33</f>
        <v>C2A5</v>
      </c>
      <c r="B33" s="46" t="str">
        <f>'[6]Ficha Anual 2025'!B33</f>
        <v>PROMOCIONAR LOS PRODUCTOS, BIENES Y SERVICIOS QUE SE ELABORAN EN EL MPIO.</v>
      </c>
      <c r="C33" s="46"/>
      <c r="D33" s="47" t="str">
        <f>'[6]Ficha Anual 2025'!E33</f>
        <v>EVENTO</v>
      </c>
      <c r="E33" s="48">
        <f t="shared" si="3"/>
        <v>4</v>
      </c>
      <c r="F33" s="49">
        <f>[6]Ene!F33</f>
        <v>0</v>
      </c>
      <c r="G33" s="50">
        <f>[6]Ene!G33</f>
        <v>1</v>
      </c>
      <c r="H33" s="49">
        <f>[6]Ene!H33</f>
        <v>1</v>
      </c>
      <c r="I33" s="50">
        <f>[6]Feb!I33</f>
        <v>0</v>
      </c>
      <c r="J33" s="49">
        <f>[6]Ene!J33</f>
        <v>1</v>
      </c>
      <c r="K33" s="50">
        <f>[6]Mar!K33</f>
        <v>0</v>
      </c>
      <c r="L33" s="49">
        <f>[6]Ene!L33</f>
        <v>0</v>
      </c>
      <c r="M33" s="50">
        <f>'[7]DESAROLLO FUN P'!M33</f>
        <v>0</v>
      </c>
      <c r="N33" s="49">
        <f>[6]Ene!N33</f>
        <v>1</v>
      </c>
      <c r="O33" s="50">
        <v>0</v>
      </c>
      <c r="P33" s="51">
        <f>[6]Ene!P33</f>
        <v>0</v>
      </c>
      <c r="Q33" s="51"/>
      <c r="R33" s="51">
        <f>[6]Ene!R33</f>
        <v>1</v>
      </c>
      <c r="S33" s="51"/>
      <c r="T33" s="51">
        <f>[6]Ene!T33</f>
        <v>0</v>
      </c>
      <c r="U33" s="51"/>
      <c r="V33" s="51">
        <f>[6]Ene!V33</f>
        <v>0</v>
      </c>
      <c r="W33" s="51"/>
      <c r="X33" s="51">
        <f>[6]Ene!X33</f>
        <v>0</v>
      </c>
      <c r="Y33" s="51"/>
      <c r="Z33" s="51">
        <f>[6]Ene!Z33</f>
        <v>0</v>
      </c>
      <c r="AA33" s="51"/>
      <c r="AB33" s="51">
        <f>[6]Ene!AB33</f>
        <v>0</v>
      </c>
      <c r="AC33" s="51"/>
      <c r="AD33" s="52">
        <f t="shared" si="0"/>
        <v>4</v>
      </c>
      <c r="AE33" s="52">
        <f t="shared" si="0"/>
        <v>1</v>
      </c>
      <c r="AF33" s="53">
        <f t="shared" si="1"/>
        <v>0.25</v>
      </c>
      <c r="AG33" s="53">
        <f t="shared" si="2"/>
        <v>0.75</v>
      </c>
      <c r="AH33" s="54"/>
      <c r="AI33" s="55"/>
    </row>
    <row r="34" spans="1:35" s="56" customFormat="1" ht="20.100000000000001" hidden="1" customHeight="1" x14ac:dyDescent="0.2">
      <c r="A34" s="45" t="str">
        <f>'[6]Ficha Anual 2025'!A34</f>
        <v>C2A6</v>
      </c>
      <c r="B34" s="46" t="str">
        <f>'[6]Ficha Anual 2025'!B34</f>
        <v>PROMOVER ASESORÍAS, CAPACITACIÓN, ASISTENCIA TÉCNICA Y TALLERES PARA LA PRODUCION AGROPECUARIA.</v>
      </c>
      <c r="C34" s="46"/>
      <c r="D34" s="47" t="str">
        <f>'[6]Ficha Anual 2025'!E34</f>
        <v>TALLER</v>
      </c>
      <c r="E34" s="48">
        <f t="shared" si="3"/>
        <v>6</v>
      </c>
      <c r="F34" s="49">
        <f>[6]Ene!F34</f>
        <v>0</v>
      </c>
      <c r="G34" s="50">
        <f>[6]Ene!G34</f>
        <v>1</v>
      </c>
      <c r="H34" s="49">
        <f>[6]Ene!H34</f>
        <v>1</v>
      </c>
      <c r="I34" s="50">
        <f>[6]Feb!I34</f>
        <v>0</v>
      </c>
      <c r="J34" s="49">
        <f>[6]Ene!J34</f>
        <v>1</v>
      </c>
      <c r="K34" s="50">
        <f>[6]Mar!K34</f>
        <v>0</v>
      </c>
      <c r="L34" s="49">
        <f>[6]Ene!L34</f>
        <v>0</v>
      </c>
      <c r="M34" s="50">
        <f>'[7]DESAROLLO FUN P'!M34</f>
        <v>0</v>
      </c>
      <c r="N34" s="49">
        <f>[6]Ene!N34</f>
        <v>1</v>
      </c>
      <c r="O34" s="50">
        <v>0</v>
      </c>
      <c r="P34" s="51">
        <f>[6]Ene!P34</f>
        <v>1</v>
      </c>
      <c r="Q34" s="51"/>
      <c r="R34" s="51">
        <f>[6]Ene!R34</f>
        <v>0</v>
      </c>
      <c r="S34" s="51"/>
      <c r="T34" s="51">
        <f>[6]Ene!T34</f>
        <v>1</v>
      </c>
      <c r="U34" s="51"/>
      <c r="V34" s="51">
        <f>[6]Ene!V34</f>
        <v>0</v>
      </c>
      <c r="W34" s="51"/>
      <c r="X34" s="51">
        <f>[6]Ene!X34</f>
        <v>1</v>
      </c>
      <c r="Y34" s="51"/>
      <c r="Z34" s="51">
        <f>[6]Ene!Z34</f>
        <v>0</v>
      </c>
      <c r="AA34" s="51"/>
      <c r="AB34" s="51">
        <f>[6]Ene!AB34</f>
        <v>0</v>
      </c>
      <c r="AC34" s="51"/>
      <c r="AD34" s="52">
        <f t="shared" si="0"/>
        <v>6</v>
      </c>
      <c r="AE34" s="52">
        <f t="shared" si="0"/>
        <v>1</v>
      </c>
      <c r="AF34" s="53">
        <f t="shared" si="1"/>
        <v>0.16666666666666666</v>
      </c>
      <c r="AG34" s="53">
        <f t="shared" si="2"/>
        <v>0.83333333333333337</v>
      </c>
      <c r="AH34" s="54"/>
      <c r="AI34" s="55"/>
    </row>
    <row r="35" spans="1:35" s="56" customFormat="1" ht="20.100000000000001" hidden="1" customHeight="1" x14ac:dyDescent="0.2">
      <c r="A35" s="45">
        <f>'[6]Ficha Anual 2025'!A35</f>
        <v>0</v>
      </c>
      <c r="B35" s="46">
        <f>'[6]Ficha Anual 2025'!B35</f>
        <v>0</v>
      </c>
      <c r="C35" s="46"/>
      <c r="D35" s="47">
        <f>'[6]Ficha Anual 2025'!E35</f>
        <v>0</v>
      </c>
      <c r="E35" s="48">
        <f t="shared" si="3"/>
        <v>0</v>
      </c>
      <c r="F35" s="51">
        <f>[6]Ene!F35</f>
        <v>0</v>
      </c>
      <c r="G35" s="48">
        <f>[6]Ene!G35</f>
        <v>0</v>
      </c>
      <c r="H35" s="51">
        <f>[6]Ene!H35</f>
        <v>0</v>
      </c>
      <c r="I35" s="48">
        <f>[6]Feb!I35</f>
        <v>0</v>
      </c>
      <c r="J35" s="51">
        <f>[6]Ene!J35</f>
        <v>0</v>
      </c>
      <c r="K35" s="48">
        <f>[6]Mar!K35</f>
        <v>0</v>
      </c>
      <c r="L35" s="51">
        <f>[6]Ene!L35</f>
        <v>0</v>
      </c>
      <c r="M35" s="48">
        <f>'[7]DESAROLLO FUN P'!M35</f>
        <v>0</v>
      </c>
      <c r="N35" s="51">
        <f>[6]Ene!N35</f>
        <v>0</v>
      </c>
      <c r="O35" s="50"/>
      <c r="P35" s="51">
        <f>[6]Ene!P35</f>
        <v>0</v>
      </c>
      <c r="Q35" s="51"/>
      <c r="R35" s="51">
        <f>[6]Ene!R35</f>
        <v>0</v>
      </c>
      <c r="S35" s="51"/>
      <c r="T35" s="51">
        <f>[6]Ene!T35</f>
        <v>0</v>
      </c>
      <c r="U35" s="51"/>
      <c r="V35" s="51">
        <f>[6]Ene!V35</f>
        <v>0</v>
      </c>
      <c r="W35" s="51"/>
      <c r="X35" s="51">
        <f>[6]Ene!X35</f>
        <v>0</v>
      </c>
      <c r="Y35" s="51"/>
      <c r="Z35" s="51">
        <f>[6]Ene!Z35</f>
        <v>0</v>
      </c>
      <c r="AA35" s="51"/>
      <c r="AB35" s="51">
        <f>[6]Ene!AB35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'[6]Ficha Anual 2025'!A36</f>
        <v>0</v>
      </c>
      <c r="B36" s="46">
        <f>'[6]Ficha Anual 2025'!B36</f>
        <v>0</v>
      </c>
      <c r="C36" s="46"/>
      <c r="D36" s="47">
        <f>'[6]Ficha Anual 2025'!E36</f>
        <v>0</v>
      </c>
      <c r="E36" s="48">
        <f t="shared" si="3"/>
        <v>0</v>
      </c>
      <c r="F36" s="51">
        <f>[6]Ene!F36</f>
        <v>0</v>
      </c>
      <c r="G36" s="48">
        <f>[6]Ene!G36</f>
        <v>0</v>
      </c>
      <c r="H36" s="51">
        <f>[6]Ene!H36</f>
        <v>0</v>
      </c>
      <c r="I36" s="48">
        <f>[6]Feb!I36</f>
        <v>0</v>
      </c>
      <c r="J36" s="51">
        <f>[6]Ene!J36</f>
        <v>0</v>
      </c>
      <c r="K36" s="48">
        <f>[6]Mar!K36</f>
        <v>0</v>
      </c>
      <c r="L36" s="51">
        <f>[6]Ene!L36</f>
        <v>0</v>
      </c>
      <c r="M36" s="48">
        <f>'[7]DESAROLLO FUN P'!M36</f>
        <v>0</v>
      </c>
      <c r="N36" s="51">
        <f>[6]Ene!N36</f>
        <v>0</v>
      </c>
      <c r="O36" s="50"/>
      <c r="P36" s="51">
        <f>[6]Ene!P36</f>
        <v>0</v>
      </c>
      <c r="Q36" s="51"/>
      <c r="R36" s="51">
        <f>[6]Ene!R36</f>
        <v>0</v>
      </c>
      <c r="S36" s="51"/>
      <c r="T36" s="51">
        <f>[6]Ene!T36</f>
        <v>0</v>
      </c>
      <c r="U36" s="51"/>
      <c r="V36" s="51">
        <f>[6]Ene!V36</f>
        <v>0</v>
      </c>
      <c r="W36" s="51"/>
      <c r="X36" s="51">
        <f>[6]Ene!X36</f>
        <v>0</v>
      </c>
      <c r="Y36" s="51"/>
      <c r="Z36" s="51">
        <f>[6]Ene!Z36</f>
        <v>0</v>
      </c>
      <c r="AA36" s="51"/>
      <c r="AB36" s="51">
        <f>[6]Ene!AB36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'[6]Ficha Anual 2025'!A37</f>
        <v>0</v>
      </c>
      <c r="B37" s="46">
        <f>'[6]Ficha Anual 2025'!B37</f>
        <v>0</v>
      </c>
      <c r="C37" s="46"/>
      <c r="D37" s="47">
        <f>'[6]Ficha Anual 2025'!E37</f>
        <v>0</v>
      </c>
      <c r="E37" s="48">
        <f t="shared" si="3"/>
        <v>0</v>
      </c>
      <c r="F37" s="51">
        <f>[6]Ene!F37</f>
        <v>0</v>
      </c>
      <c r="G37" s="48">
        <f>[6]Ene!G37</f>
        <v>0</v>
      </c>
      <c r="H37" s="51">
        <f>[6]Ene!H37</f>
        <v>0</v>
      </c>
      <c r="I37" s="48">
        <f>[6]Feb!I37</f>
        <v>0</v>
      </c>
      <c r="J37" s="51">
        <f>[6]Ene!J37</f>
        <v>0</v>
      </c>
      <c r="K37" s="48">
        <f>[6]Mar!K37</f>
        <v>0</v>
      </c>
      <c r="L37" s="51">
        <f>[6]Ene!L37</f>
        <v>0</v>
      </c>
      <c r="M37" s="48">
        <f>'[7]DESAROLLO FUN P'!M37</f>
        <v>0</v>
      </c>
      <c r="N37" s="51">
        <f>[6]Ene!N37</f>
        <v>0</v>
      </c>
      <c r="O37" s="50"/>
      <c r="P37" s="51">
        <f>[6]Ene!P37</f>
        <v>0</v>
      </c>
      <c r="Q37" s="51"/>
      <c r="R37" s="51">
        <f>[6]Ene!R37</f>
        <v>0</v>
      </c>
      <c r="S37" s="51"/>
      <c r="T37" s="51">
        <f>[6]Ene!T37</f>
        <v>0</v>
      </c>
      <c r="U37" s="51"/>
      <c r="V37" s="51">
        <f>[6]Ene!V37</f>
        <v>0</v>
      </c>
      <c r="W37" s="51"/>
      <c r="X37" s="51">
        <f>[6]Ene!X37</f>
        <v>0</v>
      </c>
      <c r="Y37" s="51"/>
      <c r="Z37" s="51">
        <f>[6]Ene!Z37</f>
        <v>0</v>
      </c>
      <c r="AA37" s="51"/>
      <c r="AB37" s="51">
        <f>[6]Ene!AB37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'[6]Ficha Anual 2025'!A38</f>
        <v>0</v>
      </c>
      <c r="B38" s="46">
        <f>'[6]Ficha Anual 2025'!B38</f>
        <v>0</v>
      </c>
      <c r="C38" s="46"/>
      <c r="D38" s="47">
        <f>'[6]Ficha Anual 2025'!E38</f>
        <v>0</v>
      </c>
      <c r="E38" s="48">
        <f t="shared" si="3"/>
        <v>0</v>
      </c>
      <c r="F38" s="51">
        <f>[6]Ene!F38</f>
        <v>0</v>
      </c>
      <c r="G38" s="48">
        <f>[6]Ene!G38</f>
        <v>0</v>
      </c>
      <c r="H38" s="51">
        <f>[6]Ene!H38</f>
        <v>0</v>
      </c>
      <c r="I38" s="48">
        <f>[6]Feb!I38</f>
        <v>0</v>
      </c>
      <c r="J38" s="51">
        <f>[6]Ene!J38</f>
        <v>0</v>
      </c>
      <c r="K38" s="48">
        <f>[6]Mar!K38</f>
        <v>0</v>
      </c>
      <c r="L38" s="51">
        <f>[6]Ene!L38</f>
        <v>0</v>
      </c>
      <c r="M38" s="48">
        <f>'[7]DESAROLLO FUN P'!M38</f>
        <v>0</v>
      </c>
      <c r="N38" s="51">
        <f>[6]Ene!N38</f>
        <v>0</v>
      </c>
      <c r="O38" s="50"/>
      <c r="P38" s="51">
        <f>[6]Ene!P38</f>
        <v>0</v>
      </c>
      <c r="Q38" s="51"/>
      <c r="R38" s="51">
        <f>[6]Ene!R38</f>
        <v>0</v>
      </c>
      <c r="S38" s="51"/>
      <c r="T38" s="51">
        <f>[6]Ene!T38</f>
        <v>0</v>
      </c>
      <c r="U38" s="51"/>
      <c r="V38" s="51">
        <f>[6]Ene!V38</f>
        <v>0</v>
      </c>
      <c r="W38" s="51"/>
      <c r="X38" s="51">
        <f>[6]Ene!X38</f>
        <v>0</v>
      </c>
      <c r="Y38" s="51"/>
      <c r="Z38" s="51">
        <f>[6]Ene!Z38</f>
        <v>0</v>
      </c>
      <c r="AA38" s="51"/>
      <c r="AB38" s="51">
        <f>[6]Ene!AB38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'[6]Ficha Anual 2025'!A39</f>
        <v>0</v>
      </c>
      <c r="B39" s="46">
        <f>'[6]Ficha Anual 2025'!B39</f>
        <v>0</v>
      </c>
      <c r="C39" s="46"/>
      <c r="D39" s="47">
        <f>'[6]Ficha Anual 2025'!E39</f>
        <v>0</v>
      </c>
      <c r="E39" s="48">
        <f t="shared" si="3"/>
        <v>0</v>
      </c>
      <c r="F39" s="51">
        <f>[6]Ene!F39</f>
        <v>0</v>
      </c>
      <c r="G39" s="48">
        <f>[6]Ene!G39</f>
        <v>0</v>
      </c>
      <c r="H39" s="51">
        <f>[6]Ene!H39</f>
        <v>0</v>
      </c>
      <c r="I39" s="48">
        <f>[6]Feb!I39</f>
        <v>0</v>
      </c>
      <c r="J39" s="51">
        <f>[6]Ene!J39</f>
        <v>0</v>
      </c>
      <c r="K39" s="48">
        <f>[6]Mar!K39</f>
        <v>0</v>
      </c>
      <c r="L39" s="51">
        <f>[6]Ene!L39</f>
        <v>0</v>
      </c>
      <c r="M39" s="48">
        <f>'[7]DESAROLLO FUN P'!M39</f>
        <v>0</v>
      </c>
      <c r="N39" s="51">
        <f>[6]Ene!N39</f>
        <v>0</v>
      </c>
      <c r="O39" s="50"/>
      <c r="P39" s="51">
        <f>[6]Ene!P39</f>
        <v>0</v>
      </c>
      <c r="Q39" s="51"/>
      <c r="R39" s="51">
        <f>[6]Ene!R39</f>
        <v>0</v>
      </c>
      <c r="S39" s="51"/>
      <c r="T39" s="51">
        <f>[6]Ene!T39</f>
        <v>0</v>
      </c>
      <c r="U39" s="51"/>
      <c r="V39" s="51">
        <f>[6]Ene!V39</f>
        <v>0</v>
      </c>
      <c r="W39" s="51"/>
      <c r="X39" s="51">
        <f>[6]Ene!X39</f>
        <v>0</v>
      </c>
      <c r="Y39" s="51"/>
      <c r="Z39" s="51">
        <f>[6]Ene!Z39</f>
        <v>0</v>
      </c>
      <c r="AA39" s="51"/>
      <c r="AB39" s="51">
        <f>[6]Ene!AB39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'[6]Ficha Anual 2025'!A40</f>
        <v>0</v>
      </c>
      <c r="B40" s="158">
        <f>'[6]Ficha Anual 2025'!B40</f>
        <v>0</v>
      </c>
      <c r="C40" s="158"/>
      <c r="D40" s="69">
        <f>'[6]Ficha Anual 2025'!E40</f>
        <v>0</v>
      </c>
      <c r="E40" s="48">
        <f t="shared" si="3"/>
        <v>0</v>
      </c>
      <c r="F40" s="51">
        <f>[6]Ene!F40</f>
        <v>0</v>
      </c>
      <c r="G40" s="48">
        <f>[6]Ene!G40</f>
        <v>0</v>
      </c>
      <c r="H40" s="51">
        <f>[6]Ene!H40</f>
        <v>0</v>
      </c>
      <c r="I40" s="48">
        <f>[6]Feb!I40</f>
        <v>0</v>
      </c>
      <c r="J40" s="51">
        <f>[6]Ene!J40</f>
        <v>0</v>
      </c>
      <c r="K40" s="48">
        <f>[6]Mar!K40</f>
        <v>0</v>
      </c>
      <c r="L40" s="51">
        <f>[6]Ene!L40</f>
        <v>0</v>
      </c>
      <c r="M40" s="48">
        <f>'[7]DESAROLLO FUN P'!M40</f>
        <v>0</v>
      </c>
      <c r="N40" s="51">
        <f>[6]Ene!N40</f>
        <v>0</v>
      </c>
      <c r="O40" s="70"/>
      <c r="P40" s="51">
        <f>[6]Ene!P40</f>
        <v>0</v>
      </c>
      <c r="Q40" s="71"/>
      <c r="R40" s="51">
        <f>[6]Ene!R40</f>
        <v>0</v>
      </c>
      <c r="S40" s="71"/>
      <c r="T40" s="51">
        <f>[6]Ene!T40</f>
        <v>0</v>
      </c>
      <c r="U40" s="71"/>
      <c r="V40" s="51">
        <f>[6]Ene!V40</f>
        <v>0</v>
      </c>
      <c r="W40" s="71"/>
      <c r="X40" s="51">
        <f>[6]Ene!X40</f>
        <v>0</v>
      </c>
      <c r="Y40" s="71"/>
      <c r="Z40" s="51">
        <f>[6]Ene!Z40</f>
        <v>0</v>
      </c>
      <c r="AA40" s="71"/>
      <c r="AB40" s="51">
        <f>[6]Ene!AB40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'[6]Ficha Anual 2025'!A41</f>
        <v>C 3</v>
      </c>
      <c r="B41" s="159" t="str">
        <f>'[6]Ficha Anual 2025'!B41</f>
        <v>SEGUIR LOS ACUERDOS DE CABILDO</v>
      </c>
      <c r="C41" s="159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'[6]Ficha Anual 2025'!A42</f>
        <v>C3A1</v>
      </c>
      <c r="B42" s="82" t="str">
        <f>'[6]Ficha Anual 2025'!B42</f>
        <v>CONVOCAR A SESIONES DE CABILDO</v>
      </c>
      <c r="C42" s="82"/>
      <c r="D42" s="83" t="str">
        <f>'[6]Ficha Anual 2025'!E42</f>
        <v>COMPROMISOS CABILDO</v>
      </c>
      <c r="E42" s="48">
        <f t="shared" si="3"/>
        <v>24</v>
      </c>
      <c r="F42" s="49">
        <f>[6]Ene!F42</f>
        <v>2</v>
      </c>
      <c r="G42" s="50">
        <f>[6]Ene!G42</f>
        <v>1</v>
      </c>
      <c r="H42" s="49">
        <f>[6]Ene!H42</f>
        <v>2</v>
      </c>
      <c r="I42" s="50">
        <f>[6]Feb!I42</f>
        <v>1</v>
      </c>
      <c r="J42" s="49">
        <f>[6]Ene!J42</f>
        <v>2</v>
      </c>
      <c r="K42" s="50">
        <f>[6]Mar!K42</f>
        <v>2</v>
      </c>
      <c r="L42" s="49">
        <f>[6]Ene!L42</f>
        <v>2</v>
      </c>
      <c r="M42" s="50">
        <f>'[7]DESAROLLO FUN P'!M42</f>
        <v>1</v>
      </c>
      <c r="N42" s="49">
        <f>[6]Ene!N42</f>
        <v>2</v>
      </c>
      <c r="O42" s="50">
        <v>2</v>
      </c>
      <c r="P42" s="49">
        <f>[6]Ene!P42</f>
        <v>2</v>
      </c>
      <c r="Q42" s="93"/>
      <c r="R42" s="49">
        <f>[6]Ene!R42</f>
        <v>2</v>
      </c>
      <c r="S42" s="93"/>
      <c r="T42" s="49">
        <f>[6]Ene!T42</f>
        <v>2</v>
      </c>
      <c r="U42" s="93"/>
      <c r="V42" s="49">
        <f>[6]Ene!V42</f>
        <v>2</v>
      </c>
      <c r="W42" s="93"/>
      <c r="X42" s="49">
        <f>[6]Ene!X42</f>
        <v>2</v>
      </c>
      <c r="Y42" s="93"/>
      <c r="Z42" s="49">
        <f>[6]Ene!Z42</f>
        <v>2</v>
      </c>
      <c r="AA42" s="93"/>
      <c r="AB42" s="49">
        <f>[6]Ene!AB42</f>
        <v>2</v>
      </c>
      <c r="AC42" s="93"/>
      <c r="AD42" s="52">
        <f t="shared" si="0"/>
        <v>24</v>
      </c>
      <c r="AE42" s="52">
        <f t="shared" si="0"/>
        <v>7</v>
      </c>
      <c r="AF42" s="53">
        <f t="shared" si="1"/>
        <v>0.29166666666666669</v>
      </c>
      <c r="AG42" s="53">
        <f t="shared" si="2"/>
        <v>0.70833333333333326</v>
      </c>
      <c r="AH42" s="84"/>
      <c r="AI42" s="85"/>
    </row>
    <row r="43" spans="1:35" s="56" customFormat="1" ht="20.100000000000001" customHeight="1" x14ac:dyDescent="0.2">
      <c r="A43" s="81" t="str">
        <f>'[6]Ficha Anual 2025'!A43</f>
        <v>C3A2</v>
      </c>
      <c r="B43" s="82" t="str">
        <f>'[6]Ficha Anual 2025'!B43</f>
        <v>ELABORAR ACTAS DE CABILDO</v>
      </c>
      <c r="C43" s="82"/>
      <c r="D43" s="83" t="str">
        <f>'[6]Ficha Anual 2025'!E43</f>
        <v>ACTAS</v>
      </c>
      <c r="E43" s="48">
        <f t="shared" si="3"/>
        <v>1</v>
      </c>
      <c r="F43" s="49">
        <f>[6]Ene!F43</f>
        <v>0</v>
      </c>
      <c r="G43" s="50">
        <f>[6]Ene!G43</f>
        <v>1</v>
      </c>
      <c r="H43" s="49">
        <f>[6]Ene!H43</f>
        <v>0</v>
      </c>
      <c r="I43" s="50">
        <f>[6]Feb!I43</f>
        <v>1</v>
      </c>
      <c r="J43" s="49">
        <f>[6]Ene!J43</f>
        <v>0</v>
      </c>
      <c r="K43" s="50">
        <f>[6]Mar!K43</f>
        <v>2</v>
      </c>
      <c r="L43" s="49">
        <f>[6]Ene!L43</f>
        <v>0</v>
      </c>
      <c r="M43" s="50">
        <f>'[7]DESAROLLO FUN P'!M43</f>
        <v>1</v>
      </c>
      <c r="N43" s="49">
        <f>[6]Ene!N43</f>
        <v>0</v>
      </c>
      <c r="O43" s="50">
        <v>2</v>
      </c>
      <c r="P43" s="49">
        <f>[6]Ene!P43</f>
        <v>0</v>
      </c>
      <c r="Q43" s="92"/>
      <c r="R43" s="49">
        <f>[6]Ene!R43</f>
        <v>0</v>
      </c>
      <c r="S43" s="92"/>
      <c r="T43" s="49">
        <f>[6]Ene!T43</f>
        <v>0</v>
      </c>
      <c r="U43" s="92"/>
      <c r="V43" s="49">
        <f>[6]Ene!V43</f>
        <v>0</v>
      </c>
      <c r="W43" s="92"/>
      <c r="X43" s="49">
        <f>[6]Ene!X43</f>
        <v>0</v>
      </c>
      <c r="Y43" s="92"/>
      <c r="Z43" s="49">
        <f>[6]Ene!Z43</f>
        <v>0</v>
      </c>
      <c r="AA43" s="92"/>
      <c r="AB43" s="49">
        <f>[6]Ene!AB43</f>
        <v>1</v>
      </c>
      <c r="AC43" s="92"/>
      <c r="AD43" s="52">
        <f t="shared" si="0"/>
        <v>1</v>
      </c>
      <c r="AE43" s="52">
        <f t="shared" si="0"/>
        <v>7</v>
      </c>
      <c r="AF43" s="53">
        <f t="shared" si="1"/>
        <v>7</v>
      </c>
      <c r="AG43" s="53">
        <f t="shared" si="2"/>
        <v>-6</v>
      </c>
      <c r="AH43" s="86"/>
      <c r="AI43" s="87"/>
    </row>
    <row r="44" spans="1:35" s="56" customFormat="1" ht="20.100000000000001" customHeight="1" x14ac:dyDescent="0.2">
      <c r="A44" s="81" t="str">
        <f>'[6]Ficha Anual 2025'!A44</f>
        <v>C3A3</v>
      </c>
      <c r="B44" s="82" t="str">
        <f>'[6]Ficha Anual 2025'!B44</f>
        <v>ELABORAR ACTAS DE ACUERDOS</v>
      </c>
      <c r="C44" s="82"/>
      <c r="D44" s="83" t="str">
        <f>'[6]Ficha Anual 2025'!E44</f>
        <v>APOYOS</v>
      </c>
      <c r="E44" s="48">
        <f t="shared" si="3"/>
        <v>20</v>
      </c>
      <c r="F44" s="49">
        <f>[6]Ene!F44</f>
        <v>0</v>
      </c>
      <c r="G44" s="50">
        <f>[6]Ene!G44</f>
        <v>2</v>
      </c>
      <c r="H44" s="49">
        <f>[6]Ene!H44</f>
        <v>0</v>
      </c>
      <c r="I44" s="50">
        <f>[6]Feb!I44</f>
        <v>0</v>
      </c>
      <c r="J44" s="49">
        <f>[6]Ene!J44</f>
        <v>5</v>
      </c>
      <c r="K44" s="50">
        <f>[6]Mar!K44</f>
        <v>0</v>
      </c>
      <c r="L44" s="49">
        <f>[6]Ene!L44</f>
        <v>0</v>
      </c>
      <c r="M44" s="50">
        <f>'[7]DESAROLLO FUN P'!M44</f>
        <v>0</v>
      </c>
      <c r="N44" s="49">
        <f>[6]Ene!N44</f>
        <v>0</v>
      </c>
      <c r="O44" s="50">
        <v>0</v>
      </c>
      <c r="P44" s="49">
        <f>[6]Ene!P44</f>
        <v>5</v>
      </c>
      <c r="Q44" s="92"/>
      <c r="R44" s="49">
        <f>[6]Ene!R44</f>
        <v>0</v>
      </c>
      <c r="S44" s="92"/>
      <c r="T44" s="49">
        <f>[6]Ene!T44</f>
        <v>0</v>
      </c>
      <c r="U44" s="92"/>
      <c r="V44" s="49">
        <f>[6]Ene!V44</f>
        <v>0</v>
      </c>
      <c r="W44" s="92"/>
      <c r="X44" s="49">
        <f>[6]Ene!X44</f>
        <v>5</v>
      </c>
      <c r="Y44" s="92"/>
      <c r="Z44" s="49">
        <f>[6]Ene!Z44</f>
        <v>0</v>
      </c>
      <c r="AA44" s="92"/>
      <c r="AB44" s="49">
        <f>[6]Ene!AB44</f>
        <v>5</v>
      </c>
      <c r="AC44" s="92"/>
      <c r="AD44" s="52">
        <f t="shared" si="0"/>
        <v>20</v>
      </c>
      <c r="AE44" s="52">
        <f t="shared" si="0"/>
        <v>2</v>
      </c>
      <c r="AF44" s="53">
        <f t="shared" si="1"/>
        <v>0.1</v>
      </c>
      <c r="AG44" s="53">
        <f t="shared" si="2"/>
        <v>0.9</v>
      </c>
      <c r="AH44" s="88"/>
      <c r="AI44" s="89"/>
    </row>
    <row r="45" spans="1:35" s="56" customFormat="1" ht="20.100000000000001" hidden="1" customHeight="1" x14ac:dyDescent="0.2">
      <c r="A45" s="81" t="str">
        <f>'[6]Ficha Anual 2025'!A45</f>
        <v>C3A4</v>
      </c>
      <c r="B45" s="82" t="str">
        <f>'[6]Ficha Anual 2025'!B45</f>
        <v>ELABORAR ACTAS DE CABILDO</v>
      </c>
      <c r="C45" s="82"/>
      <c r="D45" s="83" t="str">
        <f>'[6]Ficha Anual 2025'!E45</f>
        <v xml:space="preserve">ACTAS </v>
      </c>
      <c r="E45" s="48">
        <f t="shared" si="3"/>
        <v>24</v>
      </c>
      <c r="F45" s="49">
        <f>[6]Ene!F45</f>
        <v>2</v>
      </c>
      <c r="G45" s="50">
        <f>[6]Ene!G45</f>
        <v>0</v>
      </c>
      <c r="H45" s="49">
        <f>[6]Ene!H45</f>
        <v>2</v>
      </c>
      <c r="I45" s="50">
        <f>[6]Feb!I45</f>
        <v>2</v>
      </c>
      <c r="J45" s="49">
        <f>[6]Ene!J45</f>
        <v>2</v>
      </c>
      <c r="K45" s="50">
        <f>[6]Mar!K45</f>
        <v>2</v>
      </c>
      <c r="L45" s="49">
        <f>[6]Ene!L45</f>
        <v>2</v>
      </c>
      <c r="M45" s="50">
        <f>'[7]DESAROLLO FUN P'!M45</f>
        <v>2</v>
      </c>
      <c r="N45" s="49">
        <f>[6]Ene!N45</f>
        <v>2</v>
      </c>
      <c r="O45" s="50">
        <v>2</v>
      </c>
      <c r="P45" s="49">
        <f>[6]Ene!P45</f>
        <v>2</v>
      </c>
      <c r="Q45" s="92"/>
      <c r="R45" s="49">
        <f>[6]Ene!R45</f>
        <v>2</v>
      </c>
      <c r="S45" s="92"/>
      <c r="T45" s="49">
        <f>[6]Ene!T45</f>
        <v>2</v>
      </c>
      <c r="U45" s="92"/>
      <c r="V45" s="49">
        <f>[6]Ene!V45</f>
        <v>2</v>
      </c>
      <c r="W45" s="92"/>
      <c r="X45" s="49">
        <f>[6]Ene!X45</f>
        <v>2</v>
      </c>
      <c r="Y45" s="92"/>
      <c r="Z45" s="49">
        <f>[6]Ene!Z45</f>
        <v>2</v>
      </c>
      <c r="AA45" s="92"/>
      <c r="AB45" s="49">
        <f>[6]Ene!AB45</f>
        <v>2</v>
      </c>
      <c r="AC45" s="92"/>
      <c r="AD45" s="52">
        <f t="shared" si="0"/>
        <v>24</v>
      </c>
      <c r="AE45" s="52">
        <f t="shared" si="0"/>
        <v>8</v>
      </c>
      <c r="AF45" s="53">
        <f t="shared" si="1"/>
        <v>0.33333333333333331</v>
      </c>
      <c r="AG45" s="53">
        <f t="shared" si="2"/>
        <v>0.66666666666666674</v>
      </c>
      <c r="AH45" s="88"/>
      <c r="AI45" s="89"/>
    </row>
    <row r="46" spans="1:35" s="56" customFormat="1" ht="20.100000000000001" hidden="1" customHeight="1" x14ac:dyDescent="0.2">
      <c r="A46" s="81" t="str">
        <f>'[6]Ficha Anual 2025'!A46</f>
        <v>C3A5</v>
      </c>
      <c r="B46" s="82" t="str">
        <f>'[6]Ficha Anual 2025'!B46</f>
        <v>CONVOCAR A SESIONES DE CABILDO</v>
      </c>
      <c r="C46" s="82"/>
      <c r="D46" s="83" t="str">
        <f>'[6]Ficha Anual 2025'!E46</f>
        <v>SESION</v>
      </c>
      <c r="E46" s="48">
        <f t="shared" si="3"/>
        <v>24</v>
      </c>
      <c r="F46" s="49">
        <f>[6]Ene!F46</f>
        <v>2</v>
      </c>
      <c r="G46" s="50">
        <f>[6]Ene!G46</f>
        <v>0</v>
      </c>
      <c r="H46" s="49">
        <f>[6]Ene!H46</f>
        <v>2</v>
      </c>
      <c r="I46" s="50">
        <f>[6]Feb!I46</f>
        <v>2</v>
      </c>
      <c r="J46" s="49">
        <f>[6]Ene!J46</f>
        <v>2</v>
      </c>
      <c r="K46" s="50">
        <f>[6]Mar!K46</f>
        <v>2</v>
      </c>
      <c r="L46" s="49">
        <f>[6]Ene!L46</f>
        <v>2</v>
      </c>
      <c r="M46" s="50">
        <f>'[7]DESAROLLO FUN P'!M46</f>
        <v>2</v>
      </c>
      <c r="N46" s="49">
        <f>[6]Ene!N46</f>
        <v>2</v>
      </c>
      <c r="O46" s="50">
        <v>2</v>
      </c>
      <c r="P46" s="49">
        <f>[6]Ene!P46</f>
        <v>2</v>
      </c>
      <c r="Q46" s="92"/>
      <c r="R46" s="49">
        <f>[6]Ene!R46</f>
        <v>2</v>
      </c>
      <c r="S46" s="92"/>
      <c r="T46" s="49">
        <f>[6]Ene!T46</f>
        <v>2</v>
      </c>
      <c r="U46" s="92"/>
      <c r="V46" s="49">
        <f>[6]Ene!V46</f>
        <v>2</v>
      </c>
      <c r="W46" s="92"/>
      <c r="X46" s="49">
        <f>[6]Ene!X46</f>
        <v>2</v>
      </c>
      <c r="Y46" s="92"/>
      <c r="Z46" s="49">
        <f>[6]Ene!Z46</f>
        <v>2</v>
      </c>
      <c r="AA46" s="92"/>
      <c r="AB46" s="49">
        <f>[6]Ene!AB46</f>
        <v>2</v>
      </c>
      <c r="AC46" s="92"/>
      <c r="AD46" s="52">
        <f t="shared" si="0"/>
        <v>24</v>
      </c>
      <c r="AE46" s="52">
        <f t="shared" si="0"/>
        <v>8</v>
      </c>
      <c r="AF46" s="53">
        <f t="shared" si="1"/>
        <v>0.33333333333333331</v>
      </c>
      <c r="AG46" s="53">
        <f t="shared" si="2"/>
        <v>0.66666666666666674</v>
      </c>
      <c r="AH46" s="88"/>
      <c r="AI46" s="89"/>
    </row>
    <row r="47" spans="1:35" s="56" customFormat="1" ht="20.100000000000001" hidden="1" customHeight="1" x14ac:dyDescent="0.2">
      <c r="A47" s="81" t="str">
        <f>'[6]Ficha Anual 2025'!A47</f>
        <v>C3A6</v>
      </c>
      <c r="B47" s="82" t="str">
        <f>'[6]Ficha Anual 2025'!B47</f>
        <v>REGISTRAR SUCESOS NOTABLES ACONTECIDOS DEL MUNICIPIO</v>
      </c>
      <c r="C47" s="82"/>
      <c r="D47" s="83" t="str">
        <f>'[6]Ficha Anual 2025'!E47</f>
        <v>SUCESOS</v>
      </c>
      <c r="E47" s="48">
        <f t="shared" si="3"/>
        <v>2</v>
      </c>
      <c r="F47" s="49">
        <f>[6]Ene!F47</f>
        <v>0</v>
      </c>
      <c r="G47" s="50">
        <f>[6]Ene!G47</f>
        <v>0</v>
      </c>
      <c r="H47" s="49">
        <f>[6]Ene!H47</f>
        <v>0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0</v>
      </c>
      <c r="M47" s="50">
        <f>'[7]DESAROLLO FUN P'!M47</f>
        <v>0</v>
      </c>
      <c r="N47" s="49">
        <f>[6]Ene!N47</f>
        <v>0</v>
      </c>
      <c r="O47" s="50">
        <v>0</v>
      </c>
      <c r="P47" s="49">
        <f>[6]Ene!P47</f>
        <v>0</v>
      </c>
      <c r="Q47" s="92"/>
      <c r="R47" s="49">
        <f>[6]Ene!R47</f>
        <v>0</v>
      </c>
      <c r="S47" s="92"/>
      <c r="T47" s="49">
        <f>[6]Ene!T47</f>
        <v>1</v>
      </c>
      <c r="U47" s="92"/>
      <c r="V47" s="49">
        <f>[6]Ene!V47</f>
        <v>0</v>
      </c>
      <c r="W47" s="92"/>
      <c r="X47" s="49">
        <f>[6]Ene!X47</f>
        <v>0</v>
      </c>
      <c r="Y47" s="92"/>
      <c r="Z47" s="49">
        <f>[6]Ene!Z47</f>
        <v>0</v>
      </c>
      <c r="AA47" s="92"/>
      <c r="AB47" s="49">
        <f>[6]Ene!AB47</f>
        <v>0</v>
      </c>
      <c r="AC47" s="92"/>
      <c r="AD47" s="52">
        <f t="shared" si="0"/>
        <v>2</v>
      </c>
      <c r="AE47" s="52">
        <f t="shared" si="0"/>
        <v>0</v>
      </c>
      <c r="AF47" s="53">
        <f t="shared" si="1"/>
        <v>0</v>
      </c>
      <c r="AG47" s="53">
        <f t="shared" si="2"/>
        <v>1</v>
      </c>
      <c r="AH47" s="88"/>
      <c r="AI47" s="89"/>
    </row>
    <row r="48" spans="1:35" s="56" customFormat="1" ht="20.100000000000001" hidden="1" customHeight="1" x14ac:dyDescent="0.2">
      <c r="A48" s="81">
        <f>'[6]Ficha Anual 2025'!A48</f>
        <v>0</v>
      </c>
      <c r="B48" s="82">
        <f>'[6]Ficha Anual 2025'!B48</f>
        <v>0</v>
      </c>
      <c r="C48" s="82"/>
      <c r="D48" s="83">
        <f>'[6]Ficha Anual 2025'!E48</f>
        <v>0</v>
      </c>
      <c r="E48" s="48">
        <f t="shared" si="3"/>
        <v>0</v>
      </c>
      <c r="F48" s="51">
        <f>[6]Ene!F48</f>
        <v>0</v>
      </c>
      <c r="G48" s="48">
        <f>[6]Ene!G48</f>
        <v>0</v>
      </c>
      <c r="H48" s="51">
        <f>[6]Ene!H48</f>
        <v>0</v>
      </c>
      <c r="I48" s="48">
        <f>[6]Feb!I48</f>
        <v>0</v>
      </c>
      <c r="J48" s="51">
        <f>[6]Ene!J48</f>
        <v>0</v>
      </c>
      <c r="K48" s="48">
        <f>[6]Mar!K48</f>
        <v>0</v>
      </c>
      <c r="L48" s="51">
        <f>[6]Ene!L48</f>
        <v>0</v>
      </c>
      <c r="M48" s="48">
        <f>'[7]DESAROLLO FUN P'!M48</f>
        <v>0</v>
      </c>
      <c r="N48" s="51">
        <f>[6]Ene!N48</f>
        <v>0</v>
      </c>
      <c r="O48" s="91"/>
      <c r="P48" s="51">
        <f>[6]Ene!P48</f>
        <v>0</v>
      </c>
      <c r="Q48" s="92"/>
      <c r="R48" s="51">
        <f>[6]Ene!R48</f>
        <v>0</v>
      </c>
      <c r="S48" s="92"/>
      <c r="T48" s="51">
        <f>[6]Ene!T48</f>
        <v>0</v>
      </c>
      <c r="U48" s="92"/>
      <c r="V48" s="51">
        <f>[6]Ene!V48</f>
        <v>0</v>
      </c>
      <c r="W48" s="92"/>
      <c r="X48" s="51">
        <f>[6]Ene!X48</f>
        <v>0</v>
      </c>
      <c r="Y48" s="92"/>
      <c r="Z48" s="51">
        <f>[6]Ene!Z48</f>
        <v>0</v>
      </c>
      <c r="AA48" s="92"/>
      <c r="AB48" s="51">
        <f>[6]Ene!AB48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'[6]Ficha Anual 2025'!A49</f>
        <v>0</v>
      </c>
      <c r="B49" s="82">
        <f>'[6]Ficha Anual 2025'!B49</f>
        <v>0</v>
      </c>
      <c r="C49" s="82"/>
      <c r="D49" s="83">
        <f>'[6]Ficha Anual 2025'!E49</f>
        <v>0</v>
      </c>
      <c r="E49" s="48">
        <f t="shared" si="3"/>
        <v>0</v>
      </c>
      <c r="F49" s="51">
        <f>[6]Ene!F49</f>
        <v>0</v>
      </c>
      <c r="G49" s="48">
        <f>[6]Ene!G49</f>
        <v>0</v>
      </c>
      <c r="H49" s="51">
        <f>[6]Ene!H49</f>
        <v>0</v>
      </c>
      <c r="I49" s="48">
        <f>[6]Feb!I49</f>
        <v>0</v>
      </c>
      <c r="J49" s="51">
        <f>[6]Ene!J49</f>
        <v>0</v>
      </c>
      <c r="K49" s="48">
        <f>[6]Mar!K49</f>
        <v>0</v>
      </c>
      <c r="L49" s="51">
        <f>[6]Ene!L49</f>
        <v>0</v>
      </c>
      <c r="M49" s="48">
        <f>'[7]DESAROLLO FUN P'!M49</f>
        <v>0</v>
      </c>
      <c r="N49" s="51">
        <f>[6]Ene!N49</f>
        <v>0</v>
      </c>
      <c r="O49" s="91"/>
      <c r="P49" s="51">
        <f>[6]Ene!P49</f>
        <v>0</v>
      </c>
      <c r="Q49" s="92"/>
      <c r="R49" s="51">
        <f>[6]Ene!R49</f>
        <v>0</v>
      </c>
      <c r="S49" s="92"/>
      <c r="T49" s="51">
        <f>[6]Ene!T49</f>
        <v>0</v>
      </c>
      <c r="U49" s="92"/>
      <c r="V49" s="51">
        <f>[6]Ene!V49</f>
        <v>0</v>
      </c>
      <c r="W49" s="92"/>
      <c r="X49" s="51">
        <f>[6]Ene!X49</f>
        <v>0</v>
      </c>
      <c r="Y49" s="92"/>
      <c r="Z49" s="51">
        <f>[6]Ene!Z49</f>
        <v>0</v>
      </c>
      <c r="AA49" s="92"/>
      <c r="AB49" s="51">
        <f>[6]Ene!AB49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'[6]Ficha Anual 2025'!A50</f>
        <v>0</v>
      </c>
      <c r="B50" s="82">
        <f>'[6]Ficha Anual 2025'!B50</f>
        <v>0</v>
      </c>
      <c r="C50" s="82"/>
      <c r="D50" s="83">
        <f>'[6]Ficha Anual 2025'!E50</f>
        <v>0</v>
      </c>
      <c r="E50" s="48">
        <f t="shared" si="3"/>
        <v>0</v>
      </c>
      <c r="F50" s="51">
        <f>[6]Ene!F50</f>
        <v>0</v>
      </c>
      <c r="G50" s="48">
        <f>[6]Ene!G50</f>
        <v>0</v>
      </c>
      <c r="H50" s="51">
        <f>[6]Ene!H50</f>
        <v>0</v>
      </c>
      <c r="I50" s="48">
        <f>[6]Feb!I50</f>
        <v>0</v>
      </c>
      <c r="J50" s="51">
        <f>[6]Ene!J50</f>
        <v>0</v>
      </c>
      <c r="K50" s="48">
        <f>[6]Mar!K50</f>
        <v>0</v>
      </c>
      <c r="L50" s="51">
        <f>[6]Ene!L50</f>
        <v>0</v>
      </c>
      <c r="M50" s="48">
        <f>'[7]DESAROLLO FUN P'!M50</f>
        <v>0</v>
      </c>
      <c r="N50" s="51">
        <f>[6]Ene!N50</f>
        <v>0</v>
      </c>
      <c r="O50" s="91"/>
      <c r="P50" s="51">
        <f>[6]Ene!P50</f>
        <v>0</v>
      </c>
      <c r="Q50" s="92"/>
      <c r="R50" s="51">
        <f>[6]Ene!R50</f>
        <v>0</v>
      </c>
      <c r="S50" s="92"/>
      <c r="T50" s="51">
        <f>[6]Ene!T50</f>
        <v>0</v>
      </c>
      <c r="U50" s="92"/>
      <c r="V50" s="51">
        <f>[6]Ene!V50</f>
        <v>0</v>
      </c>
      <c r="W50" s="92"/>
      <c r="X50" s="51">
        <f>[6]Ene!X50</f>
        <v>0</v>
      </c>
      <c r="Y50" s="92"/>
      <c r="Z50" s="51">
        <f>[6]Ene!Z50</f>
        <v>0</v>
      </c>
      <c r="AA50" s="92"/>
      <c r="AB50" s="51">
        <f>[6]Ene!AB50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'[6]Ficha Anual 2025'!A51</f>
        <v>0</v>
      </c>
      <c r="B51" s="82">
        <f>'[6]Ficha Anual 2025'!B51</f>
        <v>0</v>
      </c>
      <c r="C51" s="82"/>
      <c r="D51" s="83">
        <f>'[6]Ficha Anual 2025'!E51</f>
        <v>0</v>
      </c>
      <c r="E51" s="48">
        <f t="shared" si="3"/>
        <v>0</v>
      </c>
      <c r="F51" s="51">
        <f>[6]Ene!F51</f>
        <v>0</v>
      </c>
      <c r="G51" s="48">
        <f>[6]Ene!G51</f>
        <v>0</v>
      </c>
      <c r="H51" s="51">
        <f>[6]Ene!H51</f>
        <v>0</v>
      </c>
      <c r="I51" s="48">
        <f>[6]Feb!I51</f>
        <v>0</v>
      </c>
      <c r="J51" s="51">
        <f>[6]Ene!J51</f>
        <v>0</v>
      </c>
      <c r="K51" s="48">
        <f>[6]Mar!K51</f>
        <v>0</v>
      </c>
      <c r="L51" s="51">
        <f>[6]Ene!L51</f>
        <v>0</v>
      </c>
      <c r="M51" s="48">
        <f>'[7]DESAROLLO FUN P'!M51</f>
        <v>0</v>
      </c>
      <c r="N51" s="51">
        <f>[6]Ene!N51</f>
        <v>0</v>
      </c>
      <c r="O51" s="91"/>
      <c r="P51" s="51">
        <f>[6]Ene!P51</f>
        <v>0</v>
      </c>
      <c r="Q51" s="92"/>
      <c r="R51" s="51">
        <f>[6]Ene!R51</f>
        <v>0</v>
      </c>
      <c r="S51" s="92"/>
      <c r="T51" s="51">
        <f>[6]Ene!T51</f>
        <v>0</v>
      </c>
      <c r="U51" s="92"/>
      <c r="V51" s="51">
        <f>[6]Ene!V51</f>
        <v>0</v>
      </c>
      <c r="W51" s="92"/>
      <c r="X51" s="51">
        <f>[6]Ene!X51</f>
        <v>0</v>
      </c>
      <c r="Y51" s="92"/>
      <c r="Z51" s="51">
        <f>[6]Ene!Z51</f>
        <v>0</v>
      </c>
      <c r="AA51" s="92"/>
      <c r="AB51" s="51">
        <f>[6]Ene!AB51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'[6]Ficha Anual 2025'!A52</f>
        <v>0</v>
      </c>
      <c r="B52" s="82">
        <f>'[6]Ficha Anual 2025'!B52</f>
        <v>0</v>
      </c>
      <c r="C52" s="82"/>
      <c r="D52" s="83">
        <f>'[6]Ficha Anual 2025'!E52</f>
        <v>0</v>
      </c>
      <c r="E52" s="48">
        <f t="shared" si="3"/>
        <v>0</v>
      </c>
      <c r="F52" s="51">
        <f>[6]Ene!F52</f>
        <v>0</v>
      </c>
      <c r="G52" s="48">
        <f>[6]Ene!G52</f>
        <v>0</v>
      </c>
      <c r="H52" s="51">
        <f>[6]Ene!H52</f>
        <v>0</v>
      </c>
      <c r="I52" s="48">
        <f>[6]Feb!I52</f>
        <v>0</v>
      </c>
      <c r="J52" s="51">
        <f>[6]Ene!J52</f>
        <v>0</v>
      </c>
      <c r="K52" s="48">
        <f>[6]Mar!K52</f>
        <v>0</v>
      </c>
      <c r="L52" s="51">
        <f>[6]Ene!L52</f>
        <v>0</v>
      </c>
      <c r="M52" s="48">
        <f>'[7]DESAROLLO FUN P'!M52</f>
        <v>0</v>
      </c>
      <c r="N52" s="51">
        <f>[6]Ene!N52</f>
        <v>0</v>
      </c>
      <c r="O52" s="91"/>
      <c r="P52" s="51">
        <f>[6]Ene!P52</f>
        <v>0</v>
      </c>
      <c r="Q52" s="93"/>
      <c r="R52" s="51">
        <f>[6]Ene!R52</f>
        <v>0</v>
      </c>
      <c r="S52" s="93"/>
      <c r="T52" s="51">
        <f>[6]Ene!T52</f>
        <v>0</v>
      </c>
      <c r="U52" s="93"/>
      <c r="V52" s="51">
        <f>[6]Ene!V52</f>
        <v>0</v>
      </c>
      <c r="W52" s="93"/>
      <c r="X52" s="51">
        <f>[6]Ene!X52</f>
        <v>0</v>
      </c>
      <c r="Y52" s="93"/>
      <c r="Z52" s="51">
        <f>[6]Ene!Z52</f>
        <v>0</v>
      </c>
      <c r="AA52" s="93"/>
      <c r="AB52" s="51">
        <f>[6]Ene!AB52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'[6]Ficha Anual 2025'!A53</f>
        <v>0</v>
      </c>
      <c r="B53" s="82">
        <f>'[6]Ficha Anual 2025'!B53</f>
        <v>0</v>
      </c>
      <c r="C53" s="82"/>
      <c r="D53" s="83">
        <f>'[6]Ficha Anual 2025'!E53</f>
        <v>0</v>
      </c>
      <c r="E53" s="48">
        <f t="shared" si="3"/>
        <v>0</v>
      </c>
      <c r="F53" s="51">
        <f>[6]Ene!F53</f>
        <v>0</v>
      </c>
      <c r="G53" s="48">
        <f>[6]Ene!G53</f>
        <v>0</v>
      </c>
      <c r="H53" s="51">
        <f>[6]Ene!H53</f>
        <v>0</v>
      </c>
      <c r="I53" s="48">
        <f>[6]Feb!I53</f>
        <v>0</v>
      </c>
      <c r="J53" s="51">
        <f>[6]Ene!J53</f>
        <v>0</v>
      </c>
      <c r="K53" s="48">
        <f>[6]Mar!K53</f>
        <v>0</v>
      </c>
      <c r="L53" s="51">
        <f>[6]Ene!L53</f>
        <v>0</v>
      </c>
      <c r="M53" s="48">
        <f>'[7]DESAROLLO FUN P'!M53</f>
        <v>0</v>
      </c>
      <c r="N53" s="51">
        <f>[6]Ene!N53</f>
        <v>0</v>
      </c>
      <c r="O53" s="91"/>
      <c r="P53" s="51">
        <f>[6]Ene!P53</f>
        <v>0</v>
      </c>
      <c r="Q53" s="93"/>
      <c r="R53" s="51">
        <f>[6]Ene!R53</f>
        <v>0</v>
      </c>
      <c r="S53" s="93"/>
      <c r="T53" s="51">
        <f>[6]Ene!T53</f>
        <v>0</v>
      </c>
      <c r="U53" s="93"/>
      <c r="V53" s="51">
        <f>[6]Ene!V53</f>
        <v>0</v>
      </c>
      <c r="W53" s="93"/>
      <c r="X53" s="51">
        <f>[6]Ene!X53</f>
        <v>0</v>
      </c>
      <c r="Y53" s="93"/>
      <c r="Z53" s="51">
        <f>[6]Ene!Z53</f>
        <v>0</v>
      </c>
      <c r="AA53" s="93"/>
      <c r="AB53" s="51">
        <f>[6]Ene!AB53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'[6]Ficha Anual 2025'!A54</f>
        <v>C 4</v>
      </c>
      <c r="B54" s="159" t="str">
        <f>'[6]Ficha Anual 2025'!B54</f>
        <v xml:space="preserve">REGISTRAR LOS ACTOS Y HECHOS DEL ESTADO CIVIL DE LAS PERSONAS </v>
      </c>
      <c r="C54" s="159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customHeight="1" x14ac:dyDescent="0.2">
      <c r="A55" s="81" t="str">
        <f>'[6]Ficha Anual 2025'!A55</f>
        <v>C4A1</v>
      </c>
      <c r="B55" s="82" t="str">
        <f>'[6]Ficha Anual 2025'!B55</f>
        <v>REALIZAR ACTOS REGISTRALES DE LAS PERSONAS (NACIMIENTOS, MATRIMONIOS Y DEFUNCIONES)</v>
      </c>
      <c r="C55" s="82"/>
      <c r="D55" s="83" t="str">
        <f>'[6]Ficha Anual 2025'!E55</f>
        <v>VERIFICACIONES</v>
      </c>
      <c r="E55" s="93">
        <f t="shared" ref="E55:E66" si="4">F55+H55+J55+L55+N55+P55++R55+T55+V55+X55+Z55+AB55</f>
        <v>4</v>
      </c>
      <c r="F55" s="49">
        <f>[6]Ene!F55</f>
        <v>0</v>
      </c>
      <c r="G55" s="50">
        <f>[6]Ene!G55</f>
        <v>9</v>
      </c>
      <c r="H55" s="49">
        <f>[6]Ene!H55</f>
        <v>0</v>
      </c>
      <c r="I55" s="50">
        <f>[6]Feb!I55</f>
        <v>9</v>
      </c>
      <c r="J55" s="49">
        <f>[6]Ene!J55</f>
        <v>1</v>
      </c>
      <c r="K55" s="50">
        <f>[6]Mar!K55</f>
        <v>12</v>
      </c>
      <c r="L55" s="49">
        <f>[6]Ene!L55</f>
        <v>0</v>
      </c>
      <c r="M55" s="50">
        <f>'[7]DESAROLLO FUN P'!M55</f>
        <v>7</v>
      </c>
      <c r="N55" s="49">
        <f>[6]Ene!N55</f>
        <v>0</v>
      </c>
      <c r="O55" s="50">
        <v>8</v>
      </c>
      <c r="P55" s="49">
        <f>[6]Ene!P55</f>
        <v>1</v>
      </c>
      <c r="Q55" s="93"/>
      <c r="R55" s="49">
        <f>[6]Ene!R55</f>
        <v>0</v>
      </c>
      <c r="S55" s="93"/>
      <c r="T55" s="49">
        <f>[6]Ene!T55</f>
        <v>0</v>
      </c>
      <c r="U55" s="93"/>
      <c r="V55" s="49">
        <f>[6]Ene!V55</f>
        <v>0</v>
      </c>
      <c r="W55" s="93"/>
      <c r="X55" s="49">
        <f>[6]Ene!X55</f>
        <v>1</v>
      </c>
      <c r="Y55" s="93"/>
      <c r="Z55" s="49">
        <f>[6]Ene!Z55</f>
        <v>1</v>
      </c>
      <c r="AA55" s="93"/>
      <c r="AB55" s="49">
        <f>[6]Ene!AB55</f>
        <v>0</v>
      </c>
      <c r="AC55" s="93"/>
      <c r="AD55" s="52">
        <f t="shared" si="0"/>
        <v>4</v>
      </c>
      <c r="AE55" s="52">
        <f t="shared" si="0"/>
        <v>45</v>
      </c>
      <c r="AF55" s="53">
        <f t="shared" si="1"/>
        <v>11.25</v>
      </c>
      <c r="AG55" s="53">
        <f t="shared" si="2"/>
        <v>-10.25</v>
      </c>
      <c r="AH55" s="88"/>
      <c r="AI55" s="89"/>
    </row>
    <row r="56" spans="1:35" s="56" customFormat="1" ht="20.100000000000001" customHeight="1" x14ac:dyDescent="0.2">
      <c r="A56" s="81" t="str">
        <f>'[6]Ficha Anual 2025'!A56</f>
        <v>C4A2</v>
      </c>
      <c r="B56" s="82" t="str">
        <f>'[6]Ficha Anual 2025'!B56</f>
        <v xml:space="preserve">EXPEDIR COPIAS CERTIFICADAS DE NACIMIENTO DEFUNCIONES, MATRIMONIOS </v>
      </c>
      <c r="C56" s="82"/>
      <c r="D56" s="83" t="str">
        <f>'[6]Ficha Anual 2025'!E56</f>
        <v>ACTAS</v>
      </c>
      <c r="E56" s="93">
        <f t="shared" si="4"/>
        <v>240</v>
      </c>
      <c r="F56" s="49">
        <f>[6]Ene!F56</f>
        <v>20</v>
      </c>
      <c r="G56" s="50">
        <f>[6]Ene!G56</f>
        <v>47</v>
      </c>
      <c r="H56" s="49">
        <f>[6]Ene!H56</f>
        <v>20</v>
      </c>
      <c r="I56" s="50">
        <f>[6]Feb!I56</f>
        <v>68</v>
      </c>
      <c r="J56" s="49">
        <f>[6]Ene!J56</f>
        <v>20</v>
      </c>
      <c r="K56" s="50">
        <f>[6]Mar!K56</f>
        <v>14</v>
      </c>
      <c r="L56" s="49">
        <f>[6]Ene!L56</f>
        <v>20</v>
      </c>
      <c r="M56" s="50">
        <f>'[7]DESAROLLO FUN P'!M56</f>
        <v>20</v>
      </c>
      <c r="N56" s="49">
        <f>[6]Ene!N56</f>
        <v>20</v>
      </c>
      <c r="O56" s="50">
        <v>20</v>
      </c>
      <c r="P56" s="49">
        <f>[6]Ene!P56</f>
        <v>20</v>
      </c>
      <c r="Q56" s="93"/>
      <c r="R56" s="49">
        <f>[6]Ene!R56</f>
        <v>20</v>
      </c>
      <c r="S56" s="93"/>
      <c r="T56" s="49">
        <f>[6]Ene!T56</f>
        <v>20</v>
      </c>
      <c r="U56" s="93"/>
      <c r="V56" s="49">
        <f>[6]Ene!V56</f>
        <v>20</v>
      </c>
      <c r="W56" s="93"/>
      <c r="X56" s="49">
        <f>[6]Ene!X56</f>
        <v>20</v>
      </c>
      <c r="Y56" s="93"/>
      <c r="Z56" s="49">
        <f>[6]Ene!Z56</f>
        <v>20</v>
      </c>
      <c r="AA56" s="93"/>
      <c r="AB56" s="49">
        <f>[6]Ene!AB56</f>
        <v>20</v>
      </c>
      <c r="AC56" s="92"/>
      <c r="AD56" s="52">
        <f t="shared" si="0"/>
        <v>240</v>
      </c>
      <c r="AE56" s="52">
        <f t="shared" si="0"/>
        <v>169</v>
      </c>
      <c r="AF56" s="53">
        <f t="shared" si="1"/>
        <v>0.70416666666666672</v>
      </c>
      <c r="AG56" s="53">
        <f t="shared" si="2"/>
        <v>0.29583333333333328</v>
      </c>
      <c r="AH56" s="88"/>
      <c r="AI56" s="89"/>
    </row>
    <row r="57" spans="1:35" s="56" customFormat="1" ht="20.100000000000001" customHeight="1" x14ac:dyDescent="0.2">
      <c r="A57" s="81" t="str">
        <f>'[6]Ficha Anual 2025'!A57</f>
        <v>C4A3</v>
      </c>
      <c r="B57" s="82" t="str">
        <f>'[6]Ficha Anual 2025'!B57</f>
        <v>EXPEDIR CONSTANCIAS DEL ESTADO CIVIL DE LAS PERSONAS</v>
      </c>
      <c r="C57" s="82"/>
      <c r="D57" s="83" t="str">
        <f>'[6]Ficha Anual 2025'!E57</f>
        <v>CONSTANCIAS</v>
      </c>
      <c r="E57" s="93">
        <f t="shared" si="4"/>
        <v>100</v>
      </c>
      <c r="F57" s="49">
        <f>[6]Ene!F57</f>
        <v>0</v>
      </c>
      <c r="G57" s="50">
        <f>[6]Ene!G57</f>
        <v>0</v>
      </c>
      <c r="H57" s="49">
        <f>[6]Ene!H57</f>
        <v>10</v>
      </c>
      <c r="I57" s="50">
        <f>[6]Feb!I57</f>
        <v>1</v>
      </c>
      <c r="J57" s="49">
        <f>[6]Ene!J57</f>
        <v>10</v>
      </c>
      <c r="K57" s="50">
        <f>[6]Mar!K57</f>
        <v>1</v>
      </c>
      <c r="L57" s="49">
        <f>[6]Ene!L57</f>
        <v>10</v>
      </c>
      <c r="M57" s="50">
        <f>'[7]DESAROLLO FUN P'!M57</f>
        <v>0</v>
      </c>
      <c r="N57" s="49">
        <f>[6]Ene!N57</f>
        <v>10</v>
      </c>
      <c r="O57" s="50">
        <v>0</v>
      </c>
      <c r="P57" s="49">
        <f>[6]Ene!P57</f>
        <v>10</v>
      </c>
      <c r="Q57" s="93"/>
      <c r="R57" s="49">
        <f>[6]Ene!R57</f>
        <v>10</v>
      </c>
      <c r="S57" s="93"/>
      <c r="T57" s="49">
        <f>[6]Ene!T57</f>
        <v>10</v>
      </c>
      <c r="U57" s="93"/>
      <c r="V57" s="49">
        <f>[6]Ene!V57</f>
        <v>10</v>
      </c>
      <c r="W57" s="93"/>
      <c r="X57" s="49">
        <f>[6]Ene!X57</f>
        <v>10</v>
      </c>
      <c r="Y57" s="93"/>
      <c r="Z57" s="49">
        <f>[6]Ene!Z57</f>
        <v>10</v>
      </c>
      <c r="AA57" s="93"/>
      <c r="AB57" s="49">
        <f>[6]Ene!AB57</f>
        <v>0</v>
      </c>
      <c r="AC57" s="92"/>
      <c r="AD57" s="52">
        <f t="shared" si="0"/>
        <v>100</v>
      </c>
      <c r="AE57" s="52">
        <f t="shared" si="0"/>
        <v>2</v>
      </c>
      <c r="AF57" s="53">
        <f t="shared" si="1"/>
        <v>0.02</v>
      </c>
      <c r="AG57" s="53">
        <f t="shared" si="2"/>
        <v>0.98</v>
      </c>
      <c r="AH57" s="88"/>
      <c r="AI57" s="89"/>
    </row>
    <row r="58" spans="1:35" s="56" customFormat="1" ht="20.100000000000001" customHeight="1" x14ac:dyDescent="0.2">
      <c r="A58" s="81" t="str">
        <f>'[6]Ficha Anual 2025'!A58</f>
        <v>C4A4</v>
      </c>
      <c r="B58" s="82" t="str">
        <f>'[6]Ficha Anual 2025'!B58</f>
        <v>DIFUNDIR CAMPAÑAS DE REGISTROS EXTEMPORANEOS</v>
      </c>
      <c r="C58" s="82"/>
      <c r="D58" s="83" t="str">
        <f>'[6]Ficha Anual 2025'!E58</f>
        <v xml:space="preserve">CAMPAÑAS </v>
      </c>
      <c r="E58" s="93">
        <f t="shared" si="4"/>
        <v>2</v>
      </c>
      <c r="F58" s="49">
        <f>[6]Ene!F58</f>
        <v>0</v>
      </c>
      <c r="G58" s="50">
        <f>[6]Ene!G58</f>
        <v>0</v>
      </c>
      <c r="H58" s="49">
        <f>[6]Ene!H58</f>
        <v>0</v>
      </c>
      <c r="I58" s="50">
        <f>[6]Feb!I58</f>
        <v>0</v>
      </c>
      <c r="J58" s="49">
        <f>[6]Ene!J58</f>
        <v>0</v>
      </c>
      <c r="K58" s="50">
        <f>[6]Mar!K58</f>
        <v>0</v>
      </c>
      <c r="L58" s="49">
        <f>[6]Ene!L58</f>
        <v>0</v>
      </c>
      <c r="M58" s="50">
        <f>'[7]DESAROLLO FUN P'!M58</f>
        <v>0</v>
      </c>
      <c r="N58" s="49">
        <f>[6]Ene!N58</f>
        <v>0</v>
      </c>
      <c r="O58" s="50">
        <v>0</v>
      </c>
      <c r="P58" s="49">
        <f>[6]Ene!P58</f>
        <v>1</v>
      </c>
      <c r="Q58" s="93"/>
      <c r="R58" s="49">
        <f>[6]Ene!R58</f>
        <v>0</v>
      </c>
      <c r="S58" s="93"/>
      <c r="T58" s="49">
        <f>[6]Ene!T58</f>
        <v>0</v>
      </c>
      <c r="U58" s="93"/>
      <c r="V58" s="49">
        <f>[6]Ene!V58</f>
        <v>0</v>
      </c>
      <c r="W58" s="93"/>
      <c r="X58" s="49">
        <f>[6]Ene!X58</f>
        <v>0</v>
      </c>
      <c r="Y58" s="93"/>
      <c r="Z58" s="49">
        <f>[6]Ene!Z58</f>
        <v>1</v>
      </c>
      <c r="AA58" s="93"/>
      <c r="AB58" s="49">
        <f>[6]Ene!AB58</f>
        <v>0</v>
      </c>
      <c r="AC58" s="92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88"/>
      <c r="AI58" s="89"/>
    </row>
    <row r="59" spans="1:35" s="56" customFormat="1" ht="20.100000000000001" customHeight="1" x14ac:dyDescent="0.2">
      <c r="A59" s="81" t="str">
        <f>'[6]Ficha Anual 2025'!A59</f>
        <v>C4A5</v>
      </c>
      <c r="B59" s="82" t="str">
        <f>'[6]Ficha Anual 2025'!B59</f>
        <v>PROPORCIONAR ASESORIA PARA LA LA CORRECCION EN SUS ACTOS REGISTRALES</v>
      </c>
      <c r="C59" s="82"/>
      <c r="D59" s="83" t="str">
        <f>'[6]Ficha Anual 2025'!E59</f>
        <v>ASESORIA</v>
      </c>
      <c r="E59" s="93">
        <f t="shared" si="4"/>
        <v>100</v>
      </c>
      <c r="F59" s="49">
        <f>[6]Ene!F59</f>
        <v>0</v>
      </c>
      <c r="G59" s="50">
        <f>[6]Ene!G59</f>
        <v>0</v>
      </c>
      <c r="H59" s="49">
        <f>[6]Ene!H59</f>
        <v>10</v>
      </c>
      <c r="I59" s="50">
        <f>[6]Feb!I59</f>
        <v>0</v>
      </c>
      <c r="J59" s="49">
        <f>[6]Ene!J59</f>
        <v>10</v>
      </c>
      <c r="K59" s="50">
        <f>[6]Mar!K59</f>
        <v>0</v>
      </c>
      <c r="L59" s="49">
        <f>[6]Ene!L59</f>
        <v>10</v>
      </c>
      <c r="M59" s="50">
        <f>'[7]DESAROLLO FUN P'!M59</f>
        <v>15</v>
      </c>
      <c r="N59" s="49">
        <f>[6]Ene!N59</f>
        <v>10</v>
      </c>
      <c r="O59" s="50">
        <v>15</v>
      </c>
      <c r="P59" s="49">
        <f>[6]Ene!P59</f>
        <v>10</v>
      </c>
      <c r="Q59" s="93"/>
      <c r="R59" s="49">
        <f>[6]Ene!R59</f>
        <v>10</v>
      </c>
      <c r="S59" s="93"/>
      <c r="T59" s="49">
        <f>[6]Ene!T59</f>
        <v>10</v>
      </c>
      <c r="U59" s="93"/>
      <c r="V59" s="49">
        <f>[6]Ene!V59</f>
        <v>10</v>
      </c>
      <c r="W59" s="93"/>
      <c r="X59" s="49">
        <f>[6]Ene!X59</f>
        <v>10</v>
      </c>
      <c r="Y59" s="93"/>
      <c r="Z59" s="49">
        <f>[6]Ene!Z59</f>
        <v>10</v>
      </c>
      <c r="AA59" s="93"/>
      <c r="AB59" s="49">
        <f>[6]Ene!AB59</f>
        <v>0</v>
      </c>
      <c r="AC59" s="92"/>
      <c r="AD59" s="52">
        <f t="shared" si="0"/>
        <v>100</v>
      </c>
      <c r="AE59" s="52">
        <f t="shared" si="0"/>
        <v>30</v>
      </c>
      <c r="AF59" s="53">
        <f t="shared" si="1"/>
        <v>0.3</v>
      </c>
      <c r="AG59" s="53">
        <f t="shared" si="2"/>
        <v>0.7</v>
      </c>
      <c r="AH59" s="88"/>
      <c r="AI59" s="89"/>
    </row>
    <row r="60" spans="1:35" s="56" customFormat="1" ht="20.100000000000001" hidden="1" customHeight="1" x14ac:dyDescent="0.2">
      <c r="A60" s="81" t="str">
        <f>'[6]Ficha Anual 2025'!A60</f>
        <v>C4A6</v>
      </c>
      <c r="B60" s="82" t="str">
        <f>'[6]Ficha Anual 2025'!B60</f>
        <v>PROPORCIONAR ASESORIA PARA LA LA CORRECCION EN SUS ACTOS REGISTRALES</v>
      </c>
      <c r="C60" s="82"/>
      <c r="D60" s="83" t="str">
        <f>'[6]Ficha Anual 2025'!E60</f>
        <v>SOLICITUDES</v>
      </c>
      <c r="E60" s="93">
        <f t="shared" si="4"/>
        <v>300</v>
      </c>
      <c r="F60" s="49">
        <f>[6]Ene!F60</f>
        <v>0</v>
      </c>
      <c r="G60" s="50">
        <f>[6]Ene!G60</f>
        <v>0</v>
      </c>
      <c r="H60" s="49">
        <f>[6]Ene!H60</f>
        <v>27</v>
      </c>
      <c r="I60" s="50">
        <f>[6]Feb!I60</f>
        <v>27</v>
      </c>
      <c r="J60" s="49">
        <f>[6]Ene!J60</f>
        <v>27</v>
      </c>
      <c r="K60" s="50">
        <f>[6]Mar!K60</f>
        <v>27</v>
      </c>
      <c r="L60" s="49">
        <f>[6]Ene!L60</f>
        <v>27</v>
      </c>
      <c r="M60" s="50">
        <f>'[7]DESAROLLO FUN P'!M60</f>
        <v>27</v>
      </c>
      <c r="N60" s="49">
        <f>[6]Ene!N60</f>
        <v>27</v>
      </c>
      <c r="O60" s="50">
        <v>27</v>
      </c>
      <c r="P60" s="49">
        <f>[6]Ene!P60</f>
        <v>27</v>
      </c>
      <c r="Q60" s="93"/>
      <c r="R60" s="49">
        <f>[6]Ene!R60</f>
        <v>27</v>
      </c>
      <c r="S60" s="93"/>
      <c r="T60" s="49">
        <f>[6]Ene!T60</f>
        <v>27</v>
      </c>
      <c r="U60" s="93"/>
      <c r="V60" s="49">
        <f>[6]Ene!V60</f>
        <v>27</v>
      </c>
      <c r="W60" s="93"/>
      <c r="X60" s="49">
        <f>[6]Ene!X60</f>
        <v>28</v>
      </c>
      <c r="Y60" s="93"/>
      <c r="Z60" s="49">
        <f>[6]Ene!Z60</f>
        <v>28</v>
      </c>
      <c r="AA60" s="93"/>
      <c r="AB60" s="49">
        <f>[6]Ene!AB60</f>
        <v>28</v>
      </c>
      <c r="AC60" s="92"/>
      <c r="AD60" s="52">
        <f t="shared" si="0"/>
        <v>300</v>
      </c>
      <c r="AE60" s="52">
        <f t="shared" si="0"/>
        <v>108</v>
      </c>
      <c r="AF60" s="53">
        <f t="shared" si="1"/>
        <v>0.36</v>
      </c>
      <c r="AG60" s="53">
        <f t="shared" si="2"/>
        <v>0.64</v>
      </c>
      <c r="AH60" s="88"/>
      <c r="AI60" s="89"/>
    </row>
    <row r="61" spans="1:35" s="56" customFormat="1" ht="20.100000000000001" hidden="1" customHeight="1" x14ac:dyDescent="0.2">
      <c r="A61" s="81" t="str">
        <f>'[6]Ficha Anual 2025'!A61</f>
        <v>C4A7</v>
      </c>
      <c r="B61" s="82" t="str">
        <f>'[6]Ficha Anual 2025'!B61</f>
        <v>IMPLEMENTAR UN BUZON DE QUEJAS Y SUGERENCIAS</v>
      </c>
      <c r="C61" s="82"/>
      <c r="D61" s="83" t="str">
        <f>'[6]Ficha Anual 2025'!E61</f>
        <v>ATENCIONES</v>
      </c>
      <c r="E61" s="93">
        <f t="shared" si="4"/>
        <v>5</v>
      </c>
      <c r="F61" s="49">
        <f>[6]Ene!F61</f>
        <v>0</v>
      </c>
      <c r="G61" s="50">
        <f>[6]Ene!G61</f>
        <v>0</v>
      </c>
      <c r="H61" s="49">
        <f>[6]Ene!H61</f>
        <v>0</v>
      </c>
      <c r="I61" s="50">
        <f>[6]Feb!I61</f>
        <v>0</v>
      </c>
      <c r="J61" s="49">
        <f>[6]Ene!J61</f>
        <v>0</v>
      </c>
      <c r="K61" s="50">
        <f>[6]Mar!K61</f>
        <v>0</v>
      </c>
      <c r="L61" s="49">
        <f>[6]Ene!L61</f>
        <v>0</v>
      </c>
      <c r="M61" s="50">
        <f>'[7]DESAROLLO FUN P'!M61</f>
        <v>0</v>
      </c>
      <c r="N61" s="49">
        <f>[6]Ene!N61</f>
        <v>0</v>
      </c>
      <c r="O61" s="50">
        <v>0</v>
      </c>
      <c r="P61" s="49">
        <f>[6]Ene!P61</f>
        <v>2</v>
      </c>
      <c r="Q61" s="93"/>
      <c r="R61" s="49">
        <f>[6]Ene!R61</f>
        <v>0</v>
      </c>
      <c r="S61" s="93"/>
      <c r="T61" s="49">
        <f>[6]Ene!T61</f>
        <v>0</v>
      </c>
      <c r="U61" s="93"/>
      <c r="V61" s="49">
        <f>[6]Ene!V61</f>
        <v>0</v>
      </c>
      <c r="W61" s="93"/>
      <c r="X61" s="49">
        <f>[6]Ene!X61</f>
        <v>2</v>
      </c>
      <c r="Y61" s="93"/>
      <c r="Z61" s="49">
        <f>[6]Ene!Z61</f>
        <v>1</v>
      </c>
      <c r="AA61" s="93"/>
      <c r="AB61" s="49">
        <f>[6]Ene!AB61</f>
        <v>0</v>
      </c>
      <c r="AC61" s="92"/>
      <c r="AD61" s="52">
        <f t="shared" si="0"/>
        <v>5</v>
      </c>
      <c r="AE61" s="52">
        <f t="shared" si="0"/>
        <v>0</v>
      </c>
      <c r="AF61" s="53">
        <f t="shared" si="1"/>
        <v>0</v>
      </c>
      <c r="AG61" s="53">
        <f t="shared" si="2"/>
        <v>1</v>
      </c>
      <c r="AH61" s="88"/>
      <c r="AI61" s="89"/>
    </row>
    <row r="62" spans="1:35" s="56" customFormat="1" ht="20.100000000000001" hidden="1" customHeight="1" x14ac:dyDescent="0.2">
      <c r="A62" s="81">
        <f>'[6]Ficha Anual 2025'!A62</f>
        <v>0</v>
      </c>
      <c r="B62" s="82">
        <f>'[6]Ficha Anual 2025'!B62</f>
        <v>0</v>
      </c>
      <c r="C62" s="82"/>
      <c r="D62" s="83">
        <f>'[6]Ficha Anual 2025'!E62</f>
        <v>0</v>
      </c>
      <c r="E62" s="93">
        <f t="shared" si="4"/>
        <v>0</v>
      </c>
      <c r="F62" s="51">
        <f>[6]Ene!F62</f>
        <v>0</v>
      </c>
      <c r="G62" s="48">
        <f>[6]Ene!G62</f>
        <v>0</v>
      </c>
      <c r="H62" s="51">
        <f>[6]Ene!H62</f>
        <v>0</v>
      </c>
      <c r="I62" s="48">
        <f>[6]Feb!I62</f>
        <v>0</v>
      </c>
      <c r="J62" s="51">
        <f>[6]Ene!J62</f>
        <v>0</v>
      </c>
      <c r="K62" s="48">
        <f>[6]Mar!K62</f>
        <v>0</v>
      </c>
      <c r="L62" s="51">
        <f>[6]Ene!L62</f>
        <v>0</v>
      </c>
      <c r="M62" s="48">
        <f>'[7]DESAROLLO FUN P'!M62</f>
        <v>0</v>
      </c>
      <c r="N62" s="51">
        <f>[6]Ene!N62</f>
        <v>0</v>
      </c>
      <c r="O62" s="91"/>
      <c r="P62" s="51">
        <f>[6]Ene!P62</f>
        <v>0</v>
      </c>
      <c r="Q62" s="93"/>
      <c r="R62" s="51">
        <f>[6]Ene!R62</f>
        <v>0</v>
      </c>
      <c r="S62" s="93"/>
      <c r="T62" s="51">
        <f>[6]Ene!T62</f>
        <v>0</v>
      </c>
      <c r="U62" s="93"/>
      <c r="V62" s="51">
        <f>[6]Ene!V62</f>
        <v>0</v>
      </c>
      <c r="W62" s="93"/>
      <c r="X62" s="51">
        <f>[6]Ene!X62</f>
        <v>0</v>
      </c>
      <c r="Y62" s="93"/>
      <c r="Z62" s="51">
        <f>[6]Ene!Z62</f>
        <v>0</v>
      </c>
      <c r="AA62" s="93"/>
      <c r="AB62" s="51">
        <f>[6]Ene!AB62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'[6]Ficha Anual 2025'!A63</f>
        <v>0</v>
      </c>
      <c r="B63" s="82">
        <f>'[6]Ficha Anual 2025'!B63</f>
        <v>0</v>
      </c>
      <c r="C63" s="82"/>
      <c r="D63" s="83">
        <f>'[6]Ficha Anual 2025'!E63</f>
        <v>0</v>
      </c>
      <c r="E63" s="93">
        <f t="shared" si="4"/>
        <v>0</v>
      </c>
      <c r="F63" s="51">
        <f>[6]Ene!F63</f>
        <v>0</v>
      </c>
      <c r="G63" s="48">
        <f>[6]Ene!G63</f>
        <v>0</v>
      </c>
      <c r="H63" s="51">
        <f>[6]Ene!H63</f>
        <v>0</v>
      </c>
      <c r="I63" s="48">
        <f>[6]Feb!I63</f>
        <v>0</v>
      </c>
      <c r="J63" s="51">
        <f>[6]Ene!J63</f>
        <v>0</v>
      </c>
      <c r="K63" s="48">
        <f>[6]Mar!K63</f>
        <v>0</v>
      </c>
      <c r="L63" s="51">
        <f>[6]Ene!L63</f>
        <v>0</v>
      </c>
      <c r="M63" s="48">
        <f>'[7]DESAROLLO FUN P'!M63</f>
        <v>0</v>
      </c>
      <c r="N63" s="51">
        <f>[6]Ene!N63</f>
        <v>0</v>
      </c>
      <c r="O63" s="91"/>
      <c r="P63" s="51">
        <f>[6]Ene!P63</f>
        <v>0</v>
      </c>
      <c r="Q63" s="93"/>
      <c r="R63" s="51">
        <f>[6]Ene!R63</f>
        <v>0</v>
      </c>
      <c r="S63" s="93"/>
      <c r="T63" s="51">
        <f>[6]Ene!T63</f>
        <v>0</v>
      </c>
      <c r="U63" s="93"/>
      <c r="V63" s="51">
        <f>[6]Ene!V63</f>
        <v>0</v>
      </c>
      <c r="W63" s="93"/>
      <c r="X63" s="51">
        <f>[6]Ene!X63</f>
        <v>0</v>
      </c>
      <c r="Y63" s="93"/>
      <c r="Z63" s="51">
        <f>[6]Ene!Z63</f>
        <v>0</v>
      </c>
      <c r="AA63" s="93"/>
      <c r="AB63" s="51">
        <f>[6]Ene!AB63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'[6]Ficha Anual 2025'!A64</f>
        <v>0</v>
      </c>
      <c r="B64" s="82">
        <f>'[6]Ficha Anual 2025'!B64</f>
        <v>0</v>
      </c>
      <c r="C64" s="82"/>
      <c r="D64" s="83">
        <f>'[6]Ficha Anual 2025'!E64</f>
        <v>0</v>
      </c>
      <c r="E64" s="93">
        <f t="shared" si="4"/>
        <v>0</v>
      </c>
      <c r="F64" s="51">
        <f>[6]Ene!F64</f>
        <v>0</v>
      </c>
      <c r="G64" s="48">
        <f>[6]Ene!G64</f>
        <v>0</v>
      </c>
      <c r="H64" s="51">
        <f>[6]Ene!H64</f>
        <v>0</v>
      </c>
      <c r="I64" s="48">
        <f>[6]Feb!I64</f>
        <v>0</v>
      </c>
      <c r="J64" s="51">
        <f>[6]Ene!J64</f>
        <v>0</v>
      </c>
      <c r="K64" s="48">
        <f>[6]Mar!K64</f>
        <v>0</v>
      </c>
      <c r="L64" s="51">
        <f>[6]Ene!L64</f>
        <v>0</v>
      </c>
      <c r="M64" s="48">
        <f>'[7]DESAROLLO FUN P'!M64</f>
        <v>0</v>
      </c>
      <c r="N64" s="51">
        <f>[6]Ene!N64</f>
        <v>0</v>
      </c>
      <c r="O64" s="91"/>
      <c r="P64" s="51">
        <f>[6]Ene!P64</f>
        <v>0</v>
      </c>
      <c r="Q64" s="93"/>
      <c r="R64" s="51">
        <f>[6]Ene!R64</f>
        <v>0</v>
      </c>
      <c r="S64" s="93"/>
      <c r="T64" s="51">
        <f>[6]Ene!T64</f>
        <v>0</v>
      </c>
      <c r="U64" s="93"/>
      <c r="V64" s="51">
        <f>[6]Ene!V64</f>
        <v>0</v>
      </c>
      <c r="W64" s="93"/>
      <c r="X64" s="51">
        <f>[6]Ene!X64</f>
        <v>0</v>
      </c>
      <c r="Y64" s="93"/>
      <c r="Z64" s="51">
        <f>[6]Ene!Z64</f>
        <v>0</v>
      </c>
      <c r="AA64" s="93"/>
      <c r="AB64" s="51">
        <f>[6]Ene!AB64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'[6]Ficha Anual 2025'!A65</f>
        <v>0</v>
      </c>
      <c r="B65" s="82">
        <f>'[6]Ficha Anual 2025'!B65</f>
        <v>0</v>
      </c>
      <c r="C65" s="82"/>
      <c r="D65" s="83">
        <f>'[6]Ficha Anual 2025'!E65</f>
        <v>0</v>
      </c>
      <c r="E65" s="93">
        <f t="shared" si="4"/>
        <v>0</v>
      </c>
      <c r="F65" s="51">
        <f>[6]Ene!F65</f>
        <v>0</v>
      </c>
      <c r="G65" s="48">
        <f>[6]Ene!G65</f>
        <v>0</v>
      </c>
      <c r="H65" s="51">
        <f>[6]Ene!H65</f>
        <v>0</v>
      </c>
      <c r="I65" s="48">
        <f>[6]Feb!I65</f>
        <v>0</v>
      </c>
      <c r="J65" s="51">
        <f>[6]Ene!J65</f>
        <v>0</v>
      </c>
      <c r="K65" s="48">
        <f>[6]Mar!K65</f>
        <v>0</v>
      </c>
      <c r="L65" s="51">
        <f>[6]Ene!L65</f>
        <v>0</v>
      </c>
      <c r="M65" s="48">
        <f>'[7]DESAROLLO FUN P'!M65</f>
        <v>0</v>
      </c>
      <c r="N65" s="51">
        <f>[6]Ene!N65</f>
        <v>0</v>
      </c>
      <c r="O65" s="91"/>
      <c r="P65" s="51">
        <f>[6]Ene!P65</f>
        <v>0</v>
      </c>
      <c r="Q65" s="93"/>
      <c r="R65" s="51">
        <f>[6]Ene!R65</f>
        <v>0</v>
      </c>
      <c r="S65" s="93"/>
      <c r="T65" s="51">
        <f>[6]Ene!T65</f>
        <v>0</v>
      </c>
      <c r="U65" s="93"/>
      <c r="V65" s="51">
        <f>[6]Ene!V65</f>
        <v>0</v>
      </c>
      <c r="W65" s="93"/>
      <c r="X65" s="51">
        <f>[6]Ene!X65</f>
        <v>0</v>
      </c>
      <c r="Y65" s="93"/>
      <c r="Z65" s="51">
        <f>[6]Ene!Z65</f>
        <v>0</v>
      </c>
      <c r="AA65" s="93"/>
      <c r="AB65" s="51">
        <f>[6]Ene!AB65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'[6]Ficha Anual 2025'!A66</f>
        <v>0</v>
      </c>
      <c r="B66" s="157">
        <f>'[6]Ficha Anual 2025'!B66</f>
        <v>0</v>
      </c>
      <c r="C66" s="157"/>
      <c r="D66" s="102">
        <f>'[6]Ficha Anual 2025'!E66</f>
        <v>0</v>
      </c>
      <c r="E66" s="103">
        <f t="shared" si="4"/>
        <v>0</v>
      </c>
      <c r="F66" s="104">
        <f>[6]Ene!F66</f>
        <v>0</v>
      </c>
      <c r="G66" s="105">
        <f>[6]Ene!G66</f>
        <v>0</v>
      </c>
      <c r="H66" s="104">
        <f>[6]Ene!H66</f>
        <v>0</v>
      </c>
      <c r="I66" s="105">
        <f>[6]Feb!I66</f>
        <v>0</v>
      </c>
      <c r="J66" s="104">
        <f>[6]Ene!J66</f>
        <v>0</v>
      </c>
      <c r="K66" s="105">
        <f>[6]Mar!K66</f>
        <v>0</v>
      </c>
      <c r="L66" s="104">
        <f>[6]Ene!L66</f>
        <v>0</v>
      </c>
      <c r="M66" s="105">
        <f>'[7]DESAROLLO FUN P'!M66</f>
        <v>0</v>
      </c>
      <c r="N66" s="104">
        <f>[6]Ene!N66</f>
        <v>0</v>
      </c>
      <c r="O66" s="106"/>
      <c r="P66" s="104">
        <f>[6]Ene!P66</f>
        <v>0</v>
      </c>
      <c r="Q66" s="103"/>
      <c r="R66" s="104">
        <f>[6]Ene!R66</f>
        <v>0</v>
      </c>
      <c r="S66" s="103"/>
      <c r="T66" s="104">
        <f>[6]Ene!T66</f>
        <v>0</v>
      </c>
      <c r="U66" s="103"/>
      <c r="V66" s="104">
        <f>[6]Ene!V66</f>
        <v>0</v>
      </c>
      <c r="W66" s="103"/>
      <c r="X66" s="104">
        <f>[6]Ene!X66</f>
        <v>0</v>
      </c>
      <c r="Y66" s="103"/>
      <c r="Z66" s="104">
        <f>[6]Ene!Z66</f>
        <v>0</v>
      </c>
      <c r="AA66" s="103"/>
      <c r="AB66" s="104">
        <f>[6]Ene!AB66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'[6]Ficha Anual 2025'!A74</f>
        <v>Elaboró</v>
      </c>
      <c r="C80" s="130"/>
      <c r="E80" s="131"/>
      <c r="F80" s="131"/>
      <c r="G80" s="131"/>
      <c r="H80" s="131"/>
      <c r="J80" s="129" t="str">
        <f>'[6]Ficha Anual 2025'!D74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'[6]Ficha Anual 2025'!G74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'[6]Ficha Anual 2025'!A77</f>
        <v>C. VIRIDIANA CORONA NERIA</v>
      </c>
      <c r="C83" s="140"/>
      <c r="E83" s="127"/>
      <c r="F83" s="127"/>
      <c r="H83" s="127"/>
      <c r="J83" s="138" t="str">
        <f>'[6]Ficha Anual 2025'!D77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'[6]Ficha Anual 2025'!G77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'[6]Ficha Anual 2025'!A78</f>
        <v>SECRETARIA DEL H. AYUNTAMIENTO</v>
      </c>
      <c r="C84" s="142"/>
      <c r="E84" s="2"/>
      <c r="F84" s="2"/>
      <c r="G84" s="2"/>
      <c r="H84" s="2"/>
      <c r="J84" s="143" t="str">
        <f>'[6]Ficha Anual 2025'!D78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'[6]Ficha Anual 2025'!G78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BA5F0-FD79-49BE-97C2-1C2620097646}">
  <dimension ref="A1:AI85"/>
  <sheetViews>
    <sheetView showRuler="0" topLeftCell="A7" zoomScale="90" zoomScaleNormal="90" zoomScaleSheetLayoutView="80" zoomScalePageLayoutView="81" workbookViewId="0">
      <selection activeCell="H19" sqref="H19"/>
    </sheetView>
  </sheetViews>
  <sheetFormatPr baseColWidth="10" defaultRowHeight="12.75" x14ac:dyDescent="0.2"/>
  <cols>
    <col min="1" max="1" width="6.140625" style="2" customWidth="1"/>
    <col min="2" max="2" width="33.7109375" style="2" customWidth="1"/>
    <col min="3" max="3" width="9.7109375" style="2" customWidth="1"/>
    <col min="4" max="4" width="11.42578125" style="126" customWidth="1"/>
    <col min="5" max="5" width="6.7109375" style="126" customWidth="1"/>
    <col min="6" max="6" width="6.140625" style="126" customWidth="1"/>
    <col min="7" max="7" width="6.28515625" style="127" customWidth="1"/>
    <col min="8" max="8" width="6.28515625" style="126" customWidth="1"/>
    <col min="9" max="9" width="6" style="127" customWidth="1"/>
    <col min="10" max="10" width="6.5703125" style="126" customWidth="1"/>
    <col min="11" max="11" width="6.28515625" style="127" customWidth="1"/>
    <col min="12" max="12" width="6.140625" style="126" customWidth="1"/>
    <col min="13" max="13" width="6.28515625" style="127" customWidth="1"/>
    <col min="14" max="14" width="6.28515625" style="126" customWidth="1"/>
    <col min="15" max="15" width="7" style="127" customWidth="1"/>
    <col min="16" max="16" width="6.140625" style="126" customWidth="1"/>
    <col min="17" max="17" width="5.7109375" style="127" customWidth="1"/>
    <col min="18" max="18" width="6.28515625" style="126" customWidth="1"/>
    <col min="19" max="19" width="5.7109375" style="127" customWidth="1"/>
    <col min="20" max="20" width="6.28515625" style="126" customWidth="1"/>
    <col min="21" max="21" width="5.7109375" style="128" customWidth="1"/>
    <col min="22" max="22" width="6.42578125" style="126" customWidth="1"/>
    <col min="23" max="23" width="5.7109375" style="128" customWidth="1"/>
    <col min="24" max="24" width="6.28515625" style="126" customWidth="1"/>
    <col min="25" max="25" width="5.7109375" style="128" customWidth="1"/>
    <col min="26" max="26" width="6.28515625" style="126" customWidth="1"/>
    <col min="27" max="27" width="5.7109375" style="127" customWidth="1"/>
    <col min="28" max="28" width="6.140625" style="126" customWidth="1"/>
    <col min="29" max="29" width="5.7109375" style="128" customWidth="1"/>
    <col min="30" max="30" width="8.28515625" style="2" customWidth="1"/>
    <col min="31" max="31" width="8.42578125" style="2" customWidth="1"/>
    <col min="32" max="32" width="7.42578125" style="2" customWidth="1"/>
    <col min="33" max="33" width="7.28515625" style="2" customWidth="1"/>
    <col min="34" max="34" width="8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1" t="str">
        <f>'[8]Ficha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8.5" customHeight="1" x14ac:dyDescent="0.2">
      <c r="A15" s="38" t="str">
        <f>'[8]Ficha Anual 2025'!A15</f>
        <v>C 1</v>
      </c>
      <c r="B15" s="39" t="str">
        <f>'[8]Ficha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7" customHeight="1" x14ac:dyDescent="0.2">
      <c r="A16" s="45" t="str">
        <f>'[8]Ficha Anual 2025'!A16</f>
        <v>C1A1</v>
      </c>
      <c r="B16" s="46" t="str">
        <f>'[8]Ficha Anual 2025'!B16</f>
        <v>ACTUALIZAR EL  PADRON DE CONTRIBUYENTES DEL IMPUESTO PREDIAL</v>
      </c>
      <c r="C16" s="46"/>
      <c r="D16" s="47" t="str">
        <f>'[8]Ficha Anual 2025'!E16</f>
        <v>INSCRIPCION DE PREDIOS</v>
      </c>
      <c r="E16" s="48">
        <f>F16+H16+J16+L16+N16+P16++R16+T16+V16+X16+Z16+AB16</f>
        <v>12</v>
      </c>
      <c r="F16" s="49">
        <f>[8]Ene!F16</f>
        <v>1</v>
      </c>
      <c r="G16" s="50">
        <f>[8]Ene!G16</f>
        <v>1</v>
      </c>
      <c r="H16" s="49">
        <f>[8]Ene!H16</f>
        <v>1</v>
      </c>
      <c r="I16" s="50">
        <f>[8]Feb!I16</f>
        <v>1</v>
      </c>
      <c r="J16" s="49">
        <f>[8]Ene!J16</f>
        <v>1</v>
      </c>
      <c r="K16" s="50">
        <f>[8]Mar!K16</f>
        <v>1</v>
      </c>
      <c r="L16" s="49">
        <f>[8]Ene!L16</f>
        <v>1</v>
      </c>
      <c r="M16" s="50">
        <f>[8]Abr!M16</f>
        <v>1</v>
      </c>
      <c r="N16" s="49">
        <f>[8]Ene!N16</f>
        <v>1</v>
      </c>
      <c r="O16" s="50">
        <v>1</v>
      </c>
      <c r="P16" s="49">
        <f>[8]Ene!P16</f>
        <v>1</v>
      </c>
      <c r="Q16" s="51"/>
      <c r="R16" s="49">
        <f>[8]Ene!R16</f>
        <v>1</v>
      </c>
      <c r="S16" s="51"/>
      <c r="T16" s="49">
        <f>[8]Ene!T16</f>
        <v>1</v>
      </c>
      <c r="U16" s="51"/>
      <c r="V16" s="49">
        <f>[8]Ene!V16</f>
        <v>1</v>
      </c>
      <c r="W16" s="51"/>
      <c r="X16" s="49">
        <f>[8]Ene!X16</f>
        <v>1</v>
      </c>
      <c r="Y16" s="51"/>
      <c r="Z16" s="49">
        <f>[8]Ene!Z16</f>
        <v>1</v>
      </c>
      <c r="AA16" s="51"/>
      <c r="AB16" s="49">
        <f>[8]Ene!AB16</f>
        <v>1</v>
      </c>
      <c r="AC16" s="51"/>
      <c r="AD16" s="48">
        <f t="shared" ref="AD16:AE66" si="0">F16+H16+J16+L16+N16+P16+R16+T16+V16+X16+Z16+AB16</f>
        <v>12</v>
      </c>
      <c r="AE16" s="48">
        <f t="shared" si="0"/>
        <v>5</v>
      </c>
      <c r="AF16" s="53">
        <f t="shared" ref="AF16:AF66" si="1">+AE16/E16</f>
        <v>0.41666666666666669</v>
      </c>
      <c r="AG16" s="53">
        <f t="shared" ref="AG16:AG66" si="2">100%-AF16</f>
        <v>0.58333333333333326</v>
      </c>
      <c r="AH16" s="54"/>
      <c r="AI16" s="55"/>
    </row>
    <row r="17" spans="1:35" s="56" customFormat="1" ht="25.5" customHeight="1" x14ac:dyDescent="0.2">
      <c r="A17" s="45" t="str">
        <f>'[8]Ficha Anual 2025'!A17</f>
        <v>C1A2</v>
      </c>
      <c r="B17" s="46" t="str">
        <f>'[8]Ficha Anual 2025'!B17</f>
        <v>ACTUALIZAR EL  PADRON DE CONTRIBUYENTES DE COMERCIOS ESTABLECIDOS</v>
      </c>
      <c r="C17" s="46"/>
      <c r="D17" s="47" t="str">
        <f>'[8]Ficha Anual 2025'!E17</f>
        <v>INSCRIPCION DE COMERCIOS</v>
      </c>
      <c r="E17" s="48">
        <f t="shared" ref="E17:E53" si="3">F17+H17+J17+L17+N17+P17++R17+T17+V17+X17+Z17+AB17</f>
        <v>12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1</v>
      </c>
      <c r="N17" s="49">
        <f>[8]Ene!N17</f>
        <v>1</v>
      </c>
      <c r="O17" s="50">
        <v>0</v>
      </c>
      <c r="P17" s="49">
        <f>[8]Ene!P17</f>
        <v>1</v>
      </c>
      <c r="Q17" s="51"/>
      <c r="R17" s="49">
        <f>[8]Ene!R17</f>
        <v>1</v>
      </c>
      <c r="S17" s="51"/>
      <c r="T17" s="49">
        <f>[8]Ene!T17</f>
        <v>1</v>
      </c>
      <c r="U17" s="51"/>
      <c r="V17" s="49">
        <f>[8]Ene!V17</f>
        <v>1</v>
      </c>
      <c r="W17" s="51"/>
      <c r="X17" s="49">
        <f>[8]Ene!X17</f>
        <v>1</v>
      </c>
      <c r="Y17" s="51"/>
      <c r="Z17" s="49">
        <f>[8]Ene!Z17</f>
        <v>1</v>
      </c>
      <c r="AA17" s="51"/>
      <c r="AB17" s="49">
        <f>[8]Ene!AB17</f>
        <v>1</v>
      </c>
      <c r="AC17" s="51"/>
      <c r="AD17" s="48">
        <f t="shared" si="0"/>
        <v>12</v>
      </c>
      <c r="AE17" s="48">
        <f t="shared" si="0"/>
        <v>4</v>
      </c>
      <c r="AF17" s="53">
        <f t="shared" si="1"/>
        <v>0.33333333333333331</v>
      </c>
      <c r="AG17" s="53">
        <f t="shared" si="2"/>
        <v>0.66666666666666674</v>
      </c>
      <c r="AH17" s="57"/>
      <c r="AI17" s="58"/>
    </row>
    <row r="18" spans="1:35" s="56" customFormat="1" ht="24.75" customHeight="1" x14ac:dyDescent="0.2">
      <c r="A18" s="45" t="str">
        <f>'[8]Ficha Anual 2025'!A18</f>
        <v>C1A3</v>
      </c>
      <c r="B18" s="46" t="str">
        <f>'[8]Ficha Anual 2025'!B18</f>
        <v xml:space="preserve">INCREMENTAR LOS INGRESOS MEDIANTE  CAMPAÑAS DE REGULARIZACION  </v>
      </c>
      <c r="C18" s="46"/>
      <c r="D18" s="47" t="str">
        <f>'[8]Ficha Anual 2025'!E18</f>
        <v>CAMPAÑAS</v>
      </c>
      <c r="E18" s="48">
        <f t="shared" si="3"/>
        <v>2</v>
      </c>
      <c r="F18" s="49">
        <f>[8]Ene!F18</f>
        <v>1</v>
      </c>
      <c r="G18" s="50">
        <f>[8]Ene!G18</f>
        <v>1</v>
      </c>
      <c r="H18" s="49">
        <f>[8]Ene!H18</f>
        <v>0</v>
      </c>
      <c r="I18" s="50">
        <f>[8]Feb!I18</f>
        <v>0</v>
      </c>
      <c r="J18" s="49">
        <f>[8]Ene!J18</f>
        <v>0</v>
      </c>
      <c r="K18" s="50">
        <f>[8]Mar!K18</f>
        <v>0</v>
      </c>
      <c r="L18" s="49">
        <f>[8]Ene!L18</f>
        <v>1</v>
      </c>
      <c r="M18" s="50">
        <f>[8]Abr!M18</f>
        <v>0</v>
      </c>
      <c r="N18" s="49">
        <f>[8]Ene!N18</f>
        <v>0</v>
      </c>
      <c r="O18" s="50">
        <v>0</v>
      </c>
      <c r="P18" s="49">
        <f>[8]Ene!P18</f>
        <v>0</v>
      </c>
      <c r="Q18" s="51"/>
      <c r="R18" s="49">
        <f>[8]Ene!R18</f>
        <v>0</v>
      </c>
      <c r="S18" s="51"/>
      <c r="T18" s="49">
        <f>[8]Ene!T18</f>
        <v>0</v>
      </c>
      <c r="U18" s="51"/>
      <c r="V18" s="49">
        <f>[8]Ene!V18</f>
        <v>0</v>
      </c>
      <c r="W18" s="51"/>
      <c r="X18" s="49">
        <f>[8]Ene!X18</f>
        <v>0</v>
      </c>
      <c r="Y18" s="51"/>
      <c r="Z18" s="49">
        <f>[8]Ene!Z18</f>
        <v>0</v>
      </c>
      <c r="AA18" s="51"/>
      <c r="AB18" s="49">
        <f>[8]Ene!AB18</f>
        <v>0</v>
      </c>
      <c r="AC18" s="51"/>
      <c r="AD18" s="48">
        <f t="shared" si="0"/>
        <v>2</v>
      </c>
      <c r="AE18" s="48">
        <f t="shared" si="0"/>
        <v>1</v>
      </c>
      <c r="AF18" s="53">
        <f t="shared" si="1"/>
        <v>0.5</v>
      </c>
      <c r="AG18" s="53">
        <f t="shared" si="2"/>
        <v>0.5</v>
      </c>
      <c r="AH18" s="57"/>
      <c r="AI18" s="58"/>
    </row>
    <row r="19" spans="1:35" s="56" customFormat="1" ht="19.5" customHeight="1" x14ac:dyDescent="0.2">
      <c r="A19" s="45" t="str">
        <f>'[8]Ficha Anual 2025'!A19</f>
        <v>C1A4</v>
      </c>
      <c r="B19" s="46" t="str">
        <f>'[8]Ficha Anual 2025'!B19</f>
        <v>ACTUALIZAR EL PADRON DE CONTRIBUYENTES DE AGUA POTABLE</v>
      </c>
      <c r="C19" s="46"/>
      <c r="D19" s="47" t="str">
        <f>'[8]Ficha Anual 2025'!E19</f>
        <v>INSCRIPCION AGUA POTABLE</v>
      </c>
      <c r="E19" s="48">
        <f t="shared" si="3"/>
        <v>1</v>
      </c>
      <c r="F19" s="49">
        <f>[8]Ene!F19</f>
        <v>1</v>
      </c>
      <c r="G19" s="50">
        <f>[8]Ene!G19</f>
        <v>1</v>
      </c>
      <c r="H19" s="49">
        <f>[8]Ene!H19</f>
        <v>0</v>
      </c>
      <c r="I19" s="50">
        <f>[8]Feb!I19</f>
        <v>0</v>
      </c>
      <c r="J19" s="49">
        <f>[8]Ene!J19</f>
        <v>0</v>
      </c>
      <c r="K19" s="50">
        <f>[8]Mar!K19</f>
        <v>0</v>
      </c>
      <c r="L19" s="49">
        <f>[8]Ene!L19</f>
        <v>0</v>
      </c>
      <c r="M19" s="50">
        <f>[8]Abr!M19</f>
        <v>0</v>
      </c>
      <c r="N19" s="49">
        <f>[8]Ene!N19</f>
        <v>0</v>
      </c>
      <c r="O19" s="50">
        <v>0</v>
      </c>
      <c r="P19" s="49">
        <f>[8]Ene!P19</f>
        <v>0</v>
      </c>
      <c r="Q19" s="51"/>
      <c r="R19" s="49">
        <f>[8]Ene!R19</f>
        <v>0</v>
      </c>
      <c r="S19" s="51"/>
      <c r="T19" s="49">
        <f>[8]Ene!T19</f>
        <v>0</v>
      </c>
      <c r="U19" s="51"/>
      <c r="V19" s="49">
        <f>[8]Ene!V19</f>
        <v>0</v>
      </c>
      <c r="W19" s="51"/>
      <c r="X19" s="49">
        <f>[8]Ene!X19</f>
        <v>0</v>
      </c>
      <c r="Y19" s="51"/>
      <c r="Z19" s="49">
        <f>[8]Ene!Z19</f>
        <v>0</v>
      </c>
      <c r="AA19" s="51"/>
      <c r="AB19" s="49">
        <f>[8]Ene!AB19</f>
        <v>0</v>
      </c>
      <c r="AC19" s="51"/>
      <c r="AD19" s="48">
        <f t="shared" si="0"/>
        <v>1</v>
      </c>
      <c r="AE19" s="48">
        <f t="shared" si="0"/>
        <v>1</v>
      </c>
      <c r="AF19" s="53">
        <f t="shared" si="1"/>
        <v>1</v>
      </c>
      <c r="AG19" s="53">
        <f t="shared" si="2"/>
        <v>0</v>
      </c>
      <c r="AH19" s="57"/>
      <c r="AI19" s="58"/>
    </row>
    <row r="20" spans="1:35" s="56" customFormat="1" ht="28.5" customHeight="1" x14ac:dyDescent="0.2">
      <c r="A20" s="45" t="str">
        <f>'[8]Ficha Anual 2025'!A20</f>
        <v>C1A5</v>
      </c>
      <c r="B20" s="46" t="str">
        <f>'[8]Ficha Anual 2025'!B20</f>
        <v>PRESENTAR INICIATIVAS DE LEY, DECRETOS, REGLAMENTOS, MANUALES COMPETENCIA DE LA TESORERIA</v>
      </c>
      <c r="C20" s="46"/>
      <c r="D20" s="47" t="str">
        <f>'[8]Ficha Anual 2025'!E20</f>
        <v>INICIATVAS</v>
      </c>
      <c r="E20" s="48">
        <f t="shared" si="3"/>
        <v>1</v>
      </c>
      <c r="F20" s="49">
        <f>[8]Ene!F20</f>
        <v>1</v>
      </c>
      <c r="G20" s="50">
        <f>[8]Ene!G20</f>
        <v>1</v>
      </c>
      <c r="H20" s="49">
        <f>[8]Ene!H20</f>
        <v>0</v>
      </c>
      <c r="I20" s="50">
        <f>[8]Feb!I20</f>
        <v>0</v>
      </c>
      <c r="J20" s="49">
        <f>[8]Ene!J20</f>
        <v>0</v>
      </c>
      <c r="K20" s="50">
        <f>[8]Mar!K20</f>
        <v>0</v>
      </c>
      <c r="L20" s="49">
        <f>[8]Ene!L20</f>
        <v>0</v>
      </c>
      <c r="M20" s="50">
        <f>[8]Abr!M20</f>
        <v>0</v>
      </c>
      <c r="N20" s="49">
        <f>[8]Ene!N20</f>
        <v>0</v>
      </c>
      <c r="O20" s="50">
        <v>0</v>
      </c>
      <c r="P20" s="49">
        <f>[8]Ene!P20</f>
        <v>0</v>
      </c>
      <c r="Q20" s="51"/>
      <c r="R20" s="49">
        <f>[8]Ene!R20</f>
        <v>0</v>
      </c>
      <c r="S20" s="51"/>
      <c r="T20" s="49">
        <f>[8]Ene!T20</f>
        <v>0</v>
      </c>
      <c r="U20" s="51"/>
      <c r="V20" s="49">
        <f>[8]Ene!V20</f>
        <v>0</v>
      </c>
      <c r="W20" s="51"/>
      <c r="X20" s="49">
        <f>[8]Ene!X20</f>
        <v>0</v>
      </c>
      <c r="Y20" s="51"/>
      <c r="Z20" s="49">
        <f>[8]Ene!Z20</f>
        <v>0</v>
      </c>
      <c r="AA20" s="51"/>
      <c r="AB20" s="49">
        <f>[8]Ene!AB20</f>
        <v>0</v>
      </c>
      <c r="AC20" s="51"/>
      <c r="AD20" s="52">
        <f t="shared" si="0"/>
        <v>1</v>
      </c>
      <c r="AE20" s="52">
        <f t="shared" si="0"/>
        <v>1</v>
      </c>
      <c r="AF20" s="53">
        <f t="shared" si="1"/>
        <v>1</v>
      </c>
      <c r="AG20" s="53">
        <f t="shared" si="2"/>
        <v>0</v>
      </c>
      <c r="AH20" s="57"/>
      <c r="AI20" s="58"/>
    </row>
    <row r="21" spans="1:35" s="56" customFormat="1" ht="20.100000000000001" hidden="1" customHeight="1" x14ac:dyDescent="0.2">
      <c r="A21" s="45">
        <f>'[8]Ficha Anual 2025'!A21</f>
        <v>0</v>
      </c>
      <c r="B21" s="46">
        <f>'[8]Ficha Anual 2025'!B21</f>
        <v>0</v>
      </c>
      <c r="C21" s="46"/>
      <c r="D21" s="47">
        <f>'[8]Ficha Anual 2025'!E21</f>
        <v>0</v>
      </c>
      <c r="E21" s="48">
        <f t="shared" si="3"/>
        <v>0</v>
      </c>
      <c r="F21" s="51">
        <f>[8]Ene!F21</f>
        <v>0</v>
      </c>
      <c r="G21" s="48">
        <f>[8]Ene!G21</f>
        <v>0</v>
      </c>
      <c r="H21" s="51">
        <f>[8]Ene!H21</f>
        <v>0</v>
      </c>
      <c r="I21" s="48">
        <f>[8]Feb!I21</f>
        <v>0</v>
      </c>
      <c r="J21" s="51">
        <f>[8]Ene!J21</f>
        <v>0</v>
      </c>
      <c r="K21" s="48">
        <f>[8]Mar!K21</f>
        <v>0</v>
      </c>
      <c r="L21" s="51">
        <f>[8]Ene!L21</f>
        <v>0</v>
      </c>
      <c r="M21" s="48">
        <f>[8]Abr!M21</f>
        <v>0</v>
      </c>
      <c r="N21" s="51">
        <f>[8]Ene!N21</f>
        <v>0</v>
      </c>
      <c r="O21" s="50"/>
      <c r="P21" s="51">
        <f>[8]Ene!P21</f>
        <v>0</v>
      </c>
      <c r="Q21" s="51"/>
      <c r="R21" s="51">
        <f>[8]Ene!R21</f>
        <v>0</v>
      </c>
      <c r="S21" s="51"/>
      <c r="T21" s="51">
        <f>[8]Ene!T21</f>
        <v>0</v>
      </c>
      <c r="U21" s="51"/>
      <c r="V21" s="51">
        <f>[8]Ene!V21</f>
        <v>0</v>
      </c>
      <c r="W21" s="51"/>
      <c r="X21" s="51">
        <f>[8]Ene!X21</f>
        <v>0</v>
      </c>
      <c r="Y21" s="51"/>
      <c r="Z21" s="51">
        <f>[8]Ene!Z21</f>
        <v>0</v>
      </c>
      <c r="AA21" s="51"/>
      <c r="AB21" s="51">
        <f>[8]Ene!AB21</f>
        <v>0</v>
      </c>
      <c r="AC21" s="51"/>
      <c r="AD21" s="52">
        <f t="shared" si="0"/>
        <v>0</v>
      </c>
      <c r="AE21" s="52">
        <f t="shared" si="0"/>
        <v>0</v>
      </c>
      <c r="AF21" s="53" t="e">
        <f t="shared" si="1"/>
        <v>#DIV/0!</v>
      </c>
      <c r="AG21" s="53" t="e">
        <f t="shared" si="2"/>
        <v>#DIV/0!</v>
      </c>
      <c r="AH21" s="57"/>
      <c r="AI21" s="58"/>
    </row>
    <row r="22" spans="1:35" s="56" customFormat="1" ht="20.100000000000001" hidden="1" customHeight="1" x14ac:dyDescent="0.2">
      <c r="A22" s="45">
        <f>'[8]Ficha Anual 2025'!A22</f>
        <v>0</v>
      </c>
      <c r="B22" s="46">
        <f>'[8]Ficha Anual 2025'!B22</f>
        <v>0</v>
      </c>
      <c r="C22" s="46"/>
      <c r="D22" s="47">
        <f>'[8]Ficha Anual 2025'!E22</f>
        <v>0</v>
      </c>
      <c r="E22" s="48">
        <f t="shared" si="3"/>
        <v>0</v>
      </c>
      <c r="F22" s="51">
        <f>[8]Ene!F22</f>
        <v>0</v>
      </c>
      <c r="G22" s="48">
        <f>[8]Ene!G22</f>
        <v>0</v>
      </c>
      <c r="H22" s="51">
        <f>[8]Ene!H22</f>
        <v>0</v>
      </c>
      <c r="I22" s="48">
        <f>[8]Feb!I22</f>
        <v>0</v>
      </c>
      <c r="J22" s="51">
        <f>[8]Ene!J22</f>
        <v>0</v>
      </c>
      <c r="K22" s="48">
        <f>[8]Mar!K22</f>
        <v>0</v>
      </c>
      <c r="L22" s="51">
        <f>[8]Ene!L22</f>
        <v>0</v>
      </c>
      <c r="M22" s="48">
        <f>[8]Abr!M22</f>
        <v>0</v>
      </c>
      <c r="N22" s="51">
        <f>[8]Ene!N22</f>
        <v>0</v>
      </c>
      <c r="O22" s="50"/>
      <c r="P22" s="51">
        <f>[8]Ene!P22</f>
        <v>0</v>
      </c>
      <c r="Q22" s="51"/>
      <c r="R22" s="51">
        <f>[8]Ene!R22</f>
        <v>0</v>
      </c>
      <c r="S22" s="51"/>
      <c r="T22" s="51">
        <f>[8]Ene!T22</f>
        <v>0</v>
      </c>
      <c r="U22" s="51"/>
      <c r="V22" s="51">
        <f>[8]Ene!V22</f>
        <v>0</v>
      </c>
      <c r="W22" s="51"/>
      <c r="X22" s="51">
        <f>[8]Ene!X22</f>
        <v>0</v>
      </c>
      <c r="Y22" s="51"/>
      <c r="Z22" s="51">
        <f>[8]Ene!Z22</f>
        <v>0</v>
      </c>
      <c r="AA22" s="51"/>
      <c r="AB22" s="51">
        <f>[8]Ene!AB22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>
        <f>'[8]Ficha Anual 2025'!A23</f>
        <v>0</v>
      </c>
      <c r="B23" s="46">
        <f>'[8]Ficha Anual 2025'!B23</f>
        <v>0</v>
      </c>
      <c r="C23" s="46"/>
      <c r="D23" s="47">
        <f>'[8]Ficha Anual 2025'!E23</f>
        <v>0</v>
      </c>
      <c r="E23" s="48">
        <f t="shared" si="3"/>
        <v>0</v>
      </c>
      <c r="F23" s="51">
        <f>[8]Ene!F23</f>
        <v>0</v>
      </c>
      <c r="G23" s="48">
        <f>[8]Ene!G23</f>
        <v>0</v>
      </c>
      <c r="H23" s="51">
        <f>[8]Ene!H23</f>
        <v>0</v>
      </c>
      <c r="I23" s="48">
        <f>[8]Feb!I23</f>
        <v>0</v>
      </c>
      <c r="J23" s="51">
        <f>[8]Ene!J23</f>
        <v>0</v>
      </c>
      <c r="K23" s="48">
        <f>[8]Mar!K23</f>
        <v>0</v>
      </c>
      <c r="L23" s="51">
        <f>[8]Ene!L23</f>
        <v>0</v>
      </c>
      <c r="M23" s="48">
        <f>[8]Abr!M23</f>
        <v>0</v>
      </c>
      <c r="N23" s="51">
        <f>[8]Ene!N23</f>
        <v>0</v>
      </c>
      <c r="O23" s="50"/>
      <c r="P23" s="51">
        <f>[8]Ene!P23</f>
        <v>0</v>
      </c>
      <c r="Q23" s="51"/>
      <c r="R23" s="51">
        <f>[8]Ene!R23</f>
        <v>0</v>
      </c>
      <c r="S23" s="51"/>
      <c r="T23" s="51">
        <f>[8]Ene!T23</f>
        <v>0</v>
      </c>
      <c r="U23" s="51"/>
      <c r="V23" s="51">
        <f>[8]Ene!V23</f>
        <v>0</v>
      </c>
      <c r="W23" s="51"/>
      <c r="X23" s="51">
        <f>[8]Ene!X23</f>
        <v>0</v>
      </c>
      <c r="Y23" s="51"/>
      <c r="Z23" s="51">
        <f>[8]Ene!Z23</f>
        <v>0</v>
      </c>
      <c r="AA23" s="51"/>
      <c r="AB23" s="51">
        <f>[8]Ene!AB23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>
        <f>'[8]Ficha Anual 2025'!A24</f>
        <v>0</v>
      </c>
      <c r="B24" s="46">
        <f>'[8]Ficha Anual 2025'!B24</f>
        <v>0</v>
      </c>
      <c r="C24" s="46"/>
      <c r="D24" s="47">
        <f>'[8]Ficha Anual 2025'!E24</f>
        <v>0</v>
      </c>
      <c r="E24" s="48">
        <f t="shared" si="3"/>
        <v>0</v>
      </c>
      <c r="F24" s="51">
        <f>[8]Ene!F24</f>
        <v>0</v>
      </c>
      <c r="G24" s="48">
        <f>[8]Ene!G24</f>
        <v>0</v>
      </c>
      <c r="H24" s="51">
        <f>[8]Ene!H24</f>
        <v>0</v>
      </c>
      <c r="I24" s="48">
        <f>[8]Feb!I24</f>
        <v>0</v>
      </c>
      <c r="J24" s="51">
        <f>[8]Ene!J24</f>
        <v>0</v>
      </c>
      <c r="K24" s="48">
        <f>[8]Mar!K24</f>
        <v>0</v>
      </c>
      <c r="L24" s="51">
        <f>[8]Ene!L24</f>
        <v>0</v>
      </c>
      <c r="M24" s="48">
        <f>[8]Abr!M24</f>
        <v>0</v>
      </c>
      <c r="N24" s="51">
        <f>[8]Ene!N24</f>
        <v>0</v>
      </c>
      <c r="O24" s="50"/>
      <c r="P24" s="51">
        <f>[8]Ene!P24</f>
        <v>0</v>
      </c>
      <c r="Q24" s="51"/>
      <c r="R24" s="51">
        <f>[8]Ene!R24</f>
        <v>0</v>
      </c>
      <c r="S24" s="51"/>
      <c r="T24" s="51">
        <f>[8]Ene!T24</f>
        <v>0</v>
      </c>
      <c r="U24" s="51"/>
      <c r="V24" s="51">
        <f>[8]Ene!V24</f>
        <v>0</v>
      </c>
      <c r="W24" s="51"/>
      <c r="X24" s="51">
        <f>[8]Ene!X24</f>
        <v>0</v>
      </c>
      <c r="Y24" s="51"/>
      <c r="Z24" s="51">
        <f>[8]Ene!Z24</f>
        <v>0</v>
      </c>
      <c r="AA24" s="51"/>
      <c r="AB24" s="51">
        <f>[8]Ene!AB24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>
        <f>'[8]Ficha Anual 2025'!A25</f>
        <v>0</v>
      </c>
      <c r="B25" s="46">
        <f>'[8]Ficha Anual 2025'!B25</f>
        <v>0</v>
      </c>
      <c r="C25" s="46"/>
      <c r="D25" s="47">
        <f>'[8]Ficha Anual 2025'!E25</f>
        <v>0</v>
      </c>
      <c r="E25" s="48">
        <f t="shared" si="3"/>
        <v>0</v>
      </c>
      <c r="F25" s="51">
        <f>[8]Ene!F25</f>
        <v>0</v>
      </c>
      <c r="G25" s="48">
        <f>[8]Ene!G25</f>
        <v>0</v>
      </c>
      <c r="H25" s="51">
        <f>[8]Ene!H25</f>
        <v>0</v>
      </c>
      <c r="I25" s="48">
        <f>[8]Feb!I25</f>
        <v>0</v>
      </c>
      <c r="J25" s="51">
        <f>[8]Ene!J25</f>
        <v>0</v>
      </c>
      <c r="K25" s="48">
        <f>[8]Mar!K25</f>
        <v>0</v>
      </c>
      <c r="L25" s="51">
        <f>[8]Ene!L25</f>
        <v>0</v>
      </c>
      <c r="M25" s="48">
        <f>[8]Abr!M25</f>
        <v>0</v>
      </c>
      <c r="N25" s="51">
        <f>[8]Ene!N25</f>
        <v>0</v>
      </c>
      <c r="O25" s="50"/>
      <c r="P25" s="51">
        <f>[8]Ene!P25</f>
        <v>0</v>
      </c>
      <c r="Q25" s="51"/>
      <c r="R25" s="51">
        <f>[8]Ene!R25</f>
        <v>0</v>
      </c>
      <c r="S25" s="51"/>
      <c r="T25" s="51">
        <f>[8]Ene!T25</f>
        <v>0</v>
      </c>
      <c r="U25" s="51"/>
      <c r="V25" s="51">
        <f>[8]Ene!V25</f>
        <v>0</v>
      </c>
      <c r="W25" s="51"/>
      <c r="X25" s="51">
        <f>[8]Ene!X25</f>
        <v>0</v>
      </c>
      <c r="Y25" s="51"/>
      <c r="Z25" s="51">
        <f>[8]Ene!Z25</f>
        <v>0</v>
      </c>
      <c r="AA25" s="51"/>
      <c r="AB25" s="51">
        <f>[8]Ene!AB25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>
        <f>'[8]Ficha Anual 2025'!A26</f>
        <v>0</v>
      </c>
      <c r="B26" s="46">
        <f>'[8]Ficha Anual 2025'!B26</f>
        <v>0</v>
      </c>
      <c r="C26" s="46"/>
      <c r="D26" s="47">
        <f>'[8]Ficha Anual 2025'!E26</f>
        <v>0</v>
      </c>
      <c r="E26" s="48">
        <f t="shared" si="3"/>
        <v>0</v>
      </c>
      <c r="F26" s="51">
        <f>[8]Ene!F26</f>
        <v>0</v>
      </c>
      <c r="G26" s="48">
        <f>[8]Ene!G26</f>
        <v>0</v>
      </c>
      <c r="H26" s="51">
        <f>[8]Ene!H26</f>
        <v>0</v>
      </c>
      <c r="I26" s="48">
        <f>[8]Feb!I26</f>
        <v>0</v>
      </c>
      <c r="J26" s="51">
        <f>[8]Ene!J26</f>
        <v>0</v>
      </c>
      <c r="K26" s="48">
        <f>[8]Mar!K26</f>
        <v>0</v>
      </c>
      <c r="L26" s="51">
        <f>[8]Ene!L26</f>
        <v>0</v>
      </c>
      <c r="M26" s="48">
        <f>[8]Abr!M26</f>
        <v>0</v>
      </c>
      <c r="N26" s="51">
        <f>[8]Ene!N26</f>
        <v>0</v>
      </c>
      <c r="O26" s="50"/>
      <c r="P26" s="51">
        <f>[8]Ene!P26</f>
        <v>0</v>
      </c>
      <c r="Q26" s="51"/>
      <c r="R26" s="51">
        <f>[8]Ene!R26</f>
        <v>0</v>
      </c>
      <c r="S26" s="51"/>
      <c r="T26" s="51">
        <f>[8]Ene!T26</f>
        <v>0</v>
      </c>
      <c r="U26" s="51"/>
      <c r="V26" s="51">
        <f>[8]Ene!V26</f>
        <v>0</v>
      </c>
      <c r="W26" s="51"/>
      <c r="X26" s="51">
        <f>[8]Ene!X26</f>
        <v>0</v>
      </c>
      <c r="Y26" s="51"/>
      <c r="Z26" s="51">
        <f>[8]Ene!Z26</f>
        <v>0</v>
      </c>
      <c r="AA26" s="51"/>
      <c r="AB26" s="51">
        <f>[8]Ene!AB26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'[8]Ficha Anual 2025'!A27</f>
        <v>0</v>
      </c>
      <c r="B27" s="46">
        <f>'[8]Ficha Anual 2025'!B27</f>
        <v>0</v>
      </c>
      <c r="C27" s="46"/>
      <c r="D27" s="47">
        <f>'[8]Ficha Anual 2025'!E27</f>
        <v>0</v>
      </c>
      <c r="E27" s="48">
        <f t="shared" si="3"/>
        <v>0</v>
      </c>
      <c r="F27" s="51">
        <f>[8]Ene!F27</f>
        <v>0</v>
      </c>
      <c r="G27" s="48">
        <f>[8]Ene!G27</f>
        <v>0</v>
      </c>
      <c r="H27" s="51">
        <f>[8]Ene!H27</f>
        <v>0</v>
      </c>
      <c r="I27" s="48">
        <f>[8]Feb!I27</f>
        <v>0</v>
      </c>
      <c r="J27" s="51">
        <f>[8]Ene!J27</f>
        <v>0</v>
      </c>
      <c r="K27" s="48">
        <f>[8]Mar!K27</f>
        <v>0</v>
      </c>
      <c r="L27" s="51">
        <f>[8]Ene!L27</f>
        <v>0</v>
      </c>
      <c r="M27" s="48">
        <f>[8]Abr!M27</f>
        <v>0</v>
      </c>
      <c r="N27" s="51">
        <f>[8]Ene!N27</f>
        <v>0</v>
      </c>
      <c r="O27" s="50"/>
      <c r="P27" s="51">
        <f>[8]Ene!P27</f>
        <v>0</v>
      </c>
      <c r="Q27" s="48"/>
      <c r="R27" s="51">
        <f>[8]Ene!R27</f>
        <v>0</v>
      </c>
      <c r="S27" s="48"/>
      <c r="T27" s="51">
        <f>[8]Ene!T27</f>
        <v>0</v>
      </c>
      <c r="U27" s="48"/>
      <c r="V27" s="51">
        <f>[8]Ene!V27</f>
        <v>0</v>
      </c>
      <c r="W27" s="48"/>
      <c r="X27" s="51">
        <f>[8]Ene!X27</f>
        <v>0</v>
      </c>
      <c r="Y27" s="48"/>
      <c r="Z27" s="51">
        <f>[8]Ene!Z27</f>
        <v>0</v>
      </c>
      <c r="AA27" s="48"/>
      <c r="AB27" s="51">
        <f>[8]Ene!AB27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'[8]Ficha Anual 2025'!A28</f>
        <v>C 2</v>
      </c>
      <c r="B28" s="61" t="str">
        <f>'[8]Ficha Anual 2025'!B28</f>
        <v xml:space="preserve">ADMINISTRAR LOS RECURSOS DE MANERA EFICIENTE 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7" customHeight="1" x14ac:dyDescent="0.2">
      <c r="A29" s="45" t="str">
        <f>'[8]Ficha Anual 2025'!A29</f>
        <v>C2A1</v>
      </c>
      <c r="B29" s="46" t="str">
        <f>'[8]Ficha Anual 2025'!B29</f>
        <v xml:space="preserve">ELABORAR CUENTA PUBLICA PARA PRESETARLA OPORTUNAMIENTE AL CONGRESO DEL ESTADO </v>
      </c>
      <c r="C29" s="46"/>
      <c r="D29" s="47" t="str">
        <f>'[8]Ficha Anual 2025'!E29</f>
        <v>INFORMES</v>
      </c>
      <c r="E29" s="48">
        <f>'[8]Ficha Anual 2025'!F29</f>
        <v>12</v>
      </c>
      <c r="F29" s="49">
        <f>[8]Ene!F29</f>
        <v>1</v>
      </c>
      <c r="G29" s="50">
        <f>[8]Ene!G29</f>
        <v>1</v>
      </c>
      <c r="H29" s="49">
        <f>[8]Ene!H29</f>
        <v>1</v>
      </c>
      <c r="I29" s="50">
        <f>[8]Feb!I29</f>
        <v>1</v>
      </c>
      <c r="J29" s="49">
        <f>[8]Ene!J29</f>
        <v>1</v>
      </c>
      <c r="K29" s="50">
        <f>[8]Mar!K29</f>
        <v>1</v>
      </c>
      <c r="L29" s="49">
        <f>[8]Ene!L29</f>
        <v>1</v>
      </c>
      <c r="M29" s="50">
        <f>[8]Abr!M29</f>
        <v>1</v>
      </c>
      <c r="N29" s="49">
        <f>[8]Ene!N29</f>
        <v>1</v>
      </c>
      <c r="O29" s="50">
        <v>1</v>
      </c>
      <c r="P29" s="49">
        <f>[8]Ene!P29</f>
        <v>1</v>
      </c>
      <c r="Q29" s="48"/>
      <c r="R29" s="49">
        <f>[8]Ene!R29</f>
        <v>1</v>
      </c>
      <c r="S29" s="48"/>
      <c r="T29" s="49">
        <f>[8]Ene!T29</f>
        <v>1</v>
      </c>
      <c r="U29" s="48"/>
      <c r="V29" s="49">
        <f>[8]Ene!V29</f>
        <v>1</v>
      </c>
      <c r="W29" s="48"/>
      <c r="X29" s="49">
        <f>[8]Ene!X29</f>
        <v>1</v>
      </c>
      <c r="Y29" s="48"/>
      <c r="Z29" s="49">
        <f>[8]Ene!Z29</f>
        <v>1</v>
      </c>
      <c r="AA29" s="48"/>
      <c r="AB29" s="49">
        <f>[8]Ene!AB29</f>
        <v>1</v>
      </c>
      <c r="AC29" s="48"/>
      <c r="AD29" s="48">
        <f t="shared" si="0"/>
        <v>12</v>
      </c>
      <c r="AE29" s="48">
        <f t="shared" si="0"/>
        <v>5</v>
      </c>
      <c r="AF29" s="53">
        <f t="shared" si="1"/>
        <v>0.41666666666666669</v>
      </c>
      <c r="AG29" s="53">
        <f t="shared" si="2"/>
        <v>0.58333333333333326</v>
      </c>
      <c r="AH29" s="54"/>
      <c r="AI29" s="55"/>
    </row>
    <row r="30" spans="1:35" s="56" customFormat="1" ht="20.100000000000001" customHeight="1" x14ac:dyDescent="0.2">
      <c r="A30" s="45" t="str">
        <f>'[8]Ficha Anual 2025'!A30</f>
        <v>C2A2</v>
      </c>
      <c r="B30" s="46" t="str">
        <f>'[8]Ficha Anual 2025'!B30</f>
        <v>CUMPLIR EN LA APLICACION DEL PRESUPUESTO AUTORIZADO</v>
      </c>
      <c r="C30" s="46"/>
      <c r="D30" s="47" t="str">
        <f>'[8]Ficha Anual 2025'!E30</f>
        <v>PRESUPUESTO</v>
      </c>
      <c r="E30" s="48">
        <f t="shared" si="3"/>
        <v>43721100.799999997</v>
      </c>
      <c r="F30" s="49">
        <f>[8]Ene!F30</f>
        <v>4465913.5199999996</v>
      </c>
      <c r="G30" s="50">
        <f>[8]Ene!G30</f>
        <v>1483681.7</v>
      </c>
      <c r="H30" s="49">
        <f>[8]Ene!H30</f>
        <v>3478185.87</v>
      </c>
      <c r="I30" s="50">
        <f>[8]Feb!I30</f>
        <v>4083316.96</v>
      </c>
      <c r="J30" s="49">
        <f>[8]Ene!J30</f>
        <v>3478185.87</v>
      </c>
      <c r="K30" s="50">
        <f>[8]Mar!K30</f>
        <v>7580441.71</v>
      </c>
      <c r="L30" s="49">
        <f>[8]Ene!L30</f>
        <v>3478185.87</v>
      </c>
      <c r="M30" s="50">
        <f>[8]Abr!M30</f>
        <v>9935079.5700000003</v>
      </c>
      <c r="N30" s="49">
        <v>4473328.58</v>
      </c>
      <c r="O30" s="50">
        <v>12286503.189999999</v>
      </c>
      <c r="P30" s="49">
        <f>[8]Ene!P30</f>
        <v>3478185.87</v>
      </c>
      <c r="Q30" s="51"/>
      <c r="R30" s="49">
        <f>[8]Ene!R30</f>
        <v>3478185.87</v>
      </c>
      <c r="S30" s="51"/>
      <c r="T30" s="49">
        <f>[8]Ene!T30</f>
        <v>3478185.87</v>
      </c>
      <c r="U30" s="51"/>
      <c r="V30" s="49">
        <f>[8]Ene!V30</f>
        <v>3478185.87</v>
      </c>
      <c r="W30" s="51"/>
      <c r="X30" s="49">
        <f>[8]Ene!X30</f>
        <v>3478185.87</v>
      </c>
      <c r="Y30" s="51"/>
      <c r="Z30" s="49">
        <f>[8]Ene!Z30</f>
        <v>3478185.87</v>
      </c>
      <c r="AA30" s="51"/>
      <c r="AB30" s="49">
        <f>[8]Ene!AB30</f>
        <v>3478185.87</v>
      </c>
      <c r="AC30" s="51"/>
      <c r="AD30" s="48">
        <f t="shared" si="0"/>
        <v>43721100.799999997</v>
      </c>
      <c r="AE30" s="48">
        <f t="shared" si="0"/>
        <v>35369023.130000003</v>
      </c>
      <c r="AF30" s="53">
        <f t="shared" si="1"/>
        <v>0.80896918153533781</v>
      </c>
      <c r="AG30" s="53">
        <f t="shared" si="2"/>
        <v>0.19103081846466219</v>
      </c>
      <c r="AH30" s="54"/>
      <c r="AI30" s="55"/>
    </row>
    <row r="31" spans="1:35" s="56" customFormat="1" ht="29.25" customHeight="1" x14ac:dyDescent="0.2">
      <c r="A31" s="45" t="str">
        <f>'[8]Ficha Anual 2025'!A31</f>
        <v>C2A3</v>
      </c>
      <c r="B31" s="46" t="str">
        <f>'[8]Ficha Anual 2025'!B31</f>
        <v>CUMPLIR CORRECTAMENTE LAS OBLIGACIONES FISCALES DEL MUNICIPIO</v>
      </c>
      <c r="C31" s="46"/>
      <c r="D31" s="47" t="str">
        <f>'[8]Ficha Anual 2025'!E31</f>
        <v>DECLARACIONES FISCALES</v>
      </c>
      <c r="E31" s="48">
        <f t="shared" si="3"/>
        <v>24</v>
      </c>
      <c r="F31" s="49">
        <f>[8]Ene!F31</f>
        <v>2</v>
      </c>
      <c r="G31" s="50">
        <f>[8]Ene!G31</f>
        <v>2</v>
      </c>
      <c r="H31" s="49">
        <f>[8]Ene!H31</f>
        <v>2</v>
      </c>
      <c r="I31" s="50">
        <f>[8]Feb!I31</f>
        <v>2</v>
      </c>
      <c r="J31" s="49">
        <f>[8]Ene!J31</f>
        <v>2</v>
      </c>
      <c r="K31" s="50">
        <f>[8]Mar!K31</f>
        <v>2</v>
      </c>
      <c r="L31" s="49">
        <f>[8]Ene!L31</f>
        <v>2</v>
      </c>
      <c r="M31" s="50">
        <f>[8]Abr!M31</f>
        <v>2</v>
      </c>
      <c r="N31" s="49">
        <f>[8]Ene!N31</f>
        <v>2</v>
      </c>
      <c r="O31" s="50">
        <v>2</v>
      </c>
      <c r="P31" s="49">
        <f>[8]Ene!P31</f>
        <v>2</v>
      </c>
      <c r="Q31" s="51"/>
      <c r="R31" s="49">
        <f>[8]Ene!R31</f>
        <v>2</v>
      </c>
      <c r="S31" s="51"/>
      <c r="T31" s="49">
        <f>[8]Ene!T31</f>
        <v>2</v>
      </c>
      <c r="U31" s="51"/>
      <c r="V31" s="49">
        <f>[8]Ene!V31</f>
        <v>2</v>
      </c>
      <c r="W31" s="51"/>
      <c r="X31" s="49">
        <f>[8]Ene!X31</f>
        <v>2</v>
      </c>
      <c r="Y31" s="51"/>
      <c r="Z31" s="49">
        <f>[8]Ene!Z31</f>
        <v>2</v>
      </c>
      <c r="AA31" s="51"/>
      <c r="AB31" s="49">
        <f>[8]Ene!AB31</f>
        <v>2</v>
      </c>
      <c r="AC31" s="51"/>
      <c r="AD31" s="48">
        <f t="shared" si="0"/>
        <v>24</v>
      </c>
      <c r="AE31" s="48">
        <f t="shared" si="0"/>
        <v>10</v>
      </c>
      <c r="AF31" s="53">
        <f t="shared" si="1"/>
        <v>0.41666666666666669</v>
      </c>
      <c r="AG31" s="53">
        <f t="shared" si="2"/>
        <v>0.58333333333333326</v>
      </c>
      <c r="AH31" s="57"/>
      <c r="AI31" s="58"/>
    </row>
    <row r="32" spans="1:35" s="56" customFormat="1" ht="20.100000000000001" customHeight="1" x14ac:dyDescent="0.2">
      <c r="A32" s="45" t="str">
        <f>'[8]Ficha Anual 2025'!A32</f>
        <v>C2A4</v>
      </c>
      <c r="B32" s="46" t="str">
        <f>'[8]Ficha Anual 2025'!B32</f>
        <v xml:space="preserve">ELABORAR LA NOMINA DE LOS SERVIDORES PUBLICOS </v>
      </c>
      <c r="C32" s="46"/>
      <c r="D32" s="47" t="str">
        <f>'[8]Ficha Anual 2025'!E32</f>
        <v>NOMINA</v>
      </c>
      <c r="E32" s="48">
        <f t="shared" si="3"/>
        <v>24</v>
      </c>
      <c r="F32" s="49">
        <f>[8]Ene!F32</f>
        <v>2</v>
      </c>
      <c r="G32" s="50">
        <f>[8]Ene!G32</f>
        <v>2</v>
      </c>
      <c r="H32" s="49">
        <f>[8]Ene!H32</f>
        <v>2</v>
      </c>
      <c r="I32" s="50">
        <f>[8]Feb!I32</f>
        <v>2</v>
      </c>
      <c r="J32" s="49">
        <f>[8]Ene!J32</f>
        <v>2</v>
      </c>
      <c r="K32" s="50">
        <f>[8]Mar!K32</f>
        <v>2</v>
      </c>
      <c r="L32" s="49">
        <f>[8]Ene!L32</f>
        <v>2</v>
      </c>
      <c r="M32" s="50">
        <f>[8]Abr!M32</f>
        <v>2</v>
      </c>
      <c r="N32" s="49">
        <f>[8]Ene!N32</f>
        <v>2</v>
      </c>
      <c r="O32" s="50">
        <v>2</v>
      </c>
      <c r="P32" s="49">
        <f>[8]Ene!P32</f>
        <v>2</v>
      </c>
      <c r="Q32" s="51"/>
      <c r="R32" s="49">
        <f>[8]Ene!R32</f>
        <v>2</v>
      </c>
      <c r="S32" s="51"/>
      <c r="T32" s="49">
        <f>[8]Ene!T32</f>
        <v>2</v>
      </c>
      <c r="U32" s="51"/>
      <c r="V32" s="49">
        <f>[8]Ene!V32</f>
        <v>2</v>
      </c>
      <c r="W32" s="51"/>
      <c r="X32" s="49">
        <f>[8]Ene!X32</f>
        <v>2</v>
      </c>
      <c r="Y32" s="51"/>
      <c r="Z32" s="49">
        <f>[8]Ene!Z32</f>
        <v>2</v>
      </c>
      <c r="AA32" s="51"/>
      <c r="AB32" s="49">
        <f>[8]Ene!AB32</f>
        <v>2</v>
      </c>
      <c r="AC32" s="51"/>
      <c r="AD32" s="48">
        <f t="shared" si="0"/>
        <v>24</v>
      </c>
      <c r="AE32" s="48">
        <f t="shared" si="0"/>
        <v>10</v>
      </c>
      <c r="AF32" s="53">
        <f t="shared" si="1"/>
        <v>0.41666666666666669</v>
      </c>
      <c r="AG32" s="53">
        <f t="shared" si="2"/>
        <v>0.58333333333333326</v>
      </c>
      <c r="AH32" s="57"/>
      <c r="AI32" s="58"/>
    </row>
    <row r="33" spans="1:35" s="56" customFormat="1" ht="20.100000000000001" hidden="1" customHeight="1" x14ac:dyDescent="0.2">
      <c r="A33" s="45" t="str">
        <f>'[8]Ficha Anual 2025'!A33</f>
        <v>C2A5</v>
      </c>
      <c r="B33" s="46" t="str">
        <f>'[8]Ficha Anual 2025'!B33</f>
        <v>REALIZAR PAGO DE NOMINAS DE MANERA OPORTUNA Y TIMBRADO</v>
      </c>
      <c r="C33" s="46"/>
      <c r="D33" s="47" t="str">
        <f>'[8]Ficha Anual 2025'!E33</f>
        <v>NÓMINA</v>
      </c>
      <c r="E33" s="48">
        <f t="shared" si="3"/>
        <v>25</v>
      </c>
      <c r="F33" s="49">
        <f>[8]Ene!F33</f>
        <v>2</v>
      </c>
      <c r="G33" s="50">
        <f>[8]Ene!G33</f>
        <v>2</v>
      </c>
      <c r="H33" s="49">
        <f>[8]Ene!H33</f>
        <v>2</v>
      </c>
      <c r="I33" s="50">
        <f>[8]Feb!I33</f>
        <v>2</v>
      </c>
      <c r="J33" s="49">
        <f>[8]Ene!J33</f>
        <v>2</v>
      </c>
      <c r="K33" s="50">
        <f>[8]Mar!K33</f>
        <v>2</v>
      </c>
      <c r="L33" s="49">
        <f>[8]Ene!L33</f>
        <v>2</v>
      </c>
      <c r="M33" s="50">
        <f>[8]Abr!M33</f>
        <v>2</v>
      </c>
      <c r="N33" s="49">
        <f>[8]Ene!N33</f>
        <v>2</v>
      </c>
      <c r="O33" s="50">
        <v>2</v>
      </c>
      <c r="P33" s="49">
        <f>[8]Ene!P33</f>
        <v>2</v>
      </c>
      <c r="Q33" s="51"/>
      <c r="R33" s="49">
        <f>[8]Ene!R33</f>
        <v>3</v>
      </c>
      <c r="S33" s="51"/>
      <c r="T33" s="49">
        <f>[8]Ene!T33</f>
        <v>2</v>
      </c>
      <c r="U33" s="51"/>
      <c r="V33" s="49">
        <f>[8]Ene!V33</f>
        <v>2</v>
      </c>
      <c r="W33" s="51"/>
      <c r="X33" s="49">
        <f>[8]Ene!X33</f>
        <v>2</v>
      </c>
      <c r="Y33" s="51"/>
      <c r="Z33" s="49">
        <f>[8]Ene!Z33</f>
        <v>2</v>
      </c>
      <c r="AA33" s="51"/>
      <c r="AB33" s="49">
        <f>[8]Ene!AB33</f>
        <v>2</v>
      </c>
      <c r="AC33" s="51"/>
      <c r="AD33" s="48">
        <f t="shared" si="0"/>
        <v>25</v>
      </c>
      <c r="AE33" s="48">
        <f t="shared" si="0"/>
        <v>10</v>
      </c>
      <c r="AF33" s="53">
        <f t="shared" si="1"/>
        <v>0.4</v>
      </c>
      <c r="AG33" s="53">
        <f t="shared" si="2"/>
        <v>0.6</v>
      </c>
      <c r="AH33" s="54"/>
      <c r="AI33" s="55"/>
    </row>
    <row r="34" spans="1:35" s="56" customFormat="1" ht="20.100000000000001" hidden="1" customHeight="1" x14ac:dyDescent="0.2">
      <c r="A34" s="45" t="str">
        <f>'[8]Ficha Anual 2025'!A34</f>
        <v>C2A6</v>
      </c>
      <c r="B34" s="46" t="str">
        <f>'[8]Ficha Anual 2025'!B34</f>
        <v>REALIZAR EL PAGO OPORTUNO DE OBLIGACIONES (IMPUESTOS)</v>
      </c>
      <c r="C34" s="46"/>
      <c r="D34" s="47" t="str">
        <f>'[8]Ficha Anual 2025'!E34</f>
        <v>PAGO</v>
      </c>
      <c r="E34" s="48">
        <f t="shared" si="3"/>
        <v>12</v>
      </c>
      <c r="F34" s="49">
        <f>[8]Ene!F34</f>
        <v>1</v>
      </c>
      <c r="G34" s="50">
        <f>[8]Ene!G34</f>
        <v>1</v>
      </c>
      <c r="H34" s="49">
        <f>[8]Ene!H34</f>
        <v>1</v>
      </c>
      <c r="I34" s="50">
        <f>[8]Feb!I34</f>
        <v>1</v>
      </c>
      <c r="J34" s="49">
        <f>[8]Ene!J34</f>
        <v>1</v>
      </c>
      <c r="K34" s="50">
        <f>[8]Mar!K34</f>
        <v>1</v>
      </c>
      <c r="L34" s="49">
        <f>[8]Ene!L34</f>
        <v>1</v>
      </c>
      <c r="M34" s="50">
        <f>[8]Abr!M34</f>
        <v>1</v>
      </c>
      <c r="N34" s="49">
        <f>[8]Ene!N34</f>
        <v>1</v>
      </c>
      <c r="O34" s="50">
        <v>1</v>
      </c>
      <c r="P34" s="49">
        <f>[8]Ene!P34</f>
        <v>1</v>
      </c>
      <c r="Q34" s="51"/>
      <c r="R34" s="49">
        <f>[8]Ene!R34</f>
        <v>1</v>
      </c>
      <c r="S34" s="51"/>
      <c r="T34" s="49">
        <f>[8]Ene!T34</f>
        <v>1</v>
      </c>
      <c r="U34" s="51"/>
      <c r="V34" s="49">
        <f>[8]Ene!V34</f>
        <v>1</v>
      </c>
      <c r="W34" s="51"/>
      <c r="X34" s="49">
        <f>[8]Ene!X34</f>
        <v>1</v>
      </c>
      <c r="Y34" s="51"/>
      <c r="Z34" s="49">
        <f>[8]Ene!Z34</f>
        <v>1</v>
      </c>
      <c r="AA34" s="51"/>
      <c r="AB34" s="49">
        <f>[8]Ene!AB34</f>
        <v>1</v>
      </c>
      <c r="AC34" s="51"/>
      <c r="AD34" s="48">
        <f t="shared" si="0"/>
        <v>12</v>
      </c>
      <c r="AE34" s="48">
        <f t="shared" si="0"/>
        <v>5</v>
      </c>
      <c r="AF34" s="53">
        <f t="shared" si="1"/>
        <v>0.41666666666666669</v>
      </c>
      <c r="AG34" s="53">
        <f t="shared" si="2"/>
        <v>0.58333333333333326</v>
      </c>
      <c r="AH34" s="54"/>
      <c r="AI34" s="55"/>
    </row>
    <row r="35" spans="1:35" s="56" customFormat="1" ht="20.100000000000001" hidden="1" customHeight="1" x14ac:dyDescent="0.2">
      <c r="A35" s="45" t="str">
        <f>'[8]Ficha Anual 2025'!A35</f>
        <v>C2A7</v>
      </c>
      <c r="B35" s="46" t="str">
        <f>'[8]Ficha Anual 2025'!B35</f>
        <v>SUPERVISAR FÍSICA Y DOCUMENTALMENTE LA ADQ. DE BIENES Y SERVICIOS</v>
      </c>
      <c r="C35" s="46"/>
      <c r="D35" s="47" t="str">
        <f>'[8]Ficha Anual 2025'!E35</f>
        <v>INFORME</v>
      </c>
      <c r="E35" s="48">
        <f t="shared" si="3"/>
        <v>1320</v>
      </c>
      <c r="F35" s="49">
        <f>[8]Ene!F35</f>
        <v>110</v>
      </c>
      <c r="G35" s="50">
        <f>[8]Ene!G35</f>
        <v>52</v>
      </c>
      <c r="H35" s="49">
        <f>[8]Ene!H35</f>
        <v>110</v>
      </c>
      <c r="I35" s="50">
        <f>[8]Feb!I35</f>
        <v>15</v>
      </c>
      <c r="J35" s="49">
        <f>[8]Ene!J35</f>
        <v>110</v>
      </c>
      <c r="K35" s="50">
        <f>[8]Mar!K35</f>
        <v>61</v>
      </c>
      <c r="L35" s="49">
        <f>[8]Ene!L35</f>
        <v>110</v>
      </c>
      <c r="M35" s="50">
        <f>[8]Abr!M35</f>
        <v>110</v>
      </c>
      <c r="N35" s="49">
        <f>[8]Ene!N35</f>
        <v>110</v>
      </c>
      <c r="O35" s="50">
        <v>110</v>
      </c>
      <c r="P35" s="49">
        <f>[8]Ene!P35</f>
        <v>110</v>
      </c>
      <c r="Q35" s="51"/>
      <c r="R35" s="49">
        <f>[8]Ene!R35</f>
        <v>110</v>
      </c>
      <c r="S35" s="51"/>
      <c r="T35" s="49">
        <f>[8]Ene!T35</f>
        <v>110</v>
      </c>
      <c r="U35" s="51"/>
      <c r="V35" s="49">
        <f>[8]Ene!V35</f>
        <v>110</v>
      </c>
      <c r="W35" s="51"/>
      <c r="X35" s="49">
        <f>[8]Ene!X35</f>
        <v>110</v>
      </c>
      <c r="Y35" s="51"/>
      <c r="Z35" s="49">
        <f>[8]Ene!Z35</f>
        <v>110</v>
      </c>
      <c r="AA35" s="51"/>
      <c r="AB35" s="49">
        <f>[8]Ene!AB35</f>
        <v>110</v>
      </c>
      <c r="AC35" s="51"/>
      <c r="AD35" s="48">
        <f t="shared" si="0"/>
        <v>1320</v>
      </c>
      <c r="AE35" s="48">
        <f t="shared" si="0"/>
        <v>348</v>
      </c>
      <c r="AF35" s="53">
        <f t="shared" si="1"/>
        <v>0.26363636363636361</v>
      </c>
      <c r="AG35" s="53">
        <f t="shared" si="2"/>
        <v>0.73636363636363633</v>
      </c>
      <c r="AH35" s="57"/>
      <c r="AI35" s="58"/>
    </row>
    <row r="36" spans="1:35" s="56" customFormat="1" ht="20.100000000000001" hidden="1" customHeight="1" x14ac:dyDescent="0.2">
      <c r="A36" s="45">
        <f>'[8]Ficha Anual 2025'!A36</f>
        <v>0</v>
      </c>
      <c r="B36" s="46">
        <f>'[8]Ficha Anual 2025'!B36</f>
        <v>0</v>
      </c>
      <c r="C36" s="46"/>
      <c r="D36" s="47">
        <f>'[8]Ficha Anual 2025'!E36</f>
        <v>0</v>
      </c>
      <c r="E36" s="48">
        <f t="shared" si="3"/>
        <v>0</v>
      </c>
      <c r="F36" s="51">
        <f>[8]Ene!F36</f>
        <v>0</v>
      </c>
      <c r="G36" s="48">
        <f>[8]Ene!G36</f>
        <v>0</v>
      </c>
      <c r="H36" s="51">
        <f>[8]Ene!H36</f>
        <v>0</v>
      </c>
      <c r="I36" s="48">
        <f>[8]Feb!I36</f>
        <v>0</v>
      </c>
      <c r="J36" s="51">
        <f>[8]Ene!J36</f>
        <v>0</v>
      </c>
      <c r="K36" s="48">
        <f>[8]Mar!K36</f>
        <v>0</v>
      </c>
      <c r="L36" s="51">
        <f>[8]Ene!L36</f>
        <v>0</v>
      </c>
      <c r="M36" s="48">
        <f>[8]Abr!M36</f>
        <v>0</v>
      </c>
      <c r="N36" s="51">
        <f>[8]Ene!N36</f>
        <v>0</v>
      </c>
      <c r="O36" s="50"/>
      <c r="P36" s="51">
        <f>[8]Ene!P36</f>
        <v>0</v>
      </c>
      <c r="Q36" s="51"/>
      <c r="R36" s="51">
        <f>[8]Ene!R36</f>
        <v>0</v>
      </c>
      <c r="S36" s="51"/>
      <c r="T36" s="51">
        <f>[8]Ene!T36</f>
        <v>0</v>
      </c>
      <c r="U36" s="51"/>
      <c r="V36" s="51">
        <f>[8]Ene!V36</f>
        <v>0</v>
      </c>
      <c r="W36" s="51"/>
      <c r="X36" s="51">
        <f>[8]Ene!X36</f>
        <v>0</v>
      </c>
      <c r="Y36" s="51"/>
      <c r="Z36" s="51">
        <f>[8]Ene!Z36</f>
        <v>0</v>
      </c>
      <c r="AA36" s="51"/>
      <c r="AB36" s="51">
        <f>[8]Ene!AB36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'[8]Ficha Anual 2025'!A37</f>
        <v>0</v>
      </c>
      <c r="B37" s="46">
        <f>'[8]Ficha Anual 2025'!B37</f>
        <v>0</v>
      </c>
      <c r="C37" s="46"/>
      <c r="D37" s="47">
        <f>'[8]Ficha Anual 2025'!E37</f>
        <v>0</v>
      </c>
      <c r="E37" s="48">
        <f t="shared" si="3"/>
        <v>0</v>
      </c>
      <c r="F37" s="51">
        <f>[8]Ene!F37</f>
        <v>0</v>
      </c>
      <c r="G37" s="48">
        <f>[8]Ene!G37</f>
        <v>0</v>
      </c>
      <c r="H37" s="51">
        <f>[8]Ene!H37</f>
        <v>0</v>
      </c>
      <c r="I37" s="48">
        <f>[8]Feb!I37</f>
        <v>0</v>
      </c>
      <c r="J37" s="51">
        <f>[8]Ene!J37</f>
        <v>0</v>
      </c>
      <c r="K37" s="48">
        <f>[8]Mar!K37</f>
        <v>0</v>
      </c>
      <c r="L37" s="51">
        <f>[8]Ene!L37</f>
        <v>0</v>
      </c>
      <c r="M37" s="48">
        <f>[8]Abr!M37</f>
        <v>0</v>
      </c>
      <c r="N37" s="51">
        <f>[8]Ene!N37</f>
        <v>0</v>
      </c>
      <c r="O37" s="50"/>
      <c r="P37" s="51">
        <f>[8]Ene!P37</f>
        <v>0</v>
      </c>
      <c r="Q37" s="51"/>
      <c r="R37" s="51">
        <f>[8]Ene!R37</f>
        <v>0</v>
      </c>
      <c r="S37" s="51"/>
      <c r="T37" s="51">
        <f>[8]Ene!T37</f>
        <v>0</v>
      </c>
      <c r="U37" s="51"/>
      <c r="V37" s="51">
        <f>[8]Ene!V37</f>
        <v>0</v>
      </c>
      <c r="W37" s="51"/>
      <c r="X37" s="51">
        <f>[8]Ene!X37</f>
        <v>0</v>
      </c>
      <c r="Y37" s="51"/>
      <c r="Z37" s="51">
        <f>[8]Ene!Z37</f>
        <v>0</v>
      </c>
      <c r="AA37" s="51"/>
      <c r="AB37" s="51">
        <f>[8]Ene!AB37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'[8]Ficha Anual 2025'!A38</f>
        <v>0</v>
      </c>
      <c r="B38" s="46">
        <f>'[8]Ficha Anual 2025'!B38</f>
        <v>0</v>
      </c>
      <c r="C38" s="46"/>
      <c r="D38" s="47">
        <f>'[8]Ficha Anual 2025'!E38</f>
        <v>0</v>
      </c>
      <c r="E38" s="48">
        <f t="shared" si="3"/>
        <v>0</v>
      </c>
      <c r="F38" s="51">
        <f>[8]Ene!F38</f>
        <v>0</v>
      </c>
      <c r="G38" s="48">
        <f>[8]Ene!G38</f>
        <v>0</v>
      </c>
      <c r="H38" s="51">
        <f>[8]Ene!H38</f>
        <v>0</v>
      </c>
      <c r="I38" s="48">
        <f>[8]Feb!I38</f>
        <v>0</v>
      </c>
      <c r="J38" s="51">
        <f>[8]Ene!J38</f>
        <v>0</v>
      </c>
      <c r="K38" s="48">
        <f>[8]Mar!K38</f>
        <v>0</v>
      </c>
      <c r="L38" s="51">
        <f>[8]Ene!L38</f>
        <v>0</v>
      </c>
      <c r="M38" s="48">
        <f>[8]Abr!M38</f>
        <v>0</v>
      </c>
      <c r="N38" s="51">
        <f>[8]Ene!N38</f>
        <v>0</v>
      </c>
      <c r="O38" s="50"/>
      <c r="P38" s="51">
        <f>[8]Ene!P38</f>
        <v>0</v>
      </c>
      <c r="Q38" s="51"/>
      <c r="R38" s="51">
        <f>[8]Ene!R38</f>
        <v>0</v>
      </c>
      <c r="S38" s="51"/>
      <c r="T38" s="51">
        <f>[8]Ene!T38</f>
        <v>0</v>
      </c>
      <c r="U38" s="51"/>
      <c r="V38" s="51">
        <f>[8]Ene!V38</f>
        <v>0</v>
      </c>
      <c r="W38" s="51"/>
      <c r="X38" s="51">
        <f>[8]Ene!X38</f>
        <v>0</v>
      </c>
      <c r="Y38" s="51"/>
      <c r="Z38" s="51">
        <f>[8]Ene!Z38</f>
        <v>0</v>
      </c>
      <c r="AA38" s="51"/>
      <c r="AB38" s="51">
        <f>[8]Ene!AB38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'[8]Ficha Anual 2025'!A39</f>
        <v>0</v>
      </c>
      <c r="B39" s="46">
        <f>'[8]Ficha Anual 2025'!B39</f>
        <v>0</v>
      </c>
      <c r="C39" s="46"/>
      <c r="D39" s="47">
        <f>'[8]Ficha Anual 2025'!E39</f>
        <v>0</v>
      </c>
      <c r="E39" s="48">
        <f t="shared" si="3"/>
        <v>0</v>
      </c>
      <c r="F39" s="51">
        <f>[8]Ene!F39</f>
        <v>0</v>
      </c>
      <c r="G39" s="48">
        <f>[8]Ene!G39</f>
        <v>0</v>
      </c>
      <c r="H39" s="51">
        <f>[8]Ene!H39</f>
        <v>0</v>
      </c>
      <c r="I39" s="48">
        <f>[8]Feb!I39</f>
        <v>0</v>
      </c>
      <c r="J39" s="51">
        <f>[8]Ene!J39</f>
        <v>0</v>
      </c>
      <c r="K39" s="48">
        <f>[8]Mar!K39</f>
        <v>0</v>
      </c>
      <c r="L39" s="51">
        <f>[8]Ene!L39</f>
        <v>0</v>
      </c>
      <c r="M39" s="48">
        <f>[8]Abr!M39</f>
        <v>0</v>
      </c>
      <c r="N39" s="51">
        <f>[8]Ene!N39</f>
        <v>0</v>
      </c>
      <c r="O39" s="50"/>
      <c r="P39" s="51">
        <f>[8]Ene!P39</f>
        <v>0</v>
      </c>
      <c r="Q39" s="51"/>
      <c r="R39" s="51">
        <f>[8]Ene!R39</f>
        <v>0</v>
      </c>
      <c r="S39" s="51"/>
      <c r="T39" s="51">
        <f>[8]Ene!T39</f>
        <v>0</v>
      </c>
      <c r="U39" s="51"/>
      <c r="V39" s="51">
        <f>[8]Ene!V39</f>
        <v>0</v>
      </c>
      <c r="W39" s="51"/>
      <c r="X39" s="51">
        <f>[8]Ene!X39</f>
        <v>0</v>
      </c>
      <c r="Y39" s="51"/>
      <c r="Z39" s="51">
        <f>[8]Ene!Z39</f>
        <v>0</v>
      </c>
      <c r="AA39" s="51"/>
      <c r="AB39" s="51">
        <f>[8]Ene!AB39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'[8]Ficha Anual 2025'!A40</f>
        <v>0</v>
      </c>
      <c r="B40" s="158">
        <f>'[8]Ficha Anual 2025'!B40</f>
        <v>0</v>
      </c>
      <c r="C40" s="158"/>
      <c r="D40" s="69">
        <f>'[8]Ficha Anual 2025'!E40</f>
        <v>0</v>
      </c>
      <c r="E40" s="48">
        <f t="shared" si="3"/>
        <v>0</v>
      </c>
      <c r="F40" s="51">
        <f>[8]Ene!F40</f>
        <v>0</v>
      </c>
      <c r="G40" s="48">
        <f>[8]Ene!G40</f>
        <v>0</v>
      </c>
      <c r="H40" s="51">
        <f>[8]Ene!H40</f>
        <v>0</v>
      </c>
      <c r="I40" s="48">
        <f>[8]Feb!I40</f>
        <v>0</v>
      </c>
      <c r="J40" s="51">
        <f>[8]Ene!J40</f>
        <v>0</v>
      </c>
      <c r="K40" s="48">
        <f>[8]Mar!K40</f>
        <v>0</v>
      </c>
      <c r="L40" s="51">
        <f>[8]Ene!L40</f>
        <v>0</v>
      </c>
      <c r="M40" s="48">
        <f>[8]Abr!M40</f>
        <v>0</v>
      </c>
      <c r="N40" s="51">
        <f>[8]Ene!N40</f>
        <v>0</v>
      </c>
      <c r="O40" s="70"/>
      <c r="P40" s="51">
        <f>[8]Ene!P40</f>
        <v>0</v>
      </c>
      <c r="Q40" s="71"/>
      <c r="R40" s="51">
        <f>[8]Ene!R40</f>
        <v>0</v>
      </c>
      <c r="S40" s="71"/>
      <c r="T40" s="51">
        <f>[8]Ene!T40</f>
        <v>0</v>
      </c>
      <c r="U40" s="71"/>
      <c r="V40" s="51">
        <f>[8]Ene!V40</f>
        <v>0</v>
      </c>
      <c r="W40" s="71"/>
      <c r="X40" s="51">
        <f>[8]Ene!X40</f>
        <v>0</v>
      </c>
      <c r="Y40" s="71"/>
      <c r="Z40" s="51">
        <f>[8]Ene!Z40</f>
        <v>0</v>
      </c>
      <c r="AA40" s="71"/>
      <c r="AB40" s="51">
        <f>[8]Ene!AB40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'[8]Ficha Anual 2025'!A41</f>
        <v>C 3</v>
      </c>
      <c r="B41" s="75" t="str">
        <f>'[8]Ficha Anual 2025'!B41</f>
        <v xml:space="preserve"> ALINEAR EL PRESUPUESTO  CON LOS COMPROMISOS DEL PLAN DE DESARROLLO MUNICIPAL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6.25" customHeight="1" x14ac:dyDescent="0.2">
      <c r="A42" s="81" t="str">
        <f>'[8]Ficha Anual 2025'!A42</f>
        <v>C3A1</v>
      </c>
      <c r="B42" s="46" t="str">
        <f>'[8]Ficha Anual 2025'!B42</f>
        <v xml:space="preserve"> INFORMAR OPORTUNAMENTE AL PRESIDENTE MUNICIPAL SOBRE EL CONTROL PRESUPUESTAL DELGASTO</v>
      </c>
      <c r="C42" s="46"/>
      <c r="D42" s="83" t="str">
        <f>'[8]Ficha Anual 2025'!E42</f>
        <v>REPORTES</v>
      </c>
      <c r="E42" s="48">
        <f t="shared" si="3"/>
        <v>48</v>
      </c>
      <c r="F42" s="49">
        <f>[8]Ene!F42</f>
        <v>4</v>
      </c>
      <c r="G42" s="50">
        <f>[8]Ene!G42</f>
        <v>2</v>
      </c>
      <c r="H42" s="49">
        <f>[8]Ene!H42</f>
        <v>4</v>
      </c>
      <c r="I42" s="50">
        <f>[8]Feb!I42</f>
        <v>4</v>
      </c>
      <c r="J42" s="49">
        <f>[8]Ene!J42</f>
        <v>4</v>
      </c>
      <c r="K42" s="50">
        <f>[8]Mar!K42</f>
        <v>2</v>
      </c>
      <c r="L42" s="49">
        <f>[8]Ene!L42</f>
        <v>4</v>
      </c>
      <c r="M42" s="50">
        <f>[8]Abr!M42</f>
        <v>4</v>
      </c>
      <c r="N42" s="49">
        <f>[8]Ene!N42</f>
        <v>4</v>
      </c>
      <c r="O42" s="91">
        <v>2</v>
      </c>
      <c r="P42" s="49">
        <f>[8]Ene!P42</f>
        <v>4</v>
      </c>
      <c r="Q42" s="93"/>
      <c r="R42" s="49">
        <f>[8]Ene!R42</f>
        <v>4</v>
      </c>
      <c r="S42" s="93"/>
      <c r="T42" s="49">
        <f>[8]Ene!T42</f>
        <v>4</v>
      </c>
      <c r="U42" s="93"/>
      <c r="V42" s="49">
        <f>[8]Ene!V42</f>
        <v>4</v>
      </c>
      <c r="W42" s="93"/>
      <c r="X42" s="49">
        <f>[8]Ene!X42</f>
        <v>4</v>
      </c>
      <c r="Y42" s="93"/>
      <c r="Z42" s="49">
        <f>[8]Ene!Z42</f>
        <v>4</v>
      </c>
      <c r="AA42" s="93"/>
      <c r="AB42" s="49">
        <f>[8]Ene!AB42</f>
        <v>4</v>
      </c>
      <c r="AC42" s="93"/>
      <c r="AD42" s="48">
        <f t="shared" si="0"/>
        <v>48</v>
      </c>
      <c r="AE42" s="48">
        <f t="shared" si="0"/>
        <v>14</v>
      </c>
      <c r="AF42" s="53">
        <f t="shared" si="1"/>
        <v>0.29166666666666669</v>
      </c>
      <c r="AG42" s="53">
        <f t="shared" si="2"/>
        <v>0.70833333333333326</v>
      </c>
      <c r="AH42" s="84"/>
      <c r="AI42" s="85"/>
    </row>
    <row r="43" spans="1:35" s="56" customFormat="1" ht="22.5" customHeight="1" x14ac:dyDescent="0.2">
      <c r="A43" s="81" t="str">
        <f>'[8]Ficha Anual 2025'!A43</f>
        <v>C3A2</v>
      </c>
      <c r="B43" s="46" t="str">
        <f>'[8]Ficha Anual 2025'!B43</f>
        <v xml:space="preserve">ELABORAR INFORME DE ESTADISTICAS FINANCIERAS Y ADMINISTRATIVAS </v>
      </c>
      <c r="C43" s="46"/>
      <c r="D43" s="83" t="str">
        <f>'[8]Ficha Anual 2025'!E43</f>
        <v>INFORMES</v>
      </c>
      <c r="E43" s="48">
        <f t="shared" si="3"/>
        <v>6</v>
      </c>
      <c r="F43" s="49">
        <f>[8]Ene!F43</f>
        <v>3</v>
      </c>
      <c r="G43" s="50">
        <f>[8]Ene!G43</f>
        <v>1</v>
      </c>
      <c r="H43" s="49">
        <f>[8]Ene!H43</f>
        <v>3</v>
      </c>
      <c r="I43" s="50">
        <f>[8]Feb!I43</f>
        <v>3</v>
      </c>
      <c r="J43" s="49">
        <f>[8]Ene!J43</f>
        <v>0</v>
      </c>
      <c r="K43" s="50">
        <f>[8]Mar!K43</f>
        <v>0</v>
      </c>
      <c r="L43" s="49">
        <f>[8]Ene!L43</f>
        <v>0</v>
      </c>
      <c r="M43" s="50">
        <f>[8]Abr!M43</f>
        <v>0</v>
      </c>
      <c r="N43" s="49">
        <f>[8]Ene!N43</f>
        <v>0</v>
      </c>
      <c r="O43" s="91">
        <v>0</v>
      </c>
      <c r="P43" s="49">
        <f>[8]Ene!P43</f>
        <v>0</v>
      </c>
      <c r="Q43" s="92"/>
      <c r="R43" s="49">
        <f>[8]Ene!R43</f>
        <v>0</v>
      </c>
      <c r="S43" s="92"/>
      <c r="T43" s="49">
        <f>[8]Ene!T43</f>
        <v>0</v>
      </c>
      <c r="U43" s="92"/>
      <c r="V43" s="49">
        <f>[8]Ene!V43</f>
        <v>0</v>
      </c>
      <c r="W43" s="92"/>
      <c r="X43" s="49">
        <f>[8]Ene!X43</f>
        <v>0</v>
      </c>
      <c r="Y43" s="92"/>
      <c r="Z43" s="49">
        <f>[8]Ene!Z43</f>
        <v>0</v>
      </c>
      <c r="AA43" s="92"/>
      <c r="AB43" s="49">
        <f>[8]Ene!AB43</f>
        <v>0</v>
      </c>
      <c r="AC43" s="92"/>
      <c r="AD43" s="48">
        <f t="shared" si="0"/>
        <v>6</v>
      </c>
      <c r="AE43" s="48">
        <f t="shared" si="0"/>
        <v>4</v>
      </c>
      <c r="AF43" s="53">
        <f t="shared" si="1"/>
        <v>0.66666666666666663</v>
      </c>
      <c r="AG43" s="53">
        <f t="shared" si="2"/>
        <v>0.33333333333333337</v>
      </c>
      <c r="AH43" s="86"/>
      <c r="AI43" s="87"/>
    </row>
    <row r="44" spans="1:35" s="56" customFormat="1" ht="22.5" hidden="1" customHeight="1" x14ac:dyDescent="0.2">
      <c r="A44" s="81" t="str">
        <f>'[8]Ficha Anual 2025'!A44</f>
        <v>C3A3</v>
      </c>
      <c r="B44" s="46" t="str">
        <f>'[8]Ficha Anual 2025'!B44</f>
        <v>PRESENTAR AVANCES DEL PRESUPUESTO EN BASE A RESULTADOS</v>
      </c>
      <c r="C44" s="46"/>
      <c r="D44" s="83" t="str">
        <f>'[8]Ficha Anual 2025'!E44</f>
        <v>AVANCES</v>
      </c>
      <c r="E44" s="48">
        <f t="shared" si="3"/>
        <v>12</v>
      </c>
      <c r="F44" s="49">
        <f>[8]Ene!F44</f>
        <v>1</v>
      </c>
      <c r="G44" s="50">
        <f>[8]Ene!G44</f>
        <v>1</v>
      </c>
      <c r="H44" s="49">
        <f>[8]Ene!H44</f>
        <v>1</v>
      </c>
      <c r="I44" s="50">
        <f>[8]Feb!I44</f>
        <v>1</v>
      </c>
      <c r="J44" s="49">
        <f>[8]Ene!J44</f>
        <v>1</v>
      </c>
      <c r="K44" s="50">
        <f>[8]Mar!K44</f>
        <v>1</v>
      </c>
      <c r="L44" s="49">
        <f>[8]Ene!L44</f>
        <v>1</v>
      </c>
      <c r="M44" s="50">
        <f>[8]Abr!M44</f>
        <v>1</v>
      </c>
      <c r="N44" s="49">
        <f>[8]Ene!N44</f>
        <v>1</v>
      </c>
      <c r="O44" s="91">
        <v>1</v>
      </c>
      <c r="P44" s="49">
        <f>[8]Ene!P44</f>
        <v>1</v>
      </c>
      <c r="Q44" s="92"/>
      <c r="R44" s="49">
        <f>[8]Ene!R44</f>
        <v>1</v>
      </c>
      <c r="S44" s="92"/>
      <c r="T44" s="49">
        <f>[8]Ene!T44</f>
        <v>1</v>
      </c>
      <c r="U44" s="92"/>
      <c r="V44" s="49">
        <f>[8]Ene!V44</f>
        <v>1</v>
      </c>
      <c r="W44" s="92"/>
      <c r="X44" s="49">
        <f>[8]Ene!X44</f>
        <v>1</v>
      </c>
      <c r="Y44" s="92"/>
      <c r="Z44" s="49">
        <f>[8]Ene!Z44</f>
        <v>1</v>
      </c>
      <c r="AA44" s="92"/>
      <c r="AB44" s="49">
        <f>[8]Ene!AB44</f>
        <v>1</v>
      </c>
      <c r="AC44" s="92"/>
      <c r="AD44" s="48">
        <f t="shared" si="0"/>
        <v>12</v>
      </c>
      <c r="AE44" s="48">
        <f t="shared" si="0"/>
        <v>5</v>
      </c>
      <c r="AF44" s="53">
        <f t="shared" si="1"/>
        <v>0.41666666666666669</v>
      </c>
      <c r="AG44" s="53">
        <f t="shared" si="2"/>
        <v>0.58333333333333326</v>
      </c>
      <c r="AH44" s="88"/>
      <c r="AI44" s="89"/>
    </row>
    <row r="45" spans="1:35" s="56" customFormat="1" ht="20.100000000000001" hidden="1" customHeight="1" x14ac:dyDescent="0.2">
      <c r="A45" s="81" t="str">
        <f>'[8]Ficha Anual 2025'!A45</f>
        <v>C3A4</v>
      </c>
      <c r="B45" s="82" t="str">
        <f>'[8]Ficha Anual 2025'!B45</f>
        <v>SOLVENTAR LAS OBSERVACIONES REALIZADAS A LA CUENTA PÚBLICA</v>
      </c>
      <c r="C45" s="82"/>
      <c r="D45" s="83" t="str">
        <f>'[8]Ficha Anual 2025'!E45</f>
        <v>DOCUMENTO</v>
      </c>
      <c r="E45" s="48">
        <f t="shared" si="3"/>
        <v>9</v>
      </c>
      <c r="F45" s="49">
        <f>[8]Ene!F45</f>
        <v>0</v>
      </c>
      <c r="G45" s="50">
        <f>[8]Ene!G45</f>
        <v>0</v>
      </c>
      <c r="H45" s="49">
        <f>[8]Ene!H45</f>
        <v>0</v>
      </c>
      <c r="I45" s="50">
        <f>[8]Feb!I45</f>
        <v>0</v>
      </c>
      <c r="J45" s="49">
        <f>[8]Ene!J45</f>
        <v>0</v>
      </c>
      <c r="K45" s="50">
        <f>[8]Mar!K45</f>
        <v>1</v>
      </c>
      <c r="L45" s="49">
        <f>[8]Ene!L45</f>
        <v>3</v>
      </c>
      <c r="M45" s="50">
        <f>[8]Abr!M45</f>
        <v>2</v>
      </c>
      <c r="N45" s="49">
        <f>[8]Ene!N45</f>
        <v>0</v>
      </c>
      <c r="O45" s="91">
        <v>1</v>
      </c>
      <c r="P45" s="49">
        <f>[8]Ene!P45</f>
        <v>0</v>
      </c>
      <c r="Q45" s="92"/>
      <c r="R45" s="49">
        <f>[8]Ene!R45</f>
        <v>1</v>
      </c>
      <c r="S45" s="92"/>
      <c r="T45" s="49">
        <f>[8]Ene!T45</f>
        <v>0</v>
      </c>
      <c r="U45" s="92"/>
      <c r="V45" s="49">
        <f>[8]Ene!V45</f>
        <v>0</v>
      </c>
      <c r="W45" s="92"/>
      <c r="X45" s="49">
        <f>[8]Ene!X45</f>
        <v>2</v>
      </c>
      <c r="Y45" s="92"/>
      <c r="Z45" s="49">
        <f>[8]Ene!Z45</f>
        <v>0</v>
      </c>
      <c r="AA45" s="92"/>
      <c r="AB45" s="49">
        <f>[8]Ene!AB45</f>
        <v>3</v>
      </c>
      <c r="AC45" s="92"/>
      <c r="AD45" s="48">
        <f t="shared" si="0"/>
        <v>9</v>
      </c>
      <c r="AE45" s="48">
        <f t="shared" si="0"/>
        <v>4</v>
      </c>
      <c r="AF45" s="53">
        <f t="shared" si="1"/>
        <v>0.44444444444444442</v>
      </c>
      <c r="AG45" s="53">
        <f t="shared" si="2"/>
        <v>0.55555555555555558</v>
      </c>
      <c r="AH45" s="88"/>
      <c r="AI45" s="89"/>
    </row>
    <row r="46" spans="1:35" s="56" customFormat="1" ht="20.100000000000001" hidden="1" customHeight="1" x14ac:dyDescent="0.2">
      <c r="A46" s="81">
        <f>'[8]Ficha Anual 2025'!A46</f>
        <v>0</v>
      </c>
      <c r="B46" s="90">
        <f>'[8]Ficha Anual 2025'!B46</f>
        <v>0</v>
      </c>
      <c r="C46" s="90"/>
      <c r="D46" s="83">
        <f>'[8]Ficha Anual 2025'!E46</f>
        <v>0</v>
      </c>
      <c r="E46" s="48">
        <f t="shared" si="3"/>
        <v>0</v>
      </c>
      <c r="F46" s="51">
        <f>[8]Ene!F46</f>
        <v>0</v>
      </c>
      <c r="G46" s="48">
        <f>[8]Ene!G46</f>
        <v>0</v>
      </c>
      <c r="H46" s="51">
        <f>[8]Ene!H46</f>
        <v>0</v>
      </c>
      <c r="I46" s="48">
        <f>[8]Feb!I46</f>
        <v>0</v>
      </c>
      <c r="J46" s="51">
        <f>[8]Ene!J46</f>
        <v>0</v>
      </c>
      <c r="K46" s="48">
        <f>[8]Mar!K46</f>
        <v>0</v>
      </c>
      <c r="L46" s="51">
        <f>[8]Ene!L46</f>
        <v>0</v>
      </c>
      <c r="M46" s="48">
        <f>[8]Abr!M46</f>
        <v>0</v>
      </c>
      <c r="N46" s="51">
        <f>[8]Ene!N46</f>
        <v>0</v>
      </c>
      <c r="O46" s="91"/>
      <c r="P46" s="51">
        <f>[8]Ene!P46</f>
        <v>0</v>
      </c>
      <c r="Q46" s="92"/>
      <c r="R46" s="51">
        <f>[8]Ene!R46</f>
        <v>0</v>
      </c>
      <c r="S46" s="92"/>
      <c r="T46" s="51">
        <f>[8]Ene!T46</f>
        <v>0</v>
      </c>
      <c r="U46" s="92"/>
      <c r="V46" s="51">
        <f>[8]Ene!V46</f>
        <v>0</v>
      </c>
      <c r="W46" s="92"/>
      <c r="X46" s="51">
        <f>[8]Ene!X46</f>
        <v>0</v>
      </c>
      <c r="Y46" s="92"/>
      <c r="Z46" s="51">
        <f>[8]Ene!Z46</f>
        <v>0</v>
      </c>
      <c r="AA46" s="92"/>
      <c r="AB46" s="51">
        <f>[8]Ene!AB46</f>
        <v>0</v>
      </c>
      <c r="AC46" s="92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'[8]Ficha Anual 2025'!A47</f>
        <v>0</v>
      </c>
      <c r="B47" s="90">
        <f>'[8]Ficha Anual 2025'!B47</f>
        <v>0</v>
      </c>
      <c r="C47" s="90"/>
      <c r="D47" s="83">
        <f>'[8]Ficha Anual 2025'!E47</f>
        <v>0</v>
      </c>
      <c r="E47" s="48">
        <f t="shared" si="3"/>
        <v>0</v>
      </c>
      <c r="F47" s="51">
        <f>[8]Ene!F47</f>
        <v>0</v>
      </c>
      <c r="G47" s="48">
        <f>[8]Ene!G47</f>
        <v>0</v>
      </c>
      <c r="H47" s="51">
        <f>[8]Ene!H47</f>
        <v>0</v>
      </c>
      <c r="I47" s="48">
        <f>[8]Feb!I47</f>
        <v>0</v>
      </c>
      <c r="J47" s="51">
        <f>[8]Ene!J47</f>
        <v>0</v>
      </c>
      <c r="K47" s="48">
        <f>[8]Mar!K47</f>
        <v>0</v>
      </c>
      <c r="L47" s="51">
        <f>[8]Ene!L47</f>
        <v>0</v>
      </c>
      <c r="M47" s="48">
        <f>[8]Abr!M47</f>
        <v>0</v>
      </c>
      <c r="N47" s="51">
        <f>[8]Ene!N47</f>
        <v>0</v>
      </c>
      <c r="O47" s="91"/>
      <c r="P47" s="51">
        <f>[8]Ene!P47</f>
        <v>0</v>
      </c>
      <c r="Q47" s="92"/>
      <c r="R47" s="51">
        <f>[8]Ene!R47</f>
        <v>0</v>
      </c>
      <c r="S47" s="92"/>
      <c r="T47" s="51">
        <f>[8]Ene!T47</f>
        <v>0</v>
      </c>
      <c r="U47" s="92"/>
      <c r="V47" s="51">
        <f>[8]Ene!V47</f>
        <v>0</v>
      </c>
      <c r="W47" s="92"/>
      <c r="X47" s="51">
        <f>[8]Ene!X47</f>
        <v>0</v>
      </c>
      <c r="Y47" s="92"/>
      <c r="Z47" s="51">
        <f>[8]Ene!Z47</f>
        <v>0</v>
      </c>
      <c r="AA47" s="92"/>
      <c r="AB47" s="51">
        <f>[8]Ene!AB47</f>
        <v>0</v>
      </c>
      <c r="AC47" s="92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'[8]Ficha Anual 2025'!A48</f>
        <v>0</v>
      </c>
      <c r="B48" s="90">
        <f>'[8]Ficha Anual 2025'!B48</f>
        <v>0</v>
      </c>
      <c r="C48" s="90"/>
      <c r="D48" s="83">
        <f>'[8]Ficha Anual 2025'!E48</f>
        <v>0</v>
      </c>
      <c r="E48" s="48">
        <f t="shared" si="3"/>
        <v>0</v>
      </c>
      <c r="F48" s="51">
        <f>[8]Ene!F48</f>
        <v>0</v>
      </c>
      <c r="G48" s="48">
        <f>[8]Ene!G48</f>
        <v>0</v>
      </c>
      <c r="H48" s="51">
        <f>[8]Ene!H48</f>
        <v>0</v>
      </c>
      <c r="I48" s="48">
        <f>[8]Feb!I48</f>
        <v>0</v>
      </c>
      <c r="J48" s="51">
        <f>[8]Ene!J48</f>
        <v>0</v>
      </c>
      <c r="K48" s="48">
        <f>[8]Mar!K48</f>
        <v>0</v>
      </c>
      <c r="L48" s="51">
        <f>[8]Ene!L48</f>
        <v>0</v>
      </c>
      <c r="M48" s="48">
        <f>[8]Abr!M48</f>
        <v>0</v>
      </c>
      <c r="N48" s="51">
        <f>[8]Ene!N48</f>
        <v>0</v>
      </c>
      <c r="O48" s="91"/>
      <c r="P48" s="51">
        <f>[8]Ene!P48</f>
        <v>0</v>
      </c>
      <c r="Q48" s="92"/>
      <c r="R48" s="51">
        <f>[8]Ene!R48</f>
        <v>0</v>
      </c>
      <c r="S48" s="92"/>
      <c r="T48" s="51">
        <f>[8]Ene!T48</f>
        <v>0</v>
      </c>
      <c r="U48" s="92"/>
      <c r="V48" s="51">
        <f>[8]Ene!V48</f>
        <v>0</v>
      </c>
      <c r="W48" s="92"/>
      <c r="X48" s="51">
        <f>[8]Ene!X48</f>
        <v>0</v>
      </c>
      <c r="Y48" s="92"/>
      <c r="Z48" s="51">
        <f>[8]Ene!Z48</f>
        <v>0</v>
      </c>
      <c r="AA48" s="92"/>
      <c r="AB48" s="51">
        <f>[8]Ene!AB48</f>
        <v>0</v>
      </c>
      <c r="AC48" s="92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'[8]Ficha Anual 2025'!A49</f>
        <v>0</v>
      </c>
      <c r="B49" s="90">
        <f>'[8]Ficha Anual 2025'!B49</f>
        <v>0</v>
      </c>
      <c r="C49" s="90"/>
      <c r="D49" s="83">
        <f>'[8]Ficha Anual 2025'!E49</f>
        <v>0</v>
      </c>
      <c r="E49" s="48">
        <f t="shared" si="3"/>
        <v>0</v>
      </c>
      <c r="F49" s="51">
        <f>[8]Ene!F49</f>
        <v>0</v>
      </c>
      <c r="G49" s="48">
        <f>[8]Ene!G49</f>
        <v>0</v>
      </c>
      <c r="H49" s="51">
        <f>[8]Ene!H49</f>
        <v>0</v>
      </c>
      <c r="I49" s="48">
        <f>[8]Feb!I49</f>
        <v>0</v>
      </c>
      <c r="J49" s="51">
        <f>[8]Ene!J49</f>
        <v>0</v>
      </c>
      <c r="K49" s="48">
        <f>[8]Mar!K49</f>
        <v>0</v>
      </c>
      <c r="L49" s="51">
        <f>[8]Ene!L49</f>
        <v>0</v>
      </c>
      <c r="M49" s="48">
        <f>[8]Abr!M49</f>
        <v>0</v>
      </c>
      <c r="N49" s="51">
        <f>[8]Ene!N49</f>
        <v>0</v>
      </c>
      <c r="O49" s="91"/>
      <c r="P49" s="51">
        <f>[8]Ene!P49</f>
        <v>0</v>
      </c>
      <c r="Q49" s="92"/>
      <c r="R49" s="51">
        <f>[8]Ene!R49</f>
        <v>0</v>
      </c>
      <c r="S49" s="92"/>
      <c r="T49" s="51">
        <f>[8]Ene!T49</f>
        <v>0</v>
      </c>
      <c r="U49" s="92"/>
      <c r="V49" s="51">
        <f>[8]Ene!V49</f>
        <v>0</v>
      </c>
      <c r="W49" s="92"/>
      <c r="X49" s="51">
        <f>[8]Ene!X49</f>
        <v>0</v>
      </c>
      <c r="Y49" s="92"/>
      <c r="Z49" s="51">
        <f>[8]Ene!Z49</f>
        <v>0</v>
      </c>
      <c r="AA49" s="92"/>
      <c r="AB49" s="51">
        <f>[8]Ene!AB49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'[8]Ficha Anual 2025'!A50</f>
        <v>0</v>
      </c>
      <c r="B50" s="90">
        <f>'[8]Ficha Anual 2025'!B50</f>
        <v>0</v>
      </c>
      <c r="C50" s="90"/>
      <c r="D50" s="83">
        <f>'[8]Ficha Anual 2025'!E50</f>
        <v>0</v>
      </c>
      <c r="E50" s="48">
        <f t="shared" si="3"/>
        <v>0</v>
      </c>
      <c r="F50" s="51">
        <f>[8]Ene!F50</f>
        <v>0</v>
      </c>
      <c r="G50" s="48">
        <f>[8]Ene!G50</f>
        <v>0</v>
      </c>
      <c r="H50" s="51">
        <f>[8]Ene!H50</f>
        <v>0</v>
      </c>
      <c r="I50" s="48">
        <f>[8]Feb!I50</f>
        <v>0</v>
      </c>
      <c r="J50" s="51">
        <f>[8]Ene!J50</f>
        <v>0</v>
      </c>
      <c r="K50" s="48">
        <f>[8]Mar!K50</f>
        <v>0</v>
      </c>
      <c r="L50" s="51">
        <f>[8]Ene!L50</f>
        <v>0</v>
      </c>
      <c r="M50" s="48">
        <f>[8]Abr!M50</f>
        <v>0</v>
      </c>
      <c r="N50" s="51">
        <f>[8]Ene!N50</f>
        <v>0</v>
      </c>
      <c r="O50" s="91"/>
      <c r="P50" s="51">
        <f>[8]Ene!P50</f>
        <v>0</v>
      </c>
      <c r="Q50" s="92"/>
      <c r="R50" s="51">
        <f>[8]Ene!R50</f>
        <v>0</v>
      </c>
      <c r="S50" s="92"/>
      <c r="T50" s="51">
        <f>[8]Ene!T50</f>
        <v>0</v>
      </c>
      <c r="U50" s="92"/>
      <c r="V50" s="51">
        <f>[8]Ene!V50</f>
        <v>0</v>
      </c>
      <c r="W50" s="92"/>
      <c r="X50" s="51">
        <f>[8]Ene!X50</f>
        <v>0</v>
      </c>
      <c r="Y50" s="92"/>
      <c r="Z50" s="51">
        <f>[8]Ene!Z50</f>
        <v>0</v>
      </c>
      <c r="AA50" s="92"/>
      <c r="AB50" s="51">
        <f>[8]Ene!AB50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'[8]Ficha Anual 2025'!A51</f>
        <v>0</v>
      </c>
      <c r="B51" s="90">
        <f>'[8]Ficha Anual 2025'!B51</f>
        <v>0</v>
      </c>
      <c r="C51" s="90"/>
      <c r="D51" s="83">
        <f>'[8]Ficha Anual 2025'!E51</f>
        <v>0</v>
      </c>
      <c r="E51" s="48">
        <f t="shared" si="3"/>
        <v>0</v>
      </c>
      <c r="F51" s="51">
        <f>[8]Ene!F51</f>
        <v>0</v>
      </c>
      <c r="G51" s="48">
        <f>[8]Ene!G51</f>
        <v>0</v>
      </c>
      <c r="H51" s="51">
        <f>[8]Ene!H51</f>
        <v>0</v>
      </c>
      <c r="I51" s="48">
        <f>[8]Feb!I51</f>
        <v>0</v>
      </c>
      <c r="J51" s="51">
        <f>[8]Ene!J51</f>
        <v>0</v>
      </c>
      <c r="K51" s="48">
        <f>[8]Mar!K51</f>
        <v>0</v>
      </c>
      <c r="L51" s="51">
        <f>[8]Ene!L51</f>
        <v>0</v>
      </c>
      <c r="M51" s="48">
        <f>[8]Abr!M51</f>
        <v>0</v>
      </c>
      <c r="N51" s="51">
        <f>[8]Ene!N51</f>
        <v>0</v>
      </c>
      <c r="O51" s="91"/>
      <c r="P51" s="51">
        <f>[8]Ene!P51</f>
        <v>0</v>
      </c>
      <c r="Q51" s="92"/>
      <c r="R51" s="51">
        <f>[8]Ene!R51</f>
        <v>0</v>
      </c>
      <c r="S51" s="92"/>
      <c r="T51" s="51">
        <f>[8]Ene!T51</f>
        <v>0</v>
      </c>
      <c r="U51" s="92"/>
      <c r="V51" s="51">
        <f>[8]Ene!V51</f>
        <v>0</v>
      </c>
      <c r="W51" s="92"/>
      <c r="X51" s="51">
        <f>[8]Ene!X51</f>
        <v>0</v>
      </c>
      <c r="Y51" s="92"/>
      <c r="Z51" s="51">
        <f>[8]Ene!Z51</f>
        <v>0</v>
      </c>
      <c r="AA51" s="92"/>
      <c r="AB51" s="51">
        <f>[8]Ene!AB51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'[8]Ficha Anual 2025'!A52</f>
        <v>0</v>
      </c>
      <c r="B52" s="90">
        <f>'[8]Ficha Anual 2025'!B52</f>
        <v>0</v>
      </c>
      <c r="C52" s="90"/>
      <c r="D52" s="83">
        <f>'[8]Ficha Anual 2025'!E52</f>
        <v>0</v>
      </c>
      <c r="E52" s="48">
        <f t="shared" si="3"/>
        <v>0</v>
      </c>
      <c r="F52" s="51">
        <f>[8]Ene!F52</f>
        <v>0</v>
      </c>
      <c r="G52" s="48">
        <f>[8]Ene!G52</f>
        <v>0</v>
      </c>
      <c r="H52" s="51">
        <f>[8]Ene!H52</f>
        <v>0</v>
      </c>
      <c r="I52" s="48">
        <f>[8]Feb!I52</f>
        <v>0</v>
      </c>
      <c r="J52" s="51">
        <f>[8]Ene!J52</f>
        <v>0</v>
      </c>
      <c r="K52" s="48">
        <f>[8]Mar!K52</f>
        <v>0</v>
      </c>
      <c r="L52" s="51">
        <f>[8]Ene!L52</f>
        <v>0</v>
      </c>
      <c r="M52" s="48">
        <f>[8]Abr!M52</f>
        <v>0</v>
      </c>
      <c r="N52" s="51">
        <f>[8]Ene!N52</f>
        <v>0</v>
      </c>
      <c r="O52" s="91"/>
      <c r="P52" s="51">
        <f>[8]Ene!P52</f>
        <v>0</v>
      </c>
      <c r="Q52" s="93"/>
      <c r="R52" s="51">
        <f>[8]Ene!R52</f>
        <v>0</v>
      </c>
      <c r="S52" s="93"/>
      <c r="T52" s="51">
        <f>[8]Ene!T52</f>
        <v>0</v>
      </c>
      <c r="U52" s="93"/>
      <c r="V52" s="51">
        <f>[8]Ene!V52</f>
        <v>0</v>
      </c>
      <c r="W52" s="93"/>
      <c r="X52" s="51">
        <f>[8]Ene!X52</f>
        <v>0</v>
      </c>
      <c r="Y52" s="93"/>
      <c r="Z52" s="51">
        <f>[8]Ene!Z52</f>
        <v>0</v>
      </c>
      <c r="AA52" s="93"/>
      <c r="AB52" s="51">
        <f>[8]Ene!AB52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'[8]Ficha Anual 2025'!A53</f>
        <v>0</v>
      </c>
      <c r="B53" s="90">
        <f>'[8]Ficha Anual 2025'!B53</f>
        <v>0</v>
      </c>
      <c r="C53" s="90"/>
      <c r="D53" s="83">
        <f>'[8]Ficha Anual 2025'!E53</f>
        <v>0</v>
      </c>
      <c r="E53" s="48">
        <f t="shared" si="3"/>
        <v>0</v>
      </c>
      <c r="F53" s="51">
        <f>[8]Ene!F53</f>
        <v>0</v>
      </c>
      <c r="G53" s="48">
        <f>[8]Ene!G53</f>
        <v>0</v>
      </c>
      <c r="H53" s="51">
        <f>[8]Ene!H53</f>
        <v>0</v>
      </c>
      <c r="I53" s="48">
        <f>[8]Feb!I53</f>
        <v>0</v>
      </c>
      <c r="J53" s="51">
        <f>[8]Ene!J53</f>
        <v>0</v>
      </c>
      <c r="K53" s="48">
        <f>[8]Mar!K53</f>
        <v>0</v>
      </c>
      <c r="L53" s="51">
        <f>[8]Ene!L53</f>
        <v>0</v>
      </c>
      <c r="M53" s="48">
        <f>[8]Abr!M53</f>
        <v>0</v>
      </c>
      <c r="N53" s="51">
        <f>[8]Ene!N53</f>
        <v>0</v>
      </c>
      <c r="O53" s="91"/>
      <c r="P53" s="51">
        <f>[8]Ene!P53</f>
        <v>0</v>
      </c>
      <c r="Q53" s="93"/>
      <c r="R53" s="51">
        <f>[8]Ene!R53</f>
        <v>0</v>
      </c>
      <c r="S53" s="93"/>
      <c r="T53" s="51">
        <f>[8]Ene!T53</f>
        <v>0</v>
      </c>
      <c r="U53" s="93"/>
      <c r="V53" s="51">
        <f>[8]Ene!V53</f>
        <v>0</v>
      </c>
      <c r="W53" s="93"/>
      <c r="X53" s="51">
        <f>[8]Ene!X53</f>
        <v>0</v>
      </c>
      <c r="Y53" s="93"/>
      <c r="Z53" s="51">
        <f>[8]Ene!Z53</f>
        <v>0</v>
      </c>
      <c r="AA53" s="93"/>
      <c r="AB53" s="51">
        <f>[8]Ene!AB53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'[8]Ficha Anual 2025'!A54</f>
        <v>C 4</v>
      </c>
      <c r="B54" s="75" t="str">
        <f>'[8]Ficha Anual 2025'!B54</f>
        <v>AUMENTAR  LA RENDICION DE CUENTAS Y TRANSPARENCIA DE LOS RECURSOS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7.75" customHeight="1" x14ac:dyDescent="0.2">
      <c r="A55" s="81" t="str">
        <f>'[8]Ficha Anual 2025'!A55</f>
        <v>C4A1</v>
      </c>
      <c r="B55" s="46" t="str">
        <f>'[8]Ficha Anual 2025'!B55</f>
        <v>SOLVENTAR LOS PLIEGOS DE OBSERVACIONES DE LA CUENTA PUBLICA MUNICIPAL</v>
      </c>
      <c r="C55" s="46"/>
      <c r="D55" s="83" t="str">
        <f>'[8]Ficha Anual 2025'!E55</f>
        <v>PLIEGOS</v>
      </c>
      <c r="E55" s="93">
        <f t="shared" ref="E55:E66" si="4">F55+H55+J55+L55+N55+P55++R55+T55+V55+X55+Z55+AB55</f>
        <v>4</v>
      </c>
      <c r="F55" s="49">
        <f>[8]Ene!F55</f>
        <v>0</v>
      </c>
      <c r="G55" s="50">
        <f>[8]Ene!G55</f>
        <v>0</v>
      </c>
      <c r="H55" s="49">
        <f>[8]Ene!H55</f>
        <v>0</v>
      </c>
      <c r="I55" s="50">
        <f>[8]Feb!I55</f>
        <v>0</v>
      </c>
      <c r="J55" s="49">
        <f>[8]Ene!J55</f>
        <v>0</v>
      </c>
      <c r="K55" s="50">
        <f>[8]Mar!K55</f>
        <v>0</v>
      </c>
      <c r="L55" s="49">
        <f>[8]Ene!L55</f>
        <v>1</v>
      </c>
      <c r="M55" s="50">
        <f>[8]Abr!M55</f>
        <v>0</v>
      </c>
      <c r="N55" s="49">
        <f>[8]Ene!N55</f>
        <v>0</v>
      </c>
      <c r="O55" s="91">
        <v>1</v>
      </c>
      <c r="P55" s="49">
        <f>[8]Ene!P55</f>
        <v>0</v>
      </c>
      <c r="Q55" s="92"/>
      <c r="R55" s="49">
        <f>[8]Ene!R55</f>
        <v>0</v>
      </c>
      <c r="S55" s="92"/>
      <c r="T55" s="49">
        <f>[8]Ene!T55</f>
        <v>1</v>
      </c>
      <c r="U55" s="92"/>
      <c r="V55" s="49">
        <f>[8]Ene!V55</f>
        <v>0</v>
      </c>
      <c r="W55" s="92"/>
      <c r="X55" s="49">
        <f>[8]Ene!X55</f>
        <v>0</v>
      </c>
      <c r="Y55" s="92"/>
      <c r="Z55" s="49">
        <f>[8]Ene!Z55</f>
        <v>1</v>
      </c>
      <c r="AA55" s="92"/>
      <c r="AB55" s="49">
        <f>[8]Ene!AB55</f>
        <v>1</v>
      </c>
      <c r="AC55" s="92"/>
      <c r="AD55" s="52">
        <f t="shared" si="0"/>
        <v>4</v>
      </c>
      <c r="AE55" s="52">
        <f t="shared" si="0"/>
        <v>1</v>
      </c>
      <c r="AF55" s="53">
        <f t="shared" si="1"/>
        <v>0.25</v>
      </c>
      <c r="AG55" s="53">
        <f t="shared" si="2"/>
        <v>0.75</v>
      </c>
      <c r="AH55" s="88"/>
      <c r="AI55" s="89"/>
    </row>
    <row r="56" spans="1:35" s="56" customFormat="1" ht="24.75" customHeight="1" x14ac:dyDescent="0.2">
      <c r="A56" s="81" t="str">
        <f>'[8]Ficha Anual 2025'!A56</f>
        <v>C4A2</v>
      </c>
      <c r="B56" s="46" t="str">
        <f>'[8]Ficha Anual 2025'!B56</f>
        <v>PRESENTAR OPORTUNAMENTE LOS INFORMES DE TRANSPARENCIA</v>
      </c>
      <c r="C56" s="46"/>
      <c r="D56" s="83" t="str">
        <f>'[8]Ficha Anual 2025'!E56</f>
        <v>INFORMES</v>
      </c>
      <c r="E56" s="93">
        <f t="shared" si="4"/>
        <v>12</v>
      </c>
      <c r="F56" s="49">
        <f>[8]Ene!F56</f>
        <v>1</v>
      </c>
      <c r="G56" s="50">
        <f>[8]Ene!G56</f>
        <v>1</v>
      </c>
      <c r="H56" s="49">
        <f>[8]Ene!H56</f>
        <v>1</v>
      </c>
      <c r="I56" s="50">
        <f>[8]Feb!I56</f>
        <v>1</v>
      </c>
      <c r="J56" s="49">
        <f>[8]Ene!J56</f>
        <v>1</v>
      </c>
      <c r="K56" s="50">
        <f>[8]Mar!K56</f>
        <v>1</v>
      </c>
      <c r="L56" s="49">
        <f>[8]Ene!L56</f>
        <v>1</v>
      </c>
      <c r="M56" s="50">
        <f>[8]Abr!M56</f>
        <v>1</v>
      </c>
      <c r="N56" s="49">
        <f>[8]Ene!N56</f>
        <v>1</v>
      </c>
      <c r="O56" s="91">
        <v>1</v>
      </c>
      <c r="P56" s="49">
        <f>[8]Ene!P56</f>
        <v>1</v>
      </c>
      <c r="Q56" s="92"/>
      <c r="R56" s="49">
        <f>[8]Ene!R56</f>
        <v>1</v>
      </c>
      <c r="S56" s="92"/>
      <c r="T56" s="49">
        <f>[8]Ene!T56</f>
        <v>1</v>
      </c>
      <c r="U56" s="92"/>
      <c r="V56" s="49">
        <f>[8]Ene!V56</f>
        <v>1</v>
      </c>
      <c r="W56" s="92"/>
      <c r="X56" s="49">
        <f>[8]Ene!X56</f>
        <v>1</v>
      </c>
      <c r="Y56" s="92"/>
      <c r="Z56" s="49">
        <f>[8]Ene!Z56</f>
        <v>1</v>
      </c>
      <c r="AA56" s="92"/>
      <c r="AB56" s="49">
        <f>[8]Ene!AB56</f>
        <v>1</v>
      </c>
      <c r="AC56" s="92"/>
      <c r="AD56" s="52">
        <f t="shared" si="0"/>
        <v>12</v>
      </c>
      <c r="AE56" s="52">
        <f t="shared" si="0"/>
        <v>5</v>
      </c>
      <c r="AF56" s="53">
        <f t="shared" si="1"/>
        <v>0.41666666666666669</v>
      </c>
      <c r="AG56" s="53">
        <f t="shared" si="2"/>
        <v>0.58333333333333326</v>
      </c>
      <c r="AH56" s="88"/>
      <c r="AI56" s="89"/>
    </row>
    <row r="57" spans="1:35" s="56" customFormat="1" ht="24" customHeight="1" x14ac:dyDescent="0.2">
      <c r="A57" s="81" t="str">
        <f>'[8]Ficha Anual 2025'!A57</f>
        <v>C4A3</v>
      </c>
      <c r="B57" s="46" t="str">
        <f>'[8]Ficha Anual 2025'!B57</f>
        <v>PRESENTAR UN INFORME ANUAL DE LA RENDICION DE CUENTAS DE LOS RECURSOS</v>
      </c>
      <c r="C57" s="46"/>
      <c r="D57" s="83" t="str">
        <f>'[8]Ficha Anual 2025'!E57</f>
        <v>INFORMES</v>
      </c>
      <c r="E57" s="93">
        <f t="shared" si="4"/>
        <v>5</v>
      </c>
      <c r="F57" s="49">
        <f>[8]Ene!F57</f>
        <v>1</v>
      </c>
      <c r="G57" s="50">
        <f>[8]Ene!G57</f>
        <v>1</v>
      </c>
      <c r="H57" s="49">
        <f>[8]Ene!H57</f>
        <v>0</v>
      </c>
      <c r="I57" s="50">
        <f>[8]Feb!I57</f>
        <v>0</v>
      </c>
      <c r="J57" s="49">
        <f>[8]Ene!J57</f>
        <v>1</v>
      </c>
      <c r="K57" s="50">
        <f>[8]Mar!K57</f>
        <v>1</v>
      </c>
      <c r="L57" s="49">
        <f>[8]Ene!L57</f>
        <v>0</v>
      </c>
      <c r="M57" s="50">
        <f>[8]Abr!M57</f>
        <v>0</v>
      </c>
      <c r="N57" s="49">
        <f>[8]Ene!N57</f>
        <v>0</v>
      </c>
      <c r="O57" s="91">
        <v>0</v>
      </c>
      <c r="P57" s="49">
        <f>[8]Ene!P57</f>
        <v>1</v>
      </c>
      <c r="Q57" s="92"/>
      <c r="R57" s="49">
        <f>[8]Ene!R57</f>
        <v>0</v>
      </c>
      <c r="S57" s="92"/>
      <c r="T57" s="49">
        <f>[8]Ene!T57</f>
        <v>0</v>
      </c>
      <c r="U57" s="92"/>
      <c r="V57" s="49">
        <f>[8]Ene!V57</f>
        <v>0</v>
      </c>
      <c r="W57" s="92"/>
      <c r="X57" s="49">
        <f>[8]Ene!X57</f>
        <v>0</v>
      </c>
      <c r="Y57" s="92"/>
      <c r="Z57" s="49">
        <f>[8]Ene!Z57</f>
        <v>1</v>
      </c>
      <c r="AA57" s="92"/>
      <c r="AB57" s="49">
        <f>[8]Ene!AB57</f>
        <v>1</v>
      </c>
      <c r="AC57" s="92"/>
      <c r="AD57" s="52">
        <f t="shared" si="0"/>
        <v>5</v>
      </c>
      <c r="AE57" s="52">
        <f t="shared" si="0"/>
        <v>2</v>
      </c>
      <c r="AF57" s="53">
        <f t="shared" si="1"/>
        <v>0.4</v>
      </c>
      <c r="AG57" s="53">
        <f t="shared" si="2"/>
        <v>0.6</v>
      </c>
      <c r="AH57" s="88"/>
      <c r="AI57" s="89"/>
    </row>
    <row r="58" spans="1:35" s="56" customFormat="1" ht="25.5" customHeight="1" x14ac:dyDescent="0.2">
      <c r="A58" s="81" t="str">
        <f>'[8]Ficha Anual 2025'!A58</f>
        <v>C4A4</v>
      </c>
      <c r="B58" s="46" t="str">
        <f>'[8]Ficha Anual 2025'!B58</f>
        <v xml:space="preserve">RESOLVER PROCEDIMIENTOS ADMINISTRATIVOS DE RESPONSABILIDADES </v>
      </c>
      <c r="C58" s="46"/>
      <c r="D58" s="83" t="str">
        <f>'[8]Ficha Anual 2025'!E58</f>
        <v>INFORMES</v>
      </c>
      <c r="E58" s="93">
        <f t="shared" si="4"/>
        <v>2</v>
      </c>
      <c r="F58" s="49">
        <f>[8]Ene!F58</f>
        <v>1</v>
      </c>
      <c r="G58" s="50">
        <f>[8]Ene!G58</f>
        <v>0</v>
      </c>
      <c r="H58" s="49">
        <f>[8]Ene!H58</f>
        <v>0</v>
      </c>
      <c r="I58" s="50">
        <f>[8]Feb!I58</f>
        <v>0</v>
      </c>
      <c r="J58" s="49">
        <f>[8]Ene!J58</f>
        <v>0</v>
      </c>
      <c r="K58" s="50">
        <f>[8]Mar!K58</f>
        <v>0</v>
      </c>
      <c r="L58" s="49">
        <f>[8]Ene!L58</f>
        <v>0</v>
      </c>
      <c r="M58" s="50">
        <f>[8]Abr!M58</f>
        <v>0</v>
      </c>
      <c r="N58" s="49">
        <f>[8]Ene!N58</f>
        <v>0</v>
      </c>
      <c r="O58" s="91">
        <v>0</v>
      </c>
      <c r="P58" s="49">
        <f>[8]Ene!P58</f>
        <v>0</v>
      </c>
      <c r="Q58" s="92"/>
      <c r="R58" s="49">
        <f>[8]Ene!R58</f>
        <v>0</v>
      </c>
      <c r="S58" s="92"/>
      <c r="T58" s="49">
        <f>[8]Ene!T58</f>
        <v>0</v>
      </c>
      <c r="U58" s="92"/>
      <c r="V58" s="49">
        <f>[8]Ene!V58</f>
        <v>0</v>
      </c>
      <c r="W58" s="92"/>
      <c r="X58" s="49">
        <f>[8]Ene!X58</f>
        <v>0</v>
      </c>
      <c r="Y58" s="92"/>
      <c r="Z58" s="49">
        <f>[8]Ene!Z58</f>
        <v>0</v>
      </c>
      <c r="AA58" s="92"/>
      <c r="AB58" s="49">
        <f>[8]Ene!AB58</f>
        <v>1</v>
      </c>
      <c r="AC58" s="92"/>
      <c r="AD58" s="52">
        <f t="shared" si="0"/>
        <v>2</v>
      </c>
      <c r="AE58" s="52">
        <f t="shared" si="0"/>
        <v>0</v>
      </c>
      <c r="AF58" s="53">
        <f t="shared" si="1"/>
        <v>0</v>
      </c>
      <c r="AG58" s="53">
        <f t="shared" si="2"/>
        <v>1</v>
      </c>
      <c r="AH58" s="88"/>
      <c r="AI58" s="89"/>
    </row>
    <row r="59" spans="1:35" s="56" customFormat="1" ht="20.100000000000001" customHeight="1" x14ac:dyDescent="0.2">
      <c r="A59" s="81" t="str">
        <f>'[8]Ficha Anual 2025'!A59</f>
        <v>C4A5</v>
      </c>
      <c r="B59" s="46" t="str">
        <f>'[8]Ficha Anual 2025'!B59</f>
        <v xml:space="preserve">RELIZAR AUDITORIAS INTERNAS Y REVISIONES </v>
      </c>
      <c r="C59" s="46"/>
      <c r="D59" s="83" t="str">
        <f>'[8]Ficha Anual 2025'!E59</f>
        <v>AUDITORIAS</v>
      </c>
      <c r="E59" s="93">
        <f t="shared" si="4"/>
        <v>3</v>
      </c>
      <c r="F59" s="49">
        <f>[8]Ene!F59</f>
        <v>0</v>
      </c>
      <c r="G59" s="50">
        <f>[8]Ene!G59</f>
        <v>0</v>
      </c>
      <c r="H59" s="49">
        <f>[8]Ene!H59</f>
        <v>0</v>
      </c>
      <c r="I59" s="50">
        <f>[8]Feb!I59</f>
        <v>0</v>
      </c>
      <c r="J59" s="49">
        <f>[8]Ene!J59</f>
        <v>0</v>
      </c>
      <c r="K59" s="50">
        <f>[8]Mar!K59</f>
        <v>1</v>
      </c>
      <c r="L59" s="49">
        <f>[8]Ene!L59</f>
        <v>1</v>
      </c>
      <c r="M59" s="50">
        <f>[8]Abr!M59</f>
        <v>0</v>
      </c>
      <c r="N59" s="49">
        <f>[8]Ene!N59</f>
        <v>0</v>
      </c>
      <c r="O59" s="91">
        <v>0</v>
      </c>
      <c r="P59" s="49">
        <f>[8]Ene!P59</f>
        <v>0</v>
      </c>
      <c r="Q59" s="92"/>
      <c r="R59" s="49">
        <f>[8]Ene!R59</f>
        <v>0</v>
      </c>
      <c r="S59" s="92"/>
      <c r="T59" s="49">
        <f>[8]Ene!T59</f>
        <v>1</v>
      </c>
      <c r="U59" s="92"/>
      <c r="V59" s="49">
        <f>[8]Ene!V59</f>
        <v>0</v>
      </c>
      <c r="W59" s="92"/>
      <c r="X59" s="49">
        <f>[8]Ene!X59</f>
        <v>0</v>
      </c>
      <c r="Y59" s="92"/>
      <c r="Z59" s="49">
        <f>[8]Ene!Z59</f>
        <v>0</v>
      </c>
      <c r="AA59" s="92"/>
      <c r="AB59" s="49">
        <f>[8]Ene!AB59</f>
        <v>1</v>
      </c>
      <c r="AC59" s="92"/>
      <c r="AD59" s="52">
        <f t="shared" si="0"/>
        <v>3</v>
      </c>
      <c r="AE59" s="52">
        <f t="shared" si="0"/>
        <v>1</v>
      </c>
      <c r="AF59" s="53">
        <f t="shared" si="1"/>
        <v>0.33333333333333331</v>
      </c>
      <c r="AG59" s="53">
        <f t="shared" si="2"/>
        <v>0.66666666666666674</v>
      </c>
      <c r="AH59" s="88"/>
      <c r="AI59" s="89"/>
    </row>
    <row r="60" spans="1:35" s="56" customFormat="1" ht="20.100000000000001" hidden="1" customHeight="1" x14ac:dyDescent="0.2">
      <c r="A60" s="81">
        <f>'[8]Ficha Anual 2025'!A60</f>
        <v>0</v>
      </c>
      <c r="B60" s="90">
        <f>'[8]Ficha Anual 2025'!B60</f>
        <v>0</v>
      </c>
      <c r="C60" s="90"/>
      <c r="D60" s="83">
        <f>'[8]Ficha Anual 2025'!E60</f>
        <v>0</v>
      </c>
      <c r="E60" s="93">
        <f t="shared" si="4"/>
        <v>0</v>
      </c>
      <c r="F60" s="51">
        <f>[8]Ene!F60</f>
        <v>0</v>
      </c>
      <c r="G60" s="48">
        <f>[8]Ene!G60</f>
        <v>0</v>
      </c>
      <c r="H60" s="51">
        <f>[8]Ene!H60</f>
        <v>0</v>
      </c>
      <c r="I60" s="48">
        <f>[8]Feb!I60</f>
        <v>0</v>
      </c>
      <c r="J60" s="51">
        <f>[8]Ene!J60</f>
        <v>0</v>
      </c>
      <c r="K60" s="48">
        <f>[8]Mar!K60</f>
        <v>0</v>
      </c>
      <c r="L60" s="51">
        <f>[8]Ene!L60</f>
        <v>0</v>
      </c>
      <c r="M60" s="48">
        <f>[8]Abr!M60</f>
        <v>0</v>
      </c>
      <c r="N60" s="51">
        <f>[8]Ene!N60</f>
        <v>0</v>
      </c>
      <c r="O60" s="91"/>
      <c r="P60" s="51">
        <f>[8]Ene!P60</f>
        <v>0</v>
      </c>
      <c r="Q60" s="93"/>
      <c r="R60" s="51">
        <f>[8]Ene!R60</f>
        <v>0</v>
      </c>
      <c r="S60" s="93"/>
      <c r="T60" s="51">
        <f>[8]Ene!T60</f>
        <v>0</v>
      </c>
      <c r="U60" s="93"/>
      <c r="V60" s="51">
        <f>[8]Ene!V60</f>
        <v>0</v>
      </c>
      <c r="W60" s="93"/>
      <c r="X60" s="51">
        <f>[8]Ene!X60</f>
        <v>0</v>
      </c>
      <c r="Y60" s="93"/>
      <c r="Z60" s="51">
        <f>[8]Ene!Z60</f>
        <v>0</v>
      </c>
      <c r="AA60" s="93"/>
      <c r="AB60" s="51">
        <f>[8]Ene!AB60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'[8]Ficha Anual 2025'!A61</f>
        <v>0</v>
      </c>
      <c r="B61" s="90">
        <f>'[8]Ficha Anual 2025'!B61</f>
        <v>0</v>
      </c>
      <c r="C61" s="90"/>
      <c r="D61" s="83">
        <f>'[8]Ficha Anual 2025'!E61</f>
        <v>0</v>
      </c>
      <c r="E61" s="93">
        <f t="shared" si="4"/>
        <v>0</v>
      </c>
      <c r="F61" s="51">
        <f>[8]Ene!F61</f>
        <v>0</v>
      </c>
      <c r="G61" s="48">
        <f>[8]Ene!G61</f>
        <v>0</v>
      </c>
      <c r="H61" s="51">
        <f>[8]Ene!H61</f>
        <v>0</v>
      </c>
      <c r="I61" s="48">
        <f>[8]Feb!I61</f>
        <v>0</v>
      </c>
      <c r="J61" s="51">
        <f>[8]Ene!J61</f>
        <v>0</v>
      </c>
      <c r="K61" s="48">
        <f>[8]Mar!K61</f>
        <v>0</v>
      </c>
      <c r="L61" s="51">
        <f>[8]Ene!L61</f>
        <v>0</v>
      </c>
      <c r="M61" s="48">
        <f>[8]Abr!M61</f>
        <v>0</v>
      </c>
      <c r="N61" s="51">
        <f>[8]Ene!N61</f>
        <v>0</v>
      </c>
      <c r="O61" s="91"/>
      <c r="P61" s="51">
        <f>[8]Ene!P61</f>
        <v>0</v>
      </c>
      <c r="Q61" s="93"/>
      <c r="R61" s="51">
        <f>[8]Ene!R61</f>
        <v>0</v>
      </c>
      <c r="S61" s="93"/>
      <c r="T61" s="51">
        <f>[8]Ene!T61</f>
        <v>0</v>
      </c>
      <c r="U61" s="93"/>
      <c r="V61" s="51">
        <f>[8]Ene!V61</f>
        <v>0</v>
      </c>
      <c r="W61" s="93"/>
      <c r="X61" s="51">
        <f>[8]Ene!X61</f>
        <v>0</v>
      </c>
      <c r="Y61" s="93"/>
      <c r="Z61" s="51">
        <f>[8]Ene!Z61</f>
        <v>0</v>
      </c>
      <c r="AA61" s="93"/>
      <c r="AB61" s="51">
        <f>[8]Ene!AB61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'[8]Ficha Anual 2025'!A62</f>
        <v>0</v>
      </c>
      <c r="B62" s="90">
        <f>'[8]Ficha Anual 2025'!B62</f>
        <v>0</v>
      </c>
      <c r="C62" s="90"/>
      <c r="D62" s="83">
        <f>'[8]Ficha Anual 2025'!E62</f>
        <v>0</v>
      </c>
      <c r="E62" s="93">
        <f t="shared" si="4"/>
        <v>0</v>
      </c>
      <c r="F62" s="51">
        <f>[8]Ene!F62</f>
        <v>0</v>
      </c>
      <c r="G62" s="48">
        <f>[8]Ene!G62</f>
        <v>0</v>
      </c>
      <c r="H62" s="51">
        <f>[8]Ene!H62</f>
        <v>0</v>
      </c>
      <c r="I62" s="48">
        <f>[8]Feb!I62</f>
        <v>0</v>
      </c>
      <c r="J62" s="51">
        <f>[8]Ene!J62</f>
        <v>0</v>
      </c>
      <c r="K62" s="48">
        <f>[8]Mar!K62</f>
        <v>0</v>
      </c>
      <c r="L62" s="51">
        <f>[8]Ene!L62</f>
        <v>0</v>
      </c>
      <c r="M62" s="48">
        <f>[8]Abr!M62</f>
        <v>0</v>
      </c>
      <c r="N62" s="51">
        <f>[8]Ene!N62</f>
        <v>0</v>
      </c>
      <c r="O62" s="91"/>
      <c r="P62" s="51">
        <f>[8]Ene!P62</f>
        <v>0</v>
      </c>
      <c r="Q62" s="93"/>
      <c r="R62" s="51">
        <f>[8]Ene!R62</f>
        <v>0</v>
      </c>
      <c r="S62" s="93"/>
      <c r="T62" s="51">
        <f>[8]Ene!T62</f>
        <v>0</v>
      </c>
      <c r="U62" s="93"/>
      <c r="V62" s="51">
        <f>[8]Ene!V62</f>
        <v>0</v>
      </c>
      <c r="W62" s="93"/>
      <c r="X62" s="51">
        <f>[8]Ene!X62</f>
        <v>0</v>
      </c>
      <c r="Y62" s="93"/>
      <c r="Z62" s="51">
        <f>[8]Ene!Z62</f>
        <v>0</v>
      </c>
      <c r="AA62" s="93"/>
      <c r="AB62" s="51">
        <f>[8]Ene!AB62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'[8]Ficha Anual 2025'!A63</f>
        <v>0</v>
      </c>
      <c r="B63" s="90">
        <f>'[8]Ficha Anual 2025'!B63</f>
        <v>0</v>
      </c>
      <c r="C63" s="90"/>
      <c r="D63" s="83">
        <f>'[8]Ficha Anual 2025'!E63</f>
        <v>0</v>
      </c>
      <c r="E63" s="93">
        <f t="shared" si="4"/>
        <v>0</v>
      </c>
      <c r="F63" s="51">
        <f>[8]Ene!F63</f>
        <v>0</v>
      </c>
      <c r="G63" s="48">
        <f>[8]Ene!G63</f>
        <v>0</v>
      </c>
      <c r="H63" s="51">
        <f>[8]Ene!H63</f>
        <v>0</v>
      </c>
      <c r="I63" s="48">
        <f>[8]Feb!I63</f>
        <v>0</v>
      </c>
      <c r="J63" s="51">
        <f>[8]Ene!J63</f>
        <v>0</v>
      </c>
      <c r="K63" s="48">
        <f>[8]Mar!K63</f>
        <v>0</v>
      </c>
      <c r="L63" s="51">
        <f>[8]Ene!L63</f>
        <v>0</v>
      </c>
      <c r="M63" s="48">
        <f>[8]Abr!M63</f>
        <v>0</v>
      </c>
      <c r="N63" s="51">
        <f>[8]Ene!N63</f>
        <v>0</v>
      </c>
      <c r="O63" s="91"/>
      <c r="P63" s="51">
        <f>[8]Ene!P63</f>
        <v>0</v>
      </c>
      <c r="Q63" s="93"/>
      <c r="R63" s="51">
        <f>[8]Ene!R63</f>
        <v>0</v>
      </c>
      <c r="S63" s="93"/>
      <c r="T63" s="51">
        <f>[8]Ene!T63</f>
        <v>0</v>
      </c>
      <c r="U63" s="93"/>
      <c r="V63" s="51">
        <f>[8]Ene!V63</f>
        <v>0</v>
      </c>
      <c r="W63" s="93"/>
      <c r="X63" s="51">
        <f>[8]Ene!X63</f>
        <v>0</v>
      </c>
      <c r="Y63" s="93"/>
      <c r="Z63" s="51">
        <f>[8]Ene!Z63</f>
        <v>0</v>
      </c>
      <c r="AA63" s="93"/>
      <c r="AB63" s="51">
        <f>[8]Ene!AB63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'[8]Ficha Anual 2025'!A64</f>
        <v>0</v>
      </c>
      <c r="B64" s="90">
        <f>'[8]Ficha Anual 2025'!B64</f>
        <v>0</v>
      </c>
      <c r="C64" s="90"/>
      <c r="D64" s="83">
        <f>'[8]Ficha Anual 2025'!E64</f>
        <v>0</v>
      </c>
      <c r="E64" s="93">
        <f t="shared" si="4"/>
        <v>0</v>
      </c>
      <c r="F64" s="51">
        <f>[8]Ene!F64</f>
        <v>0</v>
      </c>
      <c r="G64" s="48">
        <f>[8]Ene!G64</f>
        <v>0</v>
      </c>
      <c r="H64" s="51">
        <f>[8]Ene!H64</f>
        <v>0</v>
      </c>
      <c r="I64" s="48">
        <f>[8]Feb!I64</f>
        <v>0</v>
      </c>
      <c r="J64" s="51">
        <f>[8]Ene!J64</f>
        <v>0</v>
      </c>
      <c r="K64" s="48">
        <f>[8]Mar!K64</f>
        <v>0</v>
      </c>
      <c r="L64" s="51">
        <f>[8]Ene!L64</f>
        <v>0</v>
      </c>
      <c r="M64" s="48">
        <f>[8]Abr!M64</f>
        <v>0</v>
      </c>
      <c r="N64" s="51">
        <f>[8]Ene!N64</f>
        <v>0</v>
      </c>
      <c r="O64" s="91"/>
      <c r="P64" s="51">
        <f>[8]Ene!P64</f>
        <v>0</v>
      </c>
      <c r="Q64" s="93"/>
      <c r="R64" s="51">
        <f>[8]Ene!R64</f>
        <v>0</v>
      </c>
      <c r="S64" s="93"/>
      <c r="T64" s="51">
        <f>[8]Ene!T64</f>
        <v>0</v>
      </c>
      <c r="U64" s="93"/>
      <c r="V64" s="51">
        <f>[8]Ene!V64</f>
        <v>0</v>
      </c>
      <c r="W64" s="93"/>
      <c r="X64" s="51">
        <f>[8]Ene!X64</f>
        <v>0</v>
      </c>
      <c r="Y64" s="93"/>
      <c r="Z64" s="51">
        <f>[8]Ene!Z64</f>
        <v>0</v>
      </c>
      <c r="AA64" s="93"/>
      <c r="AB64" s="51">
        <f>[8]Ene!AB64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'[8]Ficha Anual 2025'!A65</f>
        <v>0</v>
      </c>
      <c r="B65" s="90">
        <f>'[8]Ficha Anual 2025'!B65</f>
        <v>0</v>
      </c>
      <c r="C65" s="90"/>
      <c r="D65" s="83">
        <f>'[8]Ficha Anual 2025'!E65</f>
        <v>0</v>
      </c>
      <c r="E65" s="93">
        <f t="shared" si="4"/>
        <v>0</v>
      </c>
      <c r="F65" s="51">
        <f>[8]Ene!F65</f>
        <v>0</v>
      </c>
      <c r="G65" s="48">
        <f>[8]Ene!G65</f>
        <v>0</v>
      </c>
      <c r="H65" s="51">
        <f>[8]Ene!H65</f>
        <v>0</v>
      </c>
      <c r="I65" s="48">
        <f>[8]Feb!I65</f>
        <v>0</v>
      </c>
      <c r="J65" s="51">
        <f>[8]Ene!J65</f>
        <v>0</v>
      </c>
      <c r="K65" s="48">
        <f>[8]Mar!K65</f>
        <v>0</v>
      </c>
      <c r="L65" s="51">
        <f>[8]Ene!L65</f>
        <v>0</v>
      </c>
      <c r="M65" s="48">
        <f>[8]Abr!M65</f>
        <v>0</v>
      </c>
      <c r="N65" s="51">
        <f>[8]Ene!N65</f>
        <v>0</v>
      </c>
      <c r="O65" s="91"/>
      <c r="P65" s="51">
        <f>[8]Ene!P65</f>
        <v>0</v>
      </c>
      <c r="Q65" s="93"/>
      <c r="R65" s="51">
        <f>[8]Ene!R65</f>
        <v>0</v>
      </c>
      <c r="S65" s="93"/>
      <c r="T65" s="51">
        <f>[8]Ene!T65</f>
        <v>0</v>
      </c>
      <c r="U65" s="93"/>
      <c r="V65" s="51">
        <f>[8]Ene!V65</f>
        <v>0</v>
      </c>
      <c r="W65" s="93"/>
      <c r="X65" s="51">
        <f>[8]Ene!X65</f>
        <v>0</v>
      </c>
      <c r="Y65" s="93"/>
      <c r="Z65" s="51">
        <f>[8]Ene!Z65</f>
        <v>0</v>
      </c>
      <c r="AA65" s="93"/>
      <c r="AB65" s="51">
        <f>[8]Ene!AB65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'[8]Ficha Anual 2025'!A66</f>
        <v>0</v>
      </c>
      <c r="B66" s="101">
        <f>'[8]Ficha Anual 2025'!B66</f>
        <v>0</v>
      </c>
      <c r="C66" s="101"/>
      <c r="D66" s="102">
        <f>'[8]Ficha Anual 2025'!E66</f>
        <v>0</v>
      </c>
      <c r="E66" s="103">
        <f t="shared" si="4"/>
        <v>0</v>
      </c>
      <c r="F66" s="104">
        <f>[8]Ene!F66</f>
        <v>0</v>
      </c>
      <c r="G66" s="105">
        <f>[8]Ene!G66</f>
        <v>0</v>
      </c>
      <c r="H66" s="104">
        <f>[8]Ene!H66</f>
        <v>0</v>
      </c>
      <c r="I66" s="105">
        <f>[8]Feb!I66</f>
        <v>0</v>
      </c>
      <c r="J66" s="104">
        <f>[8]Ene!J66</f>
        <v>0</v>
      </c>
      <c r="K66" s="105">
        <f>[8]Mar!K66</f>
        <v>0</v>
      </c>
      <c r="L66" s="104">
        <f>[8]Ene!L66</f>
        <v>0</v>
      </c>
      <c r="M66" s="105">
        <f>[8]Abr!M66</f>
        <v>0</v>
      </c>
      <c r="N66" s="104">
        <f>[8]Ene!N66</f>
        <v>0</v>
      </c>
      <c r="O66" s="106"/>
      <c r="P66" s="104">
        <f>[8]Ene!P66</f>
        <v>0</v>
      </c>
      <c r="Q66" s="103"/>
      <c r="R66" s="104">
        <f>[8]Ene!R66</f>
        <v>0</v>
      </c>
      <c r="S66" s="103"/>
      <c r="T66" s="104">
        <f>[8]Ene!T66</f>
        <v>0</v>
      </c>
      <c r="U66" s="103"/>
      <c r="V66" s="104">
        <f>[8]Ene!V66</f>
        <v>0</v>
      </c>
      <c r="W66" s="103"/>
      <c r="X66" s="104">
        <f>[8]Ene!X66</f>
        <v>0</v>
      </c>
      <c r="Y66" s="103"/>
      <c r="Z66" s="104">
        <f>[8]Ene!Z66</f>
        <v>0</v>
      </c>
      <c r="AA66" s="103"/>
      <c r="AB66" s="104">
        <f>[8]Ene!AB66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'[8]Ficha Anual 2025'!A76</f>
        <v>Elaboró</v>
      </c>
      <c r="C80" s="130"/>
      <c r="E80" s="131"/>
      <c r="F80" s="131"/>
      <c r="G80" s="131"/>
      <c r="H80" s="131"/>
      <c r="J80" s="129" t="str">
        <f>'[8]Ficha Anual 2025'!D76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'[8]Ficha Anual 2025'!G76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'[8]Ficha Anual 2025'!A79</f>
        <v>C.P. JOSÉ LUIS PÉREZ RÍOS</v>
      </c>
      <c r="C83" s="140"/>
      <c r="E83" s="127"/>
      <c r="F83" s="127"/>
      <c r="H83" s="127"/>
      <c r="J83" s="138" t="str">
        <f>'[8]Ficha Anual 2025'!D79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'[8]Ficha Anual 2025'!G79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'[8]Ficha Anual 2025'!A80</f>
        <v>TESORERO MUNICIPAL</v>
      </c>
      <c r="C84" s="142"/>
      <c r="E84" s="2"/>
      <c r="F84" s="2"/>
      <c r="G84" s="2"/>
      <c r="H84" s="2"/>
      <c r="J84" s="143" t="str">
        <f>'[8]Ficha Anual 2025'!D80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'[8]Ficha Anual 2025'!G80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0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CE72-0759-445A-83C1-1F0328E2B716}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I7" sqref="I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1" t="str">
        <f>'[9]Ficha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0.100000000000001" customHeight="1" x14ac:dyDescent="0.2">
      <c r="A16" s="45" t="str">
        <f>'[9]Ficha Anual 2025'!A16</f>
        <v>C1A1</v>
      </c>
      <c r="B16" s="46" t="str">
        <f>'[9]Ficha Anual 2025'!B16</f>
        <v>ANALIZAR, REVISAR Y VALIDAR LA CUENTA PUBLICA.</v>
      </c>
      <c r="C16" s="46"/>
      <c r="D16" s="47" t="str">
        <f>'[9]Ficha Anual 2025'!E16</f>
        <v>CUENTA PUBLICA</v>
      </c>
      <c r="E16" s="48">
        <f>F16+H16+J16+L16+N16+P16++R16+T16+V16+X16+Z16+AB16</f>
        <v>11</v>
      </c>
      <c r="F16" s="49">
        <f>[9]Ene!F16</f>
        <v>1</v>
      </c>
      <c r="G16" s="50">
        <f>[9]Ene!G16</f>
        <v>1</v>
      </c>
      <c r="H16" s="49">
        <f>[9]Ene!H16</f>
        <v>0</v>
      </c>
      <c r="I16" s="50">
        <f>[9]Feb!I16</f>
        <v>1</v>
      </c>
      <c r="J16" s="49">
        <f>[9]Ene!J16</f>
        <v>1</v>
      </c>
      <c r="K16" s="50">
        <f>[9]Mar!K16</f>
        <v>1</v>
      </c>
      <c r="L16" s="49">
        <f>[9]Ene!L16</f>
        <v>1</v>
      </c>
      <c r="M16" s="50">
        <v>1</v>
      </c>
      <c r="N16" s="49">
        <f>[9]Ene!N16</f>
        <v>1</v>
      </c>
      <c r="O16" s="50">
        <v>1</v>
      </c>
      <c r="P16" s="49">
        <f>[9]Ene!P16</f>
        <v>1</v>
      </c>
      <c r="Q16" s="51"/>
      <c r="R16" s="49">
        <f>[9]Ene!R16</f>
        <v>1</v>
      </c>
      <c r="S16" s="51"/>
      <c r="T16" s="49">
        <f>[9]Ene!T16</f>
        <v>1</v>
      </c>
      <c r="U16" s="51"/>
      <c r="V16" s="49">
        <f>[9]Ene!V16</f>
        <v>1</v>
      </c>
      <c r="W16" s="51"/>
      <c r="X16" s="49">
        <f>[9]Ene!X16</f>
        <v>1</v>
      </c>
      <c r="Y16" s="51"/>
      <c r="Z16" s="49">
        <f>[9]Ene!Z16</f>
        <v>1</v>
      </c>
      <c r="AA16" s="51"/>
      <c r="AB16" s="49">
        <f>[9]Ene!AB16</f>
        <v>1</v>
      </c>
      <c r="AC16" s="51"/>
      <c r="AD16" s="52">
        <f t="shared" ref="AD16:AE65" si="0">F16+H16+J16+L16+N16+P16+R16+T16+V16+X16+Z16+AB16</f>
        <v>11</v>
      </c>
      <c r="AE16" s="52">
        <f t="shared" si="0"/>
        <v>5</v>
      </c>
      <c r="AF16" s="53">
        <f t="shared" ref="AF16:AF65" si="1">+AE16/E16</f>
        <v>0.45454545454545453</v>
      </c>
      <c r="AG16" s="53">
        <f t="shared" ref="AG16:AG65" si="2">100%-AF16</f>
        <v>0.54545454545454541</v>
      </c>
      <c r="AH16" s="54"/>
      <c r="AI16" s="55"/>
    </row>
    <row r="17" spans="1:35" s="56" customFormat="1" ht="23.25" customHeight="1" x14ac:dyDescent="0.2">
      <c r="A17" s="45" t="str">
        <f>'[9]Ficha Anual 2025'!A17</f>
        <v>C1A2</v>
      </c>
      <c r="B17" s="46" t="str">
        <f>'[9]Ficha Anual 2025'!B17</f>
        <v xml:space="preserve">DETECTAR IRREGULARIDADES EN EL MANEJO DE LA HACIENDA PUBLICA MUNICIPAL </v>
      </c>
      <c r="C17" s="46"/>
      <c r="D17" s="47" t="str">
        <f>'[9]Ficha Anual 2025'!E17</f>
        <v>REVISIONES</v>
      </c>
      <c r="E17" s="48">
        <f t="shared" ref="E17:E52" si="3">F17+H17+J17+L17+N17+P17++R17+T17+V17+X17+Z17+AB17</f>
        <v>2</v>
      </c>
      <c r="F17" s="49">
        <f>[9]Ene!F17</f>
        <v>0</v>
      </c>
      <c r="G17" s="50">
        <f>[9]Ene!G17</f>
        <v>1</v>
      </c>
      <c r="H17" s="49">
        <f>[9]Ene!H17</f>
        <v>0</v>
      </c>
      <c r="I17" s="50">
        <f>[9]Feb!I17</f>
        <v>1</v>
      </c>
      <c r="J17" s="49">
        <f>[9]Ene!J17</f>
        <v>0</v>
      </c>
      <c r="K17" s="50">
        <f>[9]Mar!K17</f>
        <v>1</v>
      </c>
      <c r="L17" s="49">
        <f>[9]Ene!L17</f>
        <v>0</v>
      </c>
      <c r="M17" s="50">
        <v>1</v>
      </c>
      <c r="N17" s="49">
        <f>[9]Ene!N17</f>
        <v>0</v>
      </c>
      <c r="O17" s="50">
        <v>1</v>
      </c>
      <c r="P17" s="49">
        <f>[9]Ene!P17</f>
        <v>0</v>
      </c>
      <c r="Q17" s="51"/>
      <c r="R17" s="49">
        <f>[9]Ene!R17</f>
        <v>1</v>
      </c>
      <c r="S17" s="51"/>
      <c r="T17" s="49">
        <f>[9]Ene!T17</f>
        <v>0</v>
      </c>
      <c r="U17" s="51"/>
      <c r="V17" s="49">
        <f>[9]Ene!V17</f>
        <v>0</v>
      </c>
      <c r="W17" s="51"/>
      <c r="X17" s="49">
        <f>[9]Ene!X17</f>
        <v>0</v>
      </c>
      <c r="Y17" s="51"/>
      <c r="Z17" s="49">
        <f>[9]Ene!Z17</f>
        <v>0</v>
      </c>
      <c r="AA17" s="51"/>
      <c r="AB17" s="49">
        <f>[9]Ene!AB17</f>
        <v>1</v>
      </c>
      <c r="AC17" s="51"/>
      <c r="AD17" s="52">
        <f t="shared" si="0"/>
        <v>2</v>
      </c>
      <c r="AE17" s="52">
        <f t="shared" si="0"/>
        <v>5</v>
      </c>
      <c r="AF17" s="53">
        <f t="shared" si="1"/>
        <v>2.5</v>
      </c>
      <c r="AG17" s="53">
        <f t="shared" si="2"/>
        <v>-1.5</v>
      </c>
      <c r="AH17" s="57"/>
      <c r="AI17" s="58"/>
    </row>
    <row r="18" spans="1:35" s="56" customFormat="1" ht="27.75" customHeight="1" x14ac:dyDescent="0.2">
      <c r="A18" s="45" t="str">
        <f>'[9]Ficha Anual 2025'!A18</f>
        <v>C1A3</v>
      </c>
      <c r="B18" s="46" t="str">
        <f>'[9]Ficha Anual 2025'!B18</f>
        <v xml:space="preserve">PARTICIPAR EN LA PROTECCION Y CONTROL DE PATRIMONIO MUNICIPAL </v>
      </c>
      <c r="C18" s="46"/>
      <c r="D18" s="47" t="str">
        <f>'[9]Ficha Anual 2025'!E18</f>
        <v>INVENTARIOS</v>
      </c>
      <c r="E18" s="48">
        <f t="shared" si="3"/>
        <v>3</v>
      </c>
      <c r="F18" s="49">
        <f>[9]Ene!F18</f>
        <v>0</v>
      </c>
      <c r="G18" s="50">
        <f>[9]Ene!G18</f>
        <v>0</v>
      </c>
      <c r="H18" s="49">
        <f>[9]Ene!H18</f>
        <v>0</v>
      </c>
      <c r="I18" s="50">
        <f>[9]Feb!I18</f>
        <v>0</v>
      </c>
      <c r="J18" s="49">
        <f>[9]Ene!J18</f>
        <v>0</v>
      </c>
      <c r="K18" s="50">
        <f>[9]Mar!K18</f>
        <v>0</v>
      </c>
      <c r="L18" s="49">
        <f>[9]Ene!L18</f>
        <v>0</v>
      </c>
      <c r="M18" s="50">
        <v>0</v>
      </c>
      <c r="N18" s="49">
        <f>[9]Ene!N18</f>
        <v>1</v>
      </c>
      <c r="O18" s="50">
        <v>0</v>
      </c>
      <c r="P18" s="49">
        <f>[9]Ene!P18</f>
        <v>0</v>
      </c>
      <c r="Q18" s="51"/>
      <c r="R18" s="49">
        <f>[9]Ene!R18</f>
        <v>0</v>
      </c>
      <c r="S18" s="51"/>
      <c r="T18" s="49">
        <f>[9]Ene!T18</f>
        <v>1</v>
      </c>
      <c r="U18" s="51"/>
      <c r="V18" s="49">
        <f>[9]Ene!V18</f>
        <v>0</v>
      </c>
      <c r="W18" s="51"/>
      <c r="X18" s="49">
        <f>[9]Ene!X18</f>
        <v>0</v>
      </c>
      <c r="Y18" s="51"/>
      <c r="Z18" s="49">
        <f>[9]Ene!Z18</f>
        <v>1</v>
      </c>
      <c r="AA18" s="51"/>
      <c r="AB18" s="49">
        <f>[9]Ene!AB18</f>
        <v>0</v>
      </c>
      <c r="AC18" s="51"/>
      <c r="AD18" s="52">
        <f t="shared" si="0"/>
        <v>3</v>
      </c>
      <c r="AE18" s="52">
        <f t="shared" si="0"/>
        <v>0</v>
      </c>
      <c r="AF18" s="53">
        <f t="shared" si="1"/>
        <v>0</v>
      </c>
      <c r="AG18" s="53">
        <f t="shared" si="2"/>
        <v>1</v>
      </c>
      <c r="AH18" s="57"/>
      <c r="AI18" s="58"/>
    </row>
    <row r="19" spans="1:35" s="56" customFormat="1" ht="24.75" customHeight="1" x14ac:dyDescent="0.2">
      <c r="A19" s="45" t="str">
        <f>'[9]Ficha Anual 2025'!A19</f>
        <v>C1A4</v>
      </c>
      <c r="B19" s="46" t="str">
        <f>'[9]Ficha Anual 2025'!B19</f>
        <v xml:space="preserve">VIGILAR Y CONTROLAR LAS ADQUISICIONES, SERVICIOS Y OBRAS DEL MUNICIPIO </v>
      </c>
      <c r="C19" s="46"/>
      <c r="D19" s="47" t="str">
        <f>'[9]Ficha Anual 2025'!E19</f>
        <v>SESIONES</v>
      </c>
      <c r="E19" s="48">
        <f t="shared" si="3"/>
        <v>3</v>
      </c>
      <c r="F19" s="49">
        <f>[9]Ene!F19</f>
        <v>0</v>
      </c>
      <c r="G19" s="50">
        <f>[9]Ene!G19</f>
        <v>0</v>
      </c>
      <c r="H19" s="49">
        <f>[9]Ene!H19</f>
        <v>0</v>
      </c>
      <c r="I19" s="50">
        <f>[9]Feb!I19</f>
        <v>0</v>
      </c>
      <c r="J19" s="49">
        <f>[9]Ene!J19</f>
        <v>0</v>
      </c>
      <c r="K19" s="50">
        <f>[9]Mar!K19</f>
        <v>0</v>
      </c>
      <c r="L19" s="49">
        <f>[9]Ene!L19</f>
        <v>0</v>
      </c>
      <c r="M19" s="50">
        <v>0</v>
      </c>
      <c r="N19" s="49">
        <f>[9]Ene!N19</f>
        <v>1</v>
      </c>
      <c r="O19" s="50">
        <v>1</v>
      </c>
      <c r="P19" s="49">
        <f>[9]Ene!P19</f>
        <v>0</v>
      </c>
      <c r="Q19" s="51"/>
      <c r="R19" s="49">
        <f>[9]Ene!R19</f>
        <v>0</v>
      </c>
      <c r="S19" s="51"/>
      <c r="T19" s="49">
        <f>[9]Ene!T19</f>
        <v>1</v>
      </c>
      <c r="U19" s="51"/>
      <c r="V19" s="49">
        <f>[9]Ene!V19</f>
        <v>0</v>
      </c>
      <c r="W19" s="51"/>
      <c r="X19" s="49">
        <f>[9]Ene!X19</f>
        <v>0</v>
      </c>
      <c r="Y19" s="51"/>
      <c r="Z19" s="49">
        <f>[9]Ene!Z19</f>
        <v>1</v>
      </c>
      <c r="AA19" s="51"/>
      <c r="AB19" s="49">
        <f>[9]Ene!AB19</f>
        <v>0</v>
      </c>
      <c r="AC19" s="51"/>
      <c r="AD19" s="52">
        <f t="shared" si="0"/>
        <v>3</v>
      </c>
      <c r="AE19" s="52">
        <f t="shared" si="0"/>
        <v>1</v>
      </c>
      <c r="AF19" s="53">
        <f t="shared" si="1"/>
        <v>0.33333333333333331</v>
      </c>
      <c r="AG19" s="53">
        <f t="shared" si="2"/>
        <v>0.66666666666666674</v>
      </c>
      <c r="AH19" s="57"/>
      <c r="AI19" s="58"/>
    </row>
    <row r="20" spans="1:35" s="56" customFormat="1" ht="20.100000000000001" hidden="1" customHeight="1" x14ac:dyDescent="0.2">
      <c r="A20" s="45" t="e">
        <f>'[9]Ficha Anual 2025'!#REF!</f>
        <v>#REF!</v>
      </c>
      <c r="B20" s="59" t="e">
        <f>'[9]Ficha Anual 2025'!#REF!</f>
        <v>#REF!</v>
      </c>
      <c r="C20" s="59"/>
      <c r="D20" s="47" t="e">
        <f>'[9]Ficha Anual 2025'!#REF!</f>
        <v>#REF!</v>
      </c>
      <c r="E20" s="48" t="e">
        <f t="shared" si="3"/>
        <v>#REF!</v>
      </c>
      <c r="F20" s="49" t="e">
        <f>[9]Ene!#REF!</f>
        <v>#REF!</v>
      </c>
      <c r="G20" s="50" t="e">
        <f>[9]Ene!#REF!</f>
        <v>#REF!</v>
      </c>
      <c r="H20" s="49" t="e">
        <f>[9]Ene!#REF!</f>
        <v>#REF!</v>
      </c>
      <c r="I20" s="51">
        <f>[9]Feb!I20</f>
        <v>0</v>
      </c>
      <c r="J20" s="49" t="e">
        <f>[9]Ene!#REF!</f>
        <v>#REF!</v>
      </c>
      <c r="K20" s="51">
        <f>[9]Mar!K20</f>
        <v>0</v>
      </c>
      <c r="L20" s="49" t="e">
        <f>[9]Ene!#REF!</f>
        <v>#REF!</v>
      </c>
      <c r="M20" s="51"/>
      <c r="N20" s="49" t="e">
        <f>[9]Ene!#REF!</f>
        <v>#REF!</v>
      </c>
      <c r="O20" s="51"/>
      <c r="P20" s="49" t="e">
        <f>[9]Ene!#REF!</f>
        <v>#REF!</v>
      </c>
      <c r="Q20" s="51"/>
      <c r="R20" s="49" t="e">
        <f>[9]Ene!#REF!</f>
        <v>#REF!</v>
      </c>
      <c r="S20" s="51"/>
      <c r="T20" s="49" t="e">
        <f>[9]Ene!#REF!</f>
        <v>#REF!</v>
      </c>
      <c r="U20" s="51"/>
      <c r="V20" s="49" t="e">
        <f>[9]Ene!#REF!</f>
        <v>#REF!</v>
      </c>
      <c r="W20" s="51"/>
      <c r="X20" s="49" t="e">
        <f>[9]Ene!#REF!</f>
        <v>#REF!</v>
      </c>
      <c r="Y20" s="51"/>
      <c r="Z20" s="49" t="e">
        <f>[9]Ene!#REF!</f>
        <v>#REF!</v>
      </c>
      <c r="AA20" s="51"/>
      <c r="AB20" s="49" t="e">
        <f>[9]Ene!#REF!</f>
        <v>#REF!</v>
      </c>
      <c r="AC20" s="51"/>
      <c r="AD20" s="52" t="e">
        <f t="shared" si="0"/>
        <v>#REF!</v>
      </c>
      <c r="AE20" s="52" t="e">
        <f t="shared" si="0"/>
        <v>#REF!</v>
      </c>
      <c r="AF20" s="53" t="e">
        <f t="shared" si="1"/>
        <v>#REF!</v>
      </c>
      <c r="AG20" s="53" t="e">
        <f t="shared" si="2"/>
        <v>#REF!</v>
      </c>
      <c r="AH20" s="57"/>
      <c r="AI20" s="58"/>
    </row>
    <row r="21" spans="1:35" s="56" customFormat="1" ht="20.100000000000001" hidden="1" customHeight="1" x14ac:dyDescent="0.2">
      <c r="A21" s="45" t="e">
        <f>'[9]Ficha Anual 2025'!#REF!</f>
        <v>#REF!</v>
      </c>
      <c r="B21" s="59" t="e">
        <f>'[9]Ficha Anual 2025'!#REF!</f>
        <v>#REF!</v>
      </c>
      <c r="C21" s="59"/>
      <c r="D21" s="47" t="e">
        <f>'[9]Ficha Anual 2025'!#REF!</f>
        <v>#REF!</v>
      </c>
      <c r="E21" s="48">
        <f t="shared" si="3"/>
        <v>3</v>
      </c>
      <c r="F21" s="49">
        <f>[9]Ene!F19</f>
        <v>0</v>
      </c>
      <c r="G21" s="50">
        <f>[9]Ene!G19</f>
        <v>0</v>
      </c>
      <c r="H21" s="49">
        <f>[9]Ene!H19</f>
        <v>0</v>
      </c>
      <c r="I21" s="51">
        <f>[9]Feb!I21</f>
        <v>0</v>
      </c>
      <c r="J21" s="49">
        <f>[9]Ene!J19</f>
        <v>0</v>
      </c>
      <c r="K21" s="51">
        <f>[9]Mar!K21</f>
        <v>0</v>
      </c>
      <c r="L21" s="49">
        <f>[9]Ene!L19</f>
        <v>0</v>
      </c>
      <c r="M21" s="51"/>
      <c r="N21" s="49">
        <f>[9]Ene!N19</f>
        <v>1</v>
      </c>
      <c r="O21" s="51"/>
      <c r="P21" s="49">
        <f>[9]Ene!P19</f>
        <v>0</v>
      </c>
      <c r="Q21" s="51"/>
      <c r="R21" s="49">
        <f>[9]Ene!R19</f>
        <v>0</v>
      </c>
      <c r="S21" s="51"/>
      <c r="T21" s="49">
        <f>[9]Ene!T19</f>
        <v>1</v>
      </c>
      <c r="U21" s="51"/>
      <c r="V21" s="49">
        <f>[9]Ene!V19</f>
        <v>0</v>
      </c>
      <c r="W21" s="51"/>
      <c r="X21" s="49">
        <f>[9]Ene!X19</f>
        <v>0</v>
      </c>
      <c r="Y21" s="51"/>
      <c r="Z21" s="49">
        <f>[9]Ene!Z19</f>
        <v>1</v>
      </c>
      <c r="AA21" s="51"/>
      <c r="AB21" s="49">
        <f>[9]Ene!AB19</f>
        <v>0</v>
      </c>
      <c r="AC21" s="51"/>
      <c r="AD21" s="52">
        <f t="shared" si="0"/>
        <v>3</v>
      </c>
      <c r="AE21" s="52">
        <f t="shared" si="0"/>
        <v>0</v>
      </c>
      <c r="AF21" s="53">
        <f t="shared" si="1"/>
        <v>0</v>
      </c>
      <c r="AG21" s="53">
        <f t="shared" si="2"/>
        <v>1</v>
      </c>
      <c r="AH21" s="57"/>
      <c r="AI21" s="58"/>
    </row>
    <row r="22" spans="1:35" s="56" customFormat="1" ht="20.100000000000001" hidden="1" customHeight="1" x14ac:dyDescent="0.2">
      <c r="A22" s="45" t="e">
        <f>'[9]Ficha Anual 2025'!#REF!</f>
        <v>#REF!</v>
      </c>
      <c r="B22" s="59" t="e">
        <f>'[9]Ficha Anual 2025'!#REF!</f>
        <v>#REF!</v>
      </c>
      <c r="C22" s="59"/>
      <c r="D22" s="47" t="e">
        <f>'[9]Ficha Anual 2025'!#REF!</f>
        <v>#REF!</v>
      </c>
      <c r="E22" s="48">
        <f t="shared" si="3"/>
        <v>0</v>
      </c>
      <c r="F22" s="49">
        <f>[9]Ene!F20</f>
        <v>0</v>
      </c>
      <c r="G22" s="50">
        <f>[9]Ene!G20</f>
        <v>0</v>
      </c>
      <c r="H22" s="49">
        <f>[9]Ene!H20</f>
        <v>0</v>
      </c>
      <c r="I22" s="51">
        <f>[9]Feb!I22</f>
        <v>0</v>
      </c>
      <c r="J22" s="49">
        <f>[9]Ene!J20</f>
        <v>0</v>
      </c>
      <c r="K22" s="51">
        <f>[9]Mar!K22</f>
        <v>0</v>
      </c>
      <c r="L22" s="49">
        <f>[9]Ene!L20</f>
        <v>0</v>
      </c>
      <c r="M22" s="51"/>
      <c r="N22" s="49">
        <f>[9]Ene!N20</f>
        <v>0</v>
      </c>
      <c r="O22" s="51"/>
      <c r="P22" s="49">
        <f>[9]Ene!P20</f>
        <v>0</v>
      </c>
      <c r="Q22" s="51"/>
      <c r="R22" s="49">
        <f>[9]Ene!R20</f>
        <v>0</v>
      </c>
      <c r="S22" s="51"/>
      <c r="T22" s="49">
        <f>[9]Ene!T20</f>
        <v>0</v>
      </c>
      <c r="U22" s="51"/>
      <c r="V22" s="49">
        <f>[9]Ene!V20</f>
        <v>0</v>
      </c>
      <c r="W22" s="51"/>
      <c r="X22" s="49">
        <f>[9]Ene!X20</f>
        <v>0</v>
      </c>
      <c r="Y22" s="51"/>
      <c r="Z22" s="49">
        <f>[9]Ene!Z20</f>
        <v>0</v>
      </c>
      <c r="AA22" s="51"/>
      <c r="AB22" s="49">
        <f>[9]Ene!AB20</f>
        <v>0</v>
      </c>
      <c r="AC22" s="51"/>
      <c r="AD22" s="52">
        <f t="shared" si="0"/>
        <v>0</v>
      </c>
      <c r="AE22" s="52">
        <f t="shared" si="0"/>
        <v>0</v>
      </c>
      <c r="AF22" s="53" t="e">
        <f t="shared" si="1"/>
        <v>#DIV/0!</v>
      </c>
      <c r="AG22" s="53" t="e">
        <f t="shared" si="2"/>
        <v>#DIV/0!</v>
      </c>
      <c r="AH22" s="57"/>
      <c r="AI22" s="58"/>
    </row>
    <row r="23" spans="1:35" s="56" customFormat="1" ht="20.100000000000001" hidden="1" customHeight="1" x14ac:dyDescent="0.2">
      <c r="A23" s="45" t="e">
        <f>'[9]Ficha Anual 2025'!#REF!</f>
        <v>#REF!</v>
      </c>
      <c r="B23" s="59" t="e">
        <f>'[9]Ficha Anual 2025'!#REF!</f>
        <v>#REF!</v>
      </c>
      <c r="C23" s="59"/>
      <c r="D23" s="47" t="e">
        <f>'[9]Ficha Anual 2025'!#REF!</f>
        <v>#REF!</v>
      </c>
      <c r="E23" s="48">
        <f t="shared" si="3"/>
        <v>0</v>
      </c>
      <c r="F23" s="49">
        <f>[9]Ene!F21</f>
        <v>0</v>
      </c>
      <c r="G23" s="50">
        <f>[9]Ene!G21</f>
        <v>0</v>
      </c>
      <c r="H23" s="49">
        <f>[9]Ene!H21</f>
        <v>0</v>
      </c>
      <c r="I23" s="51">
        <f>[9]Feb!I23</f>
        <v>0</v>
      </c>
      <c r="J23" s="49">
        <f>[9]Ene!J21</f>
        <v>0</v>
      </c>
      <c r="K23" s="51">
        <f>[9]Mar!K23</f>
        <v>0</v>
      </c>
      <c r="L23" s="49">
        <f>[9]Ene!L21</f>
        <v>0</v>
      </c>
      <c r="M23" s="51"/>
      <c r="N23" s="49">
        <f>[9]Ene!N21</f>
        <v>0</v>
      </c>
      <c r="O23" s="51"/>
      <c r="P23" s="49">
        <f>[9]Ene!P21</f>
        <v>0</v>
      </c>
      <c r="Q23" s="51"/>
      <c r="R23" s="49">
        <f>[9]Ene!R21</f>
        <v>0</v>
      </c>
      <c r="S23" s="51"/>
      <c r="T23" s="49">
        <f>[9]Ene!T21</f>
        <v>0</v>
      </c>
      <c r="U23" s="51"/>
      <c r="V23" s="49">
        <f>[9]Ene!V21</f>
        <v>0</v>
      </c>
      <c r="W23" s="51"/>
      <c r="X23" s="49">
        <f>[9]Ene!X21</f>
        <v>0</v>
      </c>
      <c r="Y23" s="51"/>
      <c r="Z23" s="49">
        <f>[9]Ene!Z21</f>
        <v>0</v>
      </c>
      <c r="AA23" s="51"/>
      <c r="AB23" s="49">
        <f>[9]Ene!AB21</f>
        <v>0</v>
      </c>
      <c r="AC23" s="51"/>
      <c r="AD23" s="52">
        <f t="shared" si="0"/>
        <v>0</v>
      </c>
      <c r="AE23" s="52">
        <f t="shared" si="0"/>
        <v>0</v>
      </c>
      <c r="AF23" s="53" t="e">
        <f t="shared" si="1"/>
        <v>#DIV/0!</v>
      </c>
      <c r="AG23" s="53" t="e">
        <f t="shared" si="2"/>
        <v>#DIV/0!</v>
      </c>
      <c r="AH23" s="54"/>
      <c r="AI23" s="55"/>
    </row>
    <row r="24" spans="1:35" s="56" customFormat="1" ht="20.100000000000001" hidden="1" customHeight="1" x14ac:dyDescent="0.2">
      <c r="A24" s="45" t="e">
        <f>'[9]Ficha Anual 2025'!#REF!</f>
        <v>#REF!</v>
      </c>
      <c r="B24" s="59" t="e">
        <f>'[9]Ficha Anual 2025'!#REF!</f>
        <v>#REF!</v>
      </c>
      <c r="C24" s="59"/>
      <c r="D24" s="47" t="e">
        <f>'[9]Ficha Anual 2025'!#REF!</f>
        <v>#REF!</v>
      </c>
      <c r="E24" s="48">
        <f t="shared" si="3"/>
        <v>0</v>
      </c>
      <c r="F24" s="49">
        <f>[9]Ene!F22</f>
        <v>0</v>
      </c>
      <c r="G24" s="50">
        <f>[9]Ene!G22</f>
        <v>0</v>
      </c>
      <c r="H24" s="49">
        <f>[9]Ene!H22</f>
        <v>0</v>
      </c>
      <c r="I24" s="51">
        <f>[9]Feb!I24</f>
        <v>0</v>
      </c>
      <c r="J24" s="49">
        <f>[9]Ene!J22</f>
        <v>0</v>
      </c>
      <c r="K24" s="51">
        <f>[9]Mar!K24</f>
        <v>0</v>
      </c>
      <c r="L24" s="49">
        <f>[9]Ene!L22</f>
        <v>0</v>
      </c>
      <c r="M24" s="51"/>
      <c r="N24" s="49">
        <f>[9]Ene!N22</f>
        <v>0</v>
      </c>
      <c r="O24" s="51"/>
      <c r="P24" s="49">
        <f>[9]Ene!P22</f>
        <v>0</v>
      </c>
      <c r="Q24" s="51"/>
      <c r="R24" s="49">
        <f>[9]Ene!R22</f>
        <v>0</v>
      </c>
      <c r="S24" s="51"/>
      <c r="T24" s="49">
        <f>[9]Ene!T22</f>
        <v>0</v>
      </c>
      <c r="U24" s="51"/>
      <c r="V24" s="49">
        <f>[9]Ene!V22</f>
        <v>0</v>
      </c>
      <c r="W24" s="51"/>
      <c r="X24" s="49">
        <f>[9]Ene!X22</f>
        <v>0</v>
      </c>
      <c r="Y24" s="51"/>
      <c r="Z24" s="49">
        <f>[9]Ene!Z22</f>
        <v>0</v>
      </c>
      <c r="AA24" s="51"/>
      <c r="AB24" s="49">
        <f>[9]Ene!AB22</f>
        <v>0</v>
      </c>
      <c r="AC24" s="51"/>
      <c r="AD24" s="52">
        <f t="shared" si="0"/>
        <v>0</v>
      </c>
      <c r="AE24" s="52">
        <f t="shared" si="0"/>
        <v>0</v>
      </c>
      <c r="AF24" s="53" t="e">
        <f t="shared" si="1"/>
        <v>#DIV/0!</v>
      </c>
      <c r="AG24" s="53" t="e">
        <f t="shared" si="2"/>
        <v>#DIV/0!</v>
      </c>
      <c r="AH24" s="57"/>
      <c r="AI24" s="58"/>
    </row>
    <row r="25" spans="1:35" s="56" customFormat="1" ht="20.100000000000001" hidden="1" customHeight="1" x14ac:dyDescent="0.2">
      <c r="A25" s="45" t="e">
        <f>'[9]Ficha Anual 2025'!#REF!</f>
        <v>#REF!</v>
      </c>
      <c r="B25" s="59" t="e">
        <f>'[9]Ficha Anual 2025'!#REF!</f>
        <v>#REF!</v>
      </c>
      <c r="C25" s="59"/>
      <c r="D25" s="47" t="e">
        <f>'[9]Ficha Anual 2025'!#REF!</f>
        <v>#REF!</v>
      </c>
      <c r="E25" s="48">
        <f t="shared" si="3"/>
        <v>0</v>
      </c>
      <c r="F25" s="49">
        <f>[9]Ene!F23</f>
        <v>0</v>
      </c>
      <c r="G25" s="50">
        <f>[9]Ene!G23</f>
        <v>0</v>
      </c>
      <c r="H25" s="49">
        <f>[9]Ene!H23</f>
        <v>0</v>
      </c>
      <c r="I25" s="48">
        <f>[9]Feb!I25</f>
        <v>0</v>
      </c>
      <c r="J25" s="49">
        <f>[9]Ene!J23</f>
        <v>0</v>
      </c>
      <c r="K25" s="48">
        <f>[9]Mar!K25</f>
        <v>0</v>
      </c>
      <c r="L25" s="49">
        <f>[9]Ene!L23</f>
        <v>0</v>
      </c>
      <c r="M25" s="48"/>
      <c r="N25" s="49">
        <f>[9]Ene!N23</f>
        <v>0</v>
      </c>
      <c r="O25" s="48"/>
      <c r="P25" s="49">
        <f>[9]Ene!P23</f>
        <v>0</v>
      </c>
      <c r="Q25" s="48"/>
      <c r="R25" s="49">
        <f>[9]Ene!R23</f>
        <v>0</v>
      </c>
      <c r="S25" s="48"/>
      <c r="T25" s="49">
        <f>[9]Ene!T23</f>
        <v>0</v>
      </c>
      <c r="U25" s="48"/>
      <c r="V25" s="49">
        <f>[9]Ene!V23</f>
        <v>0</v>
      </c>
      <c r="W25" s="48"/>
      <c r="X25" s="49">
        <f>[9]Ene!X23</f>
        <v>0</v>
      </c>
      <c r="Y25" s="48"/>
      <c r="Z25" s="49">
        <f>[9]Ene!Z23</f>
        <v>0</v>
      </c>
      <c r="AA25" s="48"/>
      <c r="AB25" s="49">
        <f>[9]Ene!AB23</f>
        <v>0</v>
      </c>
      <c r="AC25" s="51"/>
      <c r="AD25" s="52">
        <f t="shared" si="0"/>
        <v>0</v>
      </c>
      <c r="AE25" s="52">
        <f t="shared" si="0"/>
        <v>0</v>
      </c>
      <c r="AF25" s="53" t="e">
        <f t="shared" si="1"/>
        <v>#DIV/0!</v>
      </c>
      <c r="AG25" s="53" t="e">
        <f t="shared" si="2"/>
        <v>#DIV/0!</v>
      </c>
      <c r="AH25" s="57"/>
      <c r="AI25" s="58"/>
    </row>
    <row r="26" spans="1:35" s="56" customFormat="1" ht="20.100000000000001" hidden="1" customHeight="1" x14ac:dyDescent="0.2">
      <c r="A26" s="45" t="e">
        <f>'[9]Ficha Anual 2025'!#REF!</f>
        <v>#REF!</v>
      </c>
      <c r="B26" s="59" t="e">
        <f>'[9]Ficha Anual 2025'!#REF!</f>
        <v>#REF!</v>
      </c>
      <c r="C26" s="59"/>
      <c r="D26" s="47" t="e">
        <f>'[9]Ficha Anual 2025'!#REF!</f>
        <v>#REF!</v>
      </c>
      <c r="E26" s="48">
        <f t="shared" si="3"/>
        <v>0</v>
      </c>
      <c r="F26" s="64">
        <f>[9]Ene!F24</f>
        <v>0</v>
      </c>
      <c r="G26" s="64">
        <f>[9]Ene!G24</f>
        <v>0</v>
      </c>
      <c r="H26" s="64">
        <f>[9]Ene!H24</f>
        <v>0</v>
      </c>
      <c r="I26" s="64">
        <f>[9]Feb!I26</f>
        <v>0</v>
      </c>
      <c r="J26" s="64">
        <f>[9]Ene!J24</f>
        <v>0</v>
      </c>
      <c r="K26" s="64">
        <f>[9]Mar!K26</f>
        <v>0</v>
      </c>
      <c r="L26" s="64">
        <f>[9]Ene!L24</f>
        <v>0</v>
      </c>
      <c r="M26" s="64"/>
      <c r="N26" s="64">
        <f>[9]Ene!N24</f>
        <v>0</v>
      </c>
      <c r="O26" s="64"/>
      <c r="P26" s="64">
        <f>[9]Ene!P24</f>
        <v>0</v>
      </c>
      <c r="Q26" s="64"/>
      <c r="R26" s="64">
        <f>[9]Ene!R24</f>
        <v>0</v>
      </c>
      <c r="S26" s="64"/>
      <c r="T26" s="64">
        <f>[9]Ene!T24</f>
        <v>0</v>
      </c>
      <c r="U26" s="64"/>
      <c r="V26" s="64">
        <f>[9]Ene!V24</f>
        <v>0</v>
      </c>
      <c r="W26" s="64"/>
      <c r="X26" s="64">
        <f>[9]Ene!X24</f>
        <v>0</v>
      </c>
      <c r="Y26" s="64"/>
      <c r="Z26" s="64">
        <f>[9]Ene!Z24</f>
        <v>0</v>
      </c>
      <c r="AA26" s="64"/>
      <c r="AB26" s="64">
        <f>[9]Ene!AB24</f>
        <v>0</v>
      </c>
      <c r="AC26" s="64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 t="e">
        <f>'[9]Ficha Anual 2025'!#REF!</f>
        <v>#REF!</v>
      </c>
      <c r="B27" s="59" t="e">
        <f>'[9]Ficha Anual 2025'!#REF!</f>
        <v>#REF!</v>
      </c>
      <c r="C27" s="59"/>
      <c r="D27" s="47" t="e">
        <f>'[9]Ficha Anual 2025'!#REF!</f>
        <v>#REF!</v>
      </c>
      <c r="E27" s="48">
        <f t="shared" si="3"/>
        <v>0</v>
      </c>
      <c r="F27" s="49">
        <f>[9]Ene!F25</f>
        <v>0</v>
      </c>
      <c r="G27" s="50">
        <f>[9]Ene!G25</f>
        <v>0</v>
      </c>
      <c r="H27" s="49">
        <f>[9]Ene!H25</f>
        <v>0</v>
      </c>
      <c r="I27" s="48">
        <f>[9]Feb!I27</f>
        <v>0</v>
      </c>
      <c r="J27" s="49">
        <f>[9]Ene!J25</f>
        <v>0</v>
      </c>
      <c r="K27" s="48">
        <f>[9]Mar!K27</f>
        <v>0</v>
      </c>
      <c r="L27" s="49">
        <f>[9]Ene!L25</f>
        <v>0</v>
      </c>
      <c r="M27" s="48"/>
      <c r="N27" s="49">
        <f>[9]Ene!N25</f>
        <v>0</v>
      </c>
      <c r="O27" s="48"/>
      <c r="P27" s="49">
        <f>[9]Ene!P25</f>
        <v>0</v>
      </c>
      <c r="Q27" s="48"/>
      <c r="R27" s="49">
        <f>[9]Ene!R25</f>
        <v>0</v>
      </c>
      <c r="S27" s="48"/>
      <c r="T27" s="49">
        <f>[9]Ene!T25</f>
        <v>0</v>
      </c>
      <c r="U27" s="48"/>
      <c r="V27" s="49">
        <f>[9]Ene!V25</f>
        <v>0</v>
      </c>
      <c r="W27" s="48"/>
      <c r="X27" s="49">
        <f>[9]Ene!X25</f>
        <v>0</v>
      </c>
      <c r="Y27" s="48"/>
      <c r="Z27" s="49">
        <f>[9]Ene!Z25</f>
        <v>0</v>
      </c>
      <c r="AA27" s="48"/>
      <c r="AB27" s="49">
        <f>[9]Ene!AB25</f>
        <v>0</v>
      </c>
      <c r="AC27" s="48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'[9]Ficha Anual 2025'!A20</f>
        <v>C 2</v>
      </c>
      <c r="B28" s="61" t="str">
        <f>'[9]Ficha Anual 2025'!B20</f>
        <v xml:space="preserve">REPRESENTAR  JURÍDICAMENTE  Y ADMINISTRATIVAMENTE AL MUNICIPIO </v>
      </c>
      <c r="C28" s="61"/>
      <c r="D28" s="62"/>
      <c r="E28" s="63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'[9]Ficha Anual 2025'!A21</f>
        <v>C2A1</v>
      </c>
      <c r="B29" s="46" t="str">
        <f>'[9]Ficha Anual 2025'!B21</f>
        <v xml:space="preserve">ASISTIR A LAS SESIONES DE CABILDO </v>
      </c>
      <c r="C29" s="46"/>
      <c r="D29" s="47" t="str">
        <f>'[9]Ficha Anual 2025'!E21</f>
        <v>SESIONES</v>
      </c>
      <c r="E29" s="48">
        <f t="shared" si="3"/>
        <v>24</v>
      </c>
      <c r="F29" s="49">
        <f>[9]Ene!F27</f>
        <v>2</v>
      </c>
      <c r="G29" s="50">
        <f>[9]Ene!G27</f>
        <v>1</v>
      </c>
      <c r="H29" s="49">
        <f>[9]Ene!H27</f>
        <v>2</v>
      </c>
      <c r="I29" s="50">
        <f>[9]Feb!I29</f>
        <v>0</v>
      </c>
      <c r="J29" s="49">
        <f>[9]Ene!J27</f>
        <v>2</v>
      </c>
      <c r="K29" s="50">
        <f>[9]Mar!K29</f>
        <v>0</v>
      </c>
      <c r="L29" s="49">
        <f>[9]Ene!L27</f>
        <v>2</v>
      </c>
      <c r="M29" s="50">
        <v>0</v>
      </c>
      <c r="N29" s="49">
        <f>[9]Ene!N27</f>
        <v>2</v>
      </c>
      <c r="O29" s="50">
        <v>0</v>
      </c>
      <c r="P29" s="49">
        <f>[9]Ene!P27</f>
        <v>2</v>
      </c>
      <c r="Q29" s="51"/>
      <c r="R29" s="49">
        <f>[9]Ene!R27</f>
        <v>2</v>
      </c>
      <c r="S29" s="51"/>
      <c r="T29" s="49">
        <f>[9]Ene!T27</f>
        <v>2</v>
      </c>
      <c r="U29" s="51"/>
      <c r="V29" s="49">
        <f>[9]Ene!V27</f>
        <v>2</v>
      </c>
      <c r="W29" s="51"/>
      <c r="X29" s="49">
        <f>[9]Ene!X27</f>
        <v>2</v>
      </c>
      <c r="Y29" s="51"/>
      <c r="Z29" s="49">
        <f>[9]Ene!Z27</f>
        <v>2</v>
      </c>
      <c r="AA29" s="51"/>
      <c r="AB29" s="49">
        <f>[9]Ene!AB27</f>
        <v>2</v>
      </c>
      <c r="AC29" s="51"/>
      <c r="AD29" s="52">
        <f t="shared" si="0"/>
        <v>24</v>
      </c>
      <c r="AE29" s="52">
        <f t="shared" si="0"/>
        <v>1</v>
      </c>
      <c r="AF29" s="53">
        <f t="shared" si="1"/>
        <v>4.1666666666666664E-2</v>
      </c>
      <c r="AG29" s="53">
        <f t="shared" si="2"/>
        <v>0.95833333333333337</v>
      </c>
      <c r="AH29" s="54"/>
      <c r="AI29" s="55"/>
    </row>
    <row r="30" spans="1:35" s="56" customFormat="1" ht="26.25" customHeight="1" x14ac:dyDescent="0.2">
      <c r="A30" s="45" t="str">
        <f>'[9]Ficha Anual 2025'!A22</f>
        <v>C2A2</v>
      </c>
      <c r="B30" s="46" t="str">
        <f>'[9]Ficha Anual 2025'!B22</f>
        <v>PRESENTAR LAS DEMANDAS O QUERELLAS ANTE LA AUTORIDAD COMPETENTE</v>
      </c>
      <c r="C30" s="46"/>
      <c r="D30" s="47" t="str">
        <f>'[9]Ficha Anual 2025'!E22</f>
        <v>DEMANDAS</v>
      </c>
      <c r="E30" s="48">
        <f t="shared" si="3"/>
        <v>5</v>
      </c>
      <c r="F30" s="49">
        <f>[9]Ene!F28</f>
        <v>0</v>
      </c>
      <c r="G30" s="50">
        <f>[9]Ene!G28</f>
        <v>0</v>
      </c>
      <c r="H30" s="49">
        <f>[9]Ene!H28</f>
        <v>0</v>
      </c>
      <c r="I30" s="50">
        <f>[9]Feb!I30</f>
        <v>0</v>
      </c>
      <c r="J30" s="49">
        <f>[9]Ene!J28</f>
        <v>0</v>
      </c>
      <c r="K30" s="50">
        <f>[9]Mar!K30</f>
        <v>0</v>
      </c>
      <c r="L30" s="49">
        <f>[9]Ene!L28</f>
        <v>1</v>
      </c>
      <c r="M30" s="50">
        <v>0</v>
      </c>
      <c r="N30" s="49">
        <f>[9]Ene!N28</f>
        <v>1</v>
      </c>
      <c r="O30" s="50">
        <v>0</v>
      </c>
      <c r="P30" s="49">
        <f>[9]Ene!P28</f>
        <v>1</v>
      </c>
      <c r="Q30" s="51"/>
      <c r="R30" s="49">
        <f>[9]Ene!R28</f>
        <v>1</v>
      </c>
      <c r="S30" s="51"/>
      <c r="T30" s="49">
        <f>[9]Ene!T28</f>
        <v>1</v>
      </c>
      <c r="U30" s="51"/>
      <c r="V30" s="49">
        <f>[9]Ene!V28</f>
        <v>0</v>
      </c>
      <c r="W30" s="51"/>
      <c r="X30" s="49">
        <f>[9]Ene!X28</f>
        <v>0</v>
      </c>
      <c r="Y30" s="51"/>
      <c r="Z30" s="49">
        <f>[9]Ene!Z28</f>
        <v>0</v>
      </c>
      <c r="AA30" s="51"/>
      <c r="AB30" s="49">
        <f>[9]Ene!AB28</f>
        <v>0</v>
      </c>
      <c r="AC30" s="51"/>
      <c r="AD30" s="52">
        <f t="shared" si="0"/>
        <v>5</v>
      </c>
      <c r="AE30" s="52">
        <f t="shared" si="0"/>
        <v>0</v>
      </c>
      <c r="AF30" s="53">
        <f t="shared" si="1"/>
        <v>0</v>
      </c>
      <c r="AG30" s="53">
        <f t="shared" si="2"/>
        <v>1</v>
      </c>
      <c r="AH30" s="54"/>
      <c r="AI30" s="55"/>
    </row>
    <row r="31" spans="1:35" s="56" customFormat="1" ht="24.75" customHeight="1" x14ac:dyDescent="0.2">
      <c r="A31" s="45" t="str">
        <f>'[9]Ficha Anual 2025'!A23</f>
        <v>C2A3</v>
      </c>
      <c r="B31" s="46" t="str">
        <f>'[9]Ficha Anual 2025'!B23</f>
        <v>PRESENTAR RECURSOS ANTE LAS RESOLUCIONES DE LAS DIFERENTES INSTANCIAS</v>
      </c>
      <c r="C31" s="46"/>
      <c r="D31" s="47" t="str">
        <f>'[9]Ficha Anual 2025'!E23</f>
        <v>RECURSO</v>
      </c>
      <c r="E31" s="48">
        <f t="shared" si="3"/>
        <v>5</v>
      </c>
      <c r="F31" s="49">
        <f>[9]Ene!F29</f>
        <v>0</v>
      </c>
      <c r="G31" s="50">
        <f>[9]Ene!G29</f>
        <v>0</v>
      </c>
      <c r="H31" s="49">
        <f>[9]Ene!H29</f>
        <v>0</v>
      </c>
      <c r="I31" s="50">
        <f>[9]Feb!I31</f>
        <v>1</v>
      </c>
      <c r="J31" s="49">
        <f>[9]Ene!J29</f>
        <v>0</v>
      </c>
      <c r="K31" s="50">
        <f>[9]Mar!K31</f>
        <v>0</v>
      </c>
      <c r="L31" s="49">
        <f>[9]Ene!L29</f>
        <v>2</v>
      </c>
      <c r="M31" s="50">
        <v>0</v>
      </c>
      <c r="N31" s="49">
        <f>[9]Ene!N29</f>
        <v>2</v>
      </c>
      <c r="O31" s="50">
        <v>1</v>
      </c>
      <c r="P31" s="49">
        <f>[9]Ene!P29</f>
        <v>1</v>
      </c>
      <c r="Q31" s="51"/>
      <c r="R31" s="49">
        <f>[9]Ene!R29</f>
        <v>0</v>
      </c>
      <c r="S31" s="51"/>
      <c r="T31" s="49">
        <f>[9]Ene!T29</f>
        <v>0</v>
      </c>
      <c r="U31" s="51"/>
      <c r="V31" s="49">
        <f>[9]Ene!V29</f>
        <v>0</v>
      </c>
      <c r="W31" s="51"/>
      <c r="X31" s="49">
        <f>[9]Ene!X29</f>
        <v>0</v>
      </c>
      <c r="Y31" s="51"/>
      <c r="Z31" s="49">
        <f>[9]Ene!Z29</f>
        <v>0</v>
      </c>
      <c r="AA31" s="51"/>
      <c r="AB31" s="49">
        <f>[9]Ene!AB29</f>
        <v>0</v>
      </c>
      <c r="AC31" s="51"/>
      <c r="AD31" s="52">
        <f t="shared" si="0"/>
        <v>5</v>
      </c>
      <c r="AE31" s="52">
        <f t="shared" si="0"/>
        <v>2</v>
      </c>
      <c r="AF31" s="53">
        <f t="shared" si="1"/>
        <v>0.4</v>
      </c>
      <c r="AG31" s="53">
        <f t="shared" si="2"/>
        <v>0.6</v>
      </c>
      <c r="AH31" s="57"/>
      <c r="AI31" s="58"/>
    </row>
    <row r="32" spans="1:35" s="56" customFormat="1" ht="23.25" customHeight="1" x14ac:dyDescent="0.2">
      <c r="A32" s="45" t="str">
        <f>'[9]Ficha Anual 2025'!A24</f>
        <v>C2A4</v>
      </c>
      <c r="B32" s="46" t="str">
        <f>'[9]Ficha Anual 2025'!B24</f>
        <v>PROPORNER AL AYUNTAMIENTO LOS PROYECTOS DE LEY, REGLAMENTOS, DECREMENTOS Y DEMAS DISPOSICIONES</v>
      </c>
      <c r="C32" s="46"/>
      <c r="D32" s="47" t="str">
        <f>'[9]Ficha Anual 2025'!E24</f>
        <v>PROYECTOS</v>
      </c>
      <c r="E32" s="48">
        <f t="shared" si="3"/>
        <v>5</v>
      </c>
      <c r="F32" s="49">
        <f>[9]Ene!F30</f>
        <v>0</v>
      </c>
      <c r="G32" s="50">
        <f>[9]Ene!G30</f>
        <v>0</v>
      </c>
      <c r="H32" s="49">
        <f>[9]Ene!H30</f>
        <v>0</v>
      </c>
      <c r="I32" s="50">
        <f>[9]Feb!I32</f>
        <v>0</v>
      </c>
      <c r="J32" s="49">
        <f>[9]Ene!J30</f>
        <v>0</v>
      </c>
      <c r="K32" s="50">
        <f>[9]Mar!K32</f>
        <v>0</v>
      </c>
      <c r="L32" s="49">
        <f>[9]Ene!L30</f>
        <v>2</v>
      </c>
      <c r="M32" s="50">
        <v>0</v>
      </c>
      <c r="N32" s="49">
        <f>[9]Ene!N30</f>
        <v>0</v>
      </c>
      <c r="O32" s="50">
        <v>0</v>
      </c>
      <c r="P32" s="49">
        <f>[9]Ene!P30</f>
        <v>1</v>
      </c>
      <c r="Q32" s="51"/>
      <c r="R32" s="49">
        <f>[9]Ene!R30</f>
        <v>0</v>
      </c>
      <c r="S32" s="51"/>
      <c r="T32" s="49">
        <f>[9]Ene!T30</f>
        <v>1</v>
      </c>
      <c r="U32" s="51"/>
      <c r="V32" s="49">
        <f>[9]Ene!V30</f>
        <v>0</v>
      </c>
      <c r="W32" s="51"/>
      <c r="X32" s="49">
        <f>[9]Ene!X30</f>
        <v>0</v>
      </c>
      <c r="Y32" s="51"/>
      <c r="Z32" s="49">
        <f>[9]Ene!Z30</f>
        <v>1</v>
      </c>
      <c r="AA32" s="51"/>
      <c r="AB32" s="49">
        <f>[9]Ene!AB30</f>
        <v>0</v>
      </c>
      <c r="AC32" s="51"/>
      <c r="AD32" s="52">
        <f t="shared" si="0"/>
        <v>5</v>
      </c>
      <c r="AE32" s="52">
        <f t="shared" si="0"/>
        <v>0</v>
      </c>
      <c r="AF32" s="53">
        <f t="shared" si="1"/>
        <v>0</v>
      </c>
      <c r="AG32" s="53">
        <f t="shared" si="2"/>
        <v>1</v>
      </c>
      <c r="AH32" s="54"/>
      <c r="AI32" s="55"/>
    </row>
    <row r="33" spans="1:35" s="56" customFormat="1" ht="23.25" customHeight="1" x14ac:dyDescent="0.2">
      <c r="A33" s="45" t="str">
        <f>'[9]Ficha Anual 2025'!A25</f>
        <v>C2A5</v>
      </c>
      <c r="B33" s="46" t="str">
        <f>'[9]Ficha Anual 2025'!B25</f>
        <v>ANALIZAR EL ESTUDIO JURIDICO DE LOS CONTRATOS Y CONVENIOS QUE SERAN SUSCRITOS POR EL PRESIDENTE</v>
      </c>
      <c r="C33" s="46"/>
      <c r="D33" s="47" t="str">
        <f>'[9]Ficha Anual 2025'!E25</f>
        <v>CONTRATOS/CONVENIO</v>
      </c>
      <c r="E33" s="48">
        <f t="shared" si="3"/>
        <v>5</v>
      </c>
      <c r="F33" s="49">
        <f>[9]Ene!F32</f>
        <v>0</v>
      </c>
      <c r="G33" s="50">
        <f>[9]Ene!G32</f>
        <v>0</v>
      </c>
      <c r="H33" s="49">
        <f>[9]Ene!H32</f>
        <v>1</v>
      </c>
      <c r="I33" s="50">
        <f>[9]Feb!I33</f>
        <v>0</v>
      </c>
      <c r="J33" s="49">
        <f>[9]Ene!J32</f>
        <v>0</v>
      </c>
      <c r="K33" s="50">
        <f>[9]Mar!K33</f>
        <v>2</v>
      </c>
      <c r="L33" s="49">
        <f>[9]Ene!L32</f>
        <v>1</v>
      </c>
      <c r="M33" s="50">
        <v>0</v>
      </c>
      <c r="N33" s="49">
        <f>[9]Ene!N32</f>
        <v>0</v>
      </c>
      <c r="O33" s="50">
        <v>1</v>
      </c>
      <c r="P33" s="49">
        <f>[9]Ene!P32</f>
        <v>0</v>
      </c>
      <c r="Q33" s="51"/>
      <c r="R33" s="49">
        <f>[9]Ene!R32</f>
        <v>1</v>
      </c>
      <c r="S33" s="51"/>
      <c r="T33" s="49">
        <f>[9]Ene!T32</f>
        <v>0</v>
      </c>
      <c r="U33" s="51"/>
      <c r="V33" s="49">
        <f>[9]Ene!V32</f>
        <v>1</v>
      </c>
      <c r="W33" s="51"/>
      <c r="X33" s="49">
        <f>[9]Ene!X32</f>
        <v>0</v>
      </c>
      <c r="Y33" s="51"/>
      <c r="Z33" s="49">
        <f>[9]Ene!Z32</f>
        <v>1</v>
      </c>
      <c r="AA33" s="51"/>
      <c r="AB33" s="49">
        <f>[9]Ene!AB32</f>
        <v>0</v>
      </c>
      <c r="AC33" s="51"/>
      <c r="AD33" s="52">
        <f t="shared" si="0"/>
        <v>5</v>
      </c>
      <c r="AE33" s="52">
        <f t="shared" si="0"/>
        <v>3</v>
      </c>
      <c r="AF33" s="53">
        <f t="shared" si="1"/>
        <v>0.6</v>
      </c>
      <c r="AG33" s="53">
        <f t="shared" si="2"/>
        <v>0.4</v>
      </c>
      <c r="AH33" s="54"/>
      <c r="AI33" s="55"/>
    </row>
    <row r="34" spans="1:35" s="56" customFormat="1" ht="22.5" customHeight="1" x14ac:dyDescent="0.2">
      <c r="A34" s="45" t="str">
        <f>'[9]Ficha Anual 2025'!A26</f>
        <v>C2A6</v>
      </c>
      <c r="B34" s="46" t="str">
        <f>'[9]Ficha Anual 2025'!B26</f>
        <v xml:space="preserve">PROMOVER PROGRAMAS DE CAPACITACIONES A FUNCIONARIOS PUBLICOS </v>
      </c>
      <c r="C34" s="46"/>
      <c r="D34" s="47" t="str">
        <f>'[9]Ficha Anual 2025'!E26</f>
        <v>CAPACITACIONES</v>
      </c>
      <c r="E34" s="48">
        <f t="shared" si="3"/>
        <v>2</v>
      </c>
      <c r="F34" s="49">
        <f>[9]Ene!F33</f>
        <v>0</v>
      </c>
      <c r="G34" s="50">
        <f>[9]Ene!G33</f>
        <v>0</v>
      </c>
      <c r="H34" s="49">
        <f>[9]Ene!H33</f>
        <v>0</v>
      </c>
      <c r="I34" s="50">
        <f>[9]Feb!I34</f>
        <v>0</v>
      </c>
      <c r="J34" s="49">
        <f>[9]Ene!J33</f>
        <v>0</v>
      </c>
      <c r="K34" s="50">
        <f>[9]Mar!K34</f>
        <v>0</v>
      </c>
      <c r="L34" s="49">
        <f>[9]Ene!L33</f>
        <v>0</v>
      </c>
      <c r="M34" s="50">
        <v>0</v>
      </c>
      <c r="N34" s="49">
        <f>[9]Ene!N33</f>
        <v>0</v>
      </c>
      <c r="O34" s="50">
        <v>0</v>
      </c>
      <c r="P34" s="49">
        <f>[9]Ene!P33</f>
        <v>1</v>
      </c>
      <c r="Q34" s="51"/>
      <c r="R34" s="49">
        <f>[9]Ene!R33</f>
        <v>0</v>
      </c>
      <c r="S34" s="51"/>
      <c r="T34" s="49">
        <f>[9]Ene!T33</f>
        <v>0</v>
      </c>
      <c r="U34" s="51"/>
      <c r="V34" s="49">
        <f>[9]Ene!V33</f>
        <v>0</v>
      </c>
      <c r="W34" s="51"/>
      <c r="X34" s="49">
        <f>[9]Ene!X33</f>
        <v>0</v>
      </c>
      <c r="Y34" s="51"/>
      <c r="Z34" s="49">
        <f>[9]Ene!Z33</f>
        <v>1</v>
      </c>
      <c r="AA34" s="51"/>
      <c r="AB34" s="49">
        <f>[9]Ene!AB33</f>
        <v>0</v>
      </c>
      <c r="AC34" s="51"/>
      <c r="AD34" s="52">
        <f t="shared" si="0"/>
        <v>2</v>
      </c>
      <c r="AE34" s="52">
        <f t="shared" si="0"/>
        <v>0</v>
      </c>
      <c r="AF34" s="53">
        <f t="shared" si="1"/>
        <v>0</v>
      </c>
      <c r="AG34" s="53">
        <f t="shared" si="2"/>
        <v>1</v>
      </c>
      <c r="AH34" s="57"/>
      <c r="AI34" s="58"/>
    </row>
    <row r="35" spans="1:35" s="56" customFormat="1" ht="26.25" customHeight="1" x14ac:dyDescent="0.2">
      <c r="A35" s="45" t="str">
        <f>'[9]Ficha Anual 2025'!A27</f>
        <v>C2A7</v>
      </c>
      <c r="B35" s="46" t="str">
        <f>'[9]Ficha Anual 2025'!B27</f>
        <v>INSPECCIONAR FISICAMENTE LOS LIMITES TERRITORIALES DEL MUNICIPIO</v>
      </c>
      <c r="C35" s="46"/>
      <c r="D35" s="47" t="str">
        <f>'[9]Ficha Anual 2025'!E27</f>
        <v>INSPECCIONES</v>
      </c>
      <c r="E35" s="48">
        <f t="shared" si="3"/>
        <v>2</v>
      </c>
      <c r="F35" s="49">
        <f>[9]Ene!F33</f>
        <v>0</v>
      </c>
      <c r="G35" s="50">
        <f>[9]Ene!G33</f>
        <v>0</v>
      </c>
      <c r="H35" s="49">
        <f>[9]Ene!H33</f>
        <v>0</v>
      </c>
      <c r="I35" s="50">
        <f>[9]Feb!I35</f>
        <v>0</v>
      </c>
      <c r="J35" s="49">
        <f>[9]Ene!J33</f>
        <v>0</v>
      </c>
      <c r="K35" s="50">
        <f>[9]Mar!K35</f>
        <v>0</v>
      </c>
      <c r="L35" s="49">
        <f>[9]Ene!L33</f>
        <v>0</v>
      </c>
      <c r="M35" s="50">
        <v>0</v>
      </c>
      <c r="N35" s="49">
        <f>[9]Ene!N33</f>
        <v>0</v>
      </c>
      <c r="O35" s="50">
        <v>0</v>
      </c>
      <c r="P35" s="49">
        <f>[9]Ene!P33</f>
        <v>1</v>
      </c>
      <c r="Q35" s="51"/>
      <c r="R35" s="49">
        <f>[9]Ene!R33</f>
        <v>0</v>
      </c>
      <c r="S35" s="51"/>
      <c r="T35" s="49">
        <f>[9]Ene!T33</f>
        <v>0</v>
      </c>
      <c r="U35" s="51"/>
      <c r="V35" s="49">
        <f>[9]Ene!V33</f>
        <v>0</v>
      </c>
      <c r="W35" s="51"/>
      <c r="X35" s="49">
        <f>[9]Ene!X33</f>
        <v>0</v>
      </c>
      <c r="Y35" s="51"/>
      <c r="Z35" s="49">
        <f>[9]Ene!Z33</f>
        <v>1</v>
      </c>
      <c r="AA35" s="51"/>
      <c r="AB35" s="49">
        <f>[9]Ene!AB33</f>
        <v>0</v>
      </c>
      <c r="AC35" s="51"/>
      <c r="AD35" s="52">
        <f t="shared" si="0"/>
        <v>2</v>
      </c>
      <c r="AE35" s="52">
        <f t="shared" si="0"/>
        <v>0</v>
      </c>
      <c r="AF35" s="53">
        <f t="shared" si="1"/>
        <v>0</v>
      </c>
      <c r="AG35" s="53">
        <f t="shared" si="2"/>
        <v>1</v>
      </c>
      <c r="AH35" s="54"/>
      <c r="AI35" s="55"/>
    </row>
    <row r="36" spans="1:35" s="56" customFormat="1" ht="20.100000000000001" hidden="1" customHeight="1" x14ac:dyDescent="0.2">
      <c r="A36" s="45">
        <f>'[9]Ficha Anual 2025'!A29</f>
        <v>0</v>
      </c>
      <c r="B36" s="59">
        <f>'[9]Ficha Anual 2025'!B29</f>
        <v>0</v>
      </c>
      <c r="C36" s="59"/>
      <c r="D36" s="47">
        <f>'[9]Ficha Anual 2025'!E29</f>
        <v>0</v>
      </c>
      <c r="E36" s="48">
        <f t="shared" si="3"/>
        <v>0</v>
      </c>
      <c r="F36" s="49">
        <f>[9]Ene!F35</f>
        <v>0</v>
      </c>
      <c r="G36" s="50">
        <f>[9]Ene!G35</f>
        <v>0</v>
      </c>
      <c r="H36" s="49">
        <f>[9]Ene!H35</f>
        <v>0</v>
      </c>
      <c r="I36" s="51">
        <f>[9]Feb!I36</f>
        <v>0</v>
      </c>
      <c r="J36" s="49">
        <f>[9]Ene!J35</f>
        <v>0</v>
      </c>
      <c r="K36" s="51">
        <f>[9]Mar!K36</f>
        <v>0</v>
      </c>
      <c r="L36" s="49">
        <f>[9]Ene!L35</f>
        <v>0</v>
      </c>
      <c r="M36" s="51"/>
      <c r="N36" s="49">
        <f>[9]Ene!N35</f>
        <v>0</v>
      </c>
      <c r="O36" s="51"/>
      <c r="P36" s="49">
        <f>[9]Ene!P35</f>
        <v>0</v>
      </c>
      <c r="Q36" s="51"/>
      <c r="R36" s="49">
        <f>[9]Ene!R35</f>
        <v>0</v>
      </c>
      <c r="S36" s="51"/>
      <c r="T36" s="49">
        <f>[9]Ene!T35</f>
        <v>0</v>
      </c>
      <c r="U36" s="51"/>
      <c r="V36" s="49">
        <f>[9]Ene!V35</f>
        <v>0</v>
      </c>
      <c r="W36" s="51"/>
      <c r="X36" s="49">
        <f>[9]Ene!X35</f>
        <v>0</v>
      </c>
      <c r="Y36" s="51"/>
      <c r="Z36" s="49">
        <f>[9]Ene!Z35</f>
        <v>0</v>
      </c>
      <c r="AA36" s="51"/>
      <c r="AB36" s="49">
        <f>[9]Ene!AB35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'[9]Ficha Anual 2025'!A30</f>
        <v>0</v>
      </c>
      <c r="B37" s="59">
        <f>'[9]Ficha Anual 2025'!B30</f>
        <v>0</v>
      </c>
      <c r="C37" s="59"/>
      <c r="D37" s="47">
        <f>'[9]Ficha Anual 2025'!E30</f>
        <v>0</v>
      </c>
      <c r="E37" s="48">
        <f t="shared" si="3"/>
        <v>0</v>
      </c>
      <c r="F37" s="49">
        <f>[9]Ene!F36</f>
        <v>0</v>
      </c>
      <c r="G37" s="50">
        <f>[9]Ene!G36</f>
        <v>0</v>
      </c>
      <c r="H37" s="49">
        <f>[9]Ene!H36</f>
        <v>0</v>
      </c>
      <c r="I37" s="51">
        <f>[9]Feb!I37</f>
        <v>0</v>
      </c>
      <c r="J37" s="49">
        <f>[9]Ene!J36</f>
        <v>0</v>
      </c>
      <c r="K37" s="51">
        <f>[9]Mar!K37</f>
        <v>0</v>
      </c>
      <c r="L37" s="49">
        <f>[9]Ene!L36</f>
        <v>0</v>
      </c>
      <c r="M37" s="51"/>
      <c r="N37" s="49">
        <f>[9]Ene!N36</f>
        <v>0</v>
      </c>
      <c r="O37" s="51"/>
      <c r="P37" s="49">
        <f>[9]Ene!P36</f>
        <v>0</v>
      </c>
      <c r="Q37" s="51"/>
      <c r="R37" s="49">
        <f>[9]Ene!R36</f>
        <v>0</v>
      </c>
      <c r="S37" s="51"/>
      <c r="T37" s="49">
        <f>[9]Ene!T36</f>
        <v>0</v>
      </c>
      <c r="U37" s="51"/>
      <c r="V37" s="49">
        <f>[9]Ene!V36</f>
        <v>0</v>
      </c>
      <c r="W37" s="51"/>
      <c r="X37" s="49">
        <f>[9]Ene!X36</f>
        <v>0</v>
      </c>
      <c r="Y37" s="51"/>
      <c r="Z37" s="49">
        <f>[9]Ene!Z36</f>
        <v>0</v>
      </c>
      <c r="AA37" s="51"/>
      <c r="AB37" s="49">
        <f>[9]Ene!AB36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'[9]Ficha Anual 2025'!A31</f>
        <v>0</v>
      </c>
      <c r="B38" s="59">
        <f>'[9]Ficha Anual 2025'!B31</f>
        <v>0</v>
      </c>
      <c r="C38" s="59"/>
      <c r="D38" s="47">
        <f>'[9]Ficha Anual 2025'!E31</f>
        <v>0</v>
      </c>
      <c r="E38" s="48">
        <f t="shared" si="3"/>
        <v>0</v>
      </c>
      <c r="F38" s="150">
        <f>[9]Ene!F37</f>
        <v>0</v>
      </c>
      <c r="G38" s="70">
        <f>[9]Ene!G37</f>
        <v>0</v>
      </c>
      <c r="H38" s="150">
        <f>[9]Ene!H37</f>
        <v>0</v>
      </c>
      <c r="I38" s="71">
        <f>[9]Feb!I38</f>
        <v>0</v>
      </c>
      <c r="J38" s="150">
        <f>[9]Ene!J37</f>
        <v>0</v>
      </c>
      <c r="K38" s="71">
        <f>[9]Mar!K38</f>
        <v>0</v>
      </c>
      <c r="L38" s="150">
        <f>[9]Ene!L37</f>
        <v>0</v>
      </c>
      <c r="M38" s="71"/>
      <c r="N38" s="150">
        <f>[9]Ene!N37</f>
        <v>0</v>
      </c>
      <c r="O38" s="71"/>
      <c r="P38" s="150">
        <f>[9]Ene!P37</f>
        <v>0</v>
      </c>
      <c r="Q38" s="71"/>
      <c r="R38" s="150">
        <f>[9]Ene!R37</f>
        <v>0</v>
      </c>
      <c r="S38" s="71"/>
      <c r="T38" s="150">
        <f>[9]Ene!T37</f>
        <v>0</v>
      </c>
      <c r="U38" s="71"/>
      <c r="V38" s="150">
        <f>[9]Ene!V37</f>
        <v>0</v>
      </c>
      <c r="W38" s="71"/>
      <c r="X38" s="150">
        <f>[9]Ene!X37</f>
        <v>0</v>
      </c>
      <c r="Y38" s="71"/>
      <c r="Z38" s="150">
        <f>[9]Ene!Z37</f>
        <v>0</v>
      </c>
      <c r="AA38" s="71"/>
      <c r="AB38" s="150">
        <f>[9]Ene!AB37</f>
        <v>0</v>
      </c>
      <c r="AC38" s="7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67">
        <f>'[9]Ficha Anual 2025'!A32</f>
        <v>0</v>
      </c>
      <c r="B39" s="68">
        <f>'[9]Ficha Anual 2025'!B32</f>
        <v>0</v>
      </c>
      <c r="C39" s="68"/>
      <c r="D39" s="69">
        <f>'[9]Ficha Anual 2025'!E32</f>
        <v>0</v>
      </c>
      <c r="E39" s="48">
        <f t="shared" si="3"/>
        <v>0</v>
      </c>
      <c r="F39" s="78">
        <f>[9]Ene!F38</f>
        <v>0</v>
      </c>
      <c r="G39" s="78">
        <f>[9]Ene!G38</f>
        <v>0</v>
      </c>
      <c r="H39" s="78">
        <f>[9]Ene!H38</f>
        <v>0</v>
      </c>
      <c r="I39" s="78">
        <f>[9]Feb!I39</f>
        <v>0</v>
      </c>
      <c r="J39" s="78">
        <f>[9]Ene!J38</f>
        <v>0</v>
      </c>
      <c r="K39" s="78">
        <f>[9]Mar!K39</f>
        <v>0</v>
      </c>
      <c r="L39" s="78">
        <f>[9]Ene!L38</f>
        <v>0</v>
      </c>
      <c r="M39" s="78"/>
      <c r="N39" s="78">
        <f>[9]Ene!N38</f>
        <v>0</v>
      </c>
      <c r="O39" s="78"/>
      <c r="P39" s="78">
        <f>[9]Ene!P38</f>
        <v>0</v>
      </c>
      <c r="Q39" s="78"/>
      <c r="R39" s="78">
        <f>[9]Ene!R38</f>
        <v>0</v>
      </c>
      <c r="S39" s="78"/>
      <c r="T39" s="78">
        <f>[9]Ene!T38</f>
        <v>0</v>
      </c>
      <c r="U39" s="78"/>
      <c r="V39" s="78">
        <f>[9]Ene!V38</f>
        <v>0</v>
      </c>
      <c r="W39" s="78"/>
      <c r="X39" s="78">
        <f>[9]Ene!X38</f>
        <v>0</v>
      </c>
      <c r="Y39" s="78"/>
      <c r="Z39" s="78">
        <f>[9]Ene!Z38</f>
        <v>0</v>
      </c>
      <c r="AA39" s="78"/>
      <c r="AB39" s="78">
        <f>[9]Ene!AB38</f>
        <v>0</v>
      </c>
      <c r="AC39" s="78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72"/>
      <c r="AI39" s="73"/>
    </row>
    <row r="40" spans="1:35" s="44" customFormat="1" ht="20.100000000000001" customHeight="1" x14ac:dyDescent="0.2">
      <c r="A40" s="74" t="str">
        <f>'[9]Ficha Anual 2025'!A33</f>
        <v>C 3</v>
      </c>
      <c r="B40" s="75" t="str">
        <f>'[9]Ficha Anual 2025'!B33</f>
        <v>ADMINISTRAR  JUSTICIA APLICANDO LEYES Y REGLAMENTOS</v>
      </c>
      <c r="C40" s="75"/>
      <c r="D40" s="76"/>
      <c r="E40" s="77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79"/>
      <c r="AE40" s="79"/>
      <c r="AF40" s="79"/>
      <c r="AG40" s="79"/>
      <c r="AH40" s="79"/>
      <c r="AI40" s="80"/>
    </row>
    <row r="41" spans="1:35" s="56" customFormat="1" ht="27.75" customHeight="1" x14ac:dyDescent="0.2">
      <c r="A41" s="81" t="str">
        <f>'[9]Ficha Anual 2025'!A34</f>
        <v>C3A1</v>
      </c>
      <c r="B41" s="46" t="str">
        <f>'[9]Ficha Anual 2025'!B34</f>
        <v xml:space="preserve">APLICAR SANCIONES POR FALTAS ADMINISTRATIVAS A LOS INFRACTORES </v>
      </c>
      <c r="C41" s="46"/>
      <c r="D41" s="83" t="str">
        <f>'[9]Ficha Anual 2025'!E34</f>
        <v>INFRACTORES</v>
      </c>
      <c r="E41" s="48">
        <f t="shared" si="3"/>
        <v>8</v>
      </c>
      <c r="F41" s="154">
        <f>[9]Ene!F40</f>
        <v>0</v>
      </c>
      <c r="G41" s="91">
        <f>[9]Ene!G40</f>
        <v>2</v>
      </c>
      <c r="H41" s="154">
        <f>[9]Ene!H40</f>
        <v>0</v>
      </c>
      <c r="I41" s="91">
        <f>[9]Feb!I41</f>
        <v>2</v>
      </c>
      <c r="J41" s="154">
        <f>[9]Ene!J40</f>
        <v>0</v>
      </c>
      <c r="K41" s="50">
        <f>[9]Mar!K41</f>
        <v>2</v>
      </c>
      <c r="L41" s="154">
        <f>[9]Ene!L40</f>
        <v>2</v>
      </c>
      <c r="M41" s="50">
        <v>0</v>
      </c>
      <c r="N41" s="154">
        <f>[9]Ene!N40</f>
        <v>0</v>
      </c>
      <c r="O41" s="50">
        <v>0</v>
      </c>
      <c r="P41" s="154">
        <f>[9]Ene!P40</f>
        <v>2</v>
      </c>
      <c r="Q41" s="92"/>
      <c r="R41" s="154">
        <f>[9]Ene!R40</f>
        <v>0</v>
      </c>
      <c r="S41" s="92"/>
      <c r="T41" s="154">
        <f>[9]Ene!T40</f>
        <v>0</v>
      </c>
      <c r="U41" s="92"/>
      <c r="V41" s="154">
        <f>[9]Ene!V40</f>
        <v>0</v>
      </c>
      <c r="W41" s="92"/>
      <c r="X41" s="154">
        <f>[9]Ene!X40</f>
        <v>2</v>
      </c>
      <c r="Y41" s="92"/>
      <c r="Z41" s="154">
        <f>[9]Ene!Z40</f>
        <v>2</v>
      </c>
      <c r="AA41" s="92"/>
      <c r="AB41" s="154">
        <f>[9]Ene!AB40</f>
        <v>0</v>
      </c>
      <c r="AC41" s="92"/>
      <c r="AD41" s="52">
        <f t="shared" si="0"/>
        <v>8</v>
      </c>
      <c r="AE41" s="52">
        <f t="shared" si="0"/>
        <v>6</v>
      </c>
      <c r="AF41" s="53">
        <f t="shared" si="1"/>
        <v>0.75</v>
      </c>
      <c r="AG41" s="53">
        <f t="shared" si="2"/>
        <v>0.25</v>
      </c>
      <c r="AH41" s="84"/>
      <c r="AI41" s="85"/>
    </row>
    <row r="42" spans="1:35" s="56" customFormat="1" ht="20.100000000000001" customHeight="1" x14ac:dyDescent="0.2">
      <c r="A42" s="81" t="str">
        <f>'[9]Ficha Anual 2025'!A35</f>
        <v>C3A2</v>
      </c>
      <c r="B42" s="46" t="str">
        <f>'[9]Ficha Anual 2025'!B35</f>
        <v xml:space="preserve">RESOLVER CONFLICTOS ENTRE PARTICULARES </v>
      </c>
      <c r="C42" s="46"/>
      <c r="D42" s="83" t="str">
        <f>'[9]Ficha Anual 2025'!E35</f>
        <v>CONFLICTOS</v>
      </c>
      <c r="E42" s="48">
        <f t="shared" si="3"/>
        <v>8</v>
      </c>
      <c r="F42" s="154">
        <f>[9]Ene!F41</f>
        <v>0</v>
      </c>
      <c r="G42" s="91">
        <f>[9]Ene!G41</f>
        <v>2</v>
      </c>
      <c r="H42" s="154">
        <f>[9]Ene!H41</f>
        <v>0</v>
      </c>
      <c r="I42" s="91">
        <f>[9]Feb!I42</f>
        <v>2</v>
      </c>
      <c r="J42" s="154">
        <f>[9]Ene!J41</f>
        <v>0</v>
      </c>
      <c r="K42" s="50">
        <f>[9]Mar!K42</f>
        <v>2</v>
      </c>
      <c r="L42" s="154">
        <f>[9]Ene!L41</f>
        <v>2</v>
      </c>
      <c r="M42" s="50">
        <v>0</v>
      </c>
      <c r="N42" s="154">
        <f>[9]Ene!N41</f>
        <v>0</v>
      </c>
      <c r="O42" s="50">
        <v>0</v>
      </c>
      <c r="P42" s="154">
        <f>[9]Ene!P41</f>
        <v>2</v>
      </c>
      <c r="Q42" s="92"/>
      <c r="R42" s="154">
        <f>[9]Ene!R41</f>
        <v>0</v>
      </c>
      <c r="S42" s="92"/>
      <c r="T42" s="154">
        <f>[9]Ene!T41</f>
        <v>0</v>
      </c>
      <c r="U42" s="92"/>
      <c r="V42" s="154">
        <f>[9]Ene!V41</f>
        <v>0</v>
      </c>
      <c r="W42" s="92"/>
      <c r="X42" s="154">
        <f>[9]Ene!X41</f>
        <v>2</v>
      </c>
      <c r="Y42" s="92"/>
      <c r="Z42" s="154">
        <f>[9]Ene!Z41</f>
        <v>2</v>
      </c>
      <c r="AA42" s="92"/>
      <c r="AB42" s="154">
        <f>[9]Ene!AB41</f>
        <v>0</v>
      </c>
      <c r="AC42" s="92"/>
      <c r="AD42" s="52">
        <f t="shared" si="0"/>
        <v>8</v>
      </c>
      <c r="AE42" s="52">
        <f t="shared" si="0"/>
        <v>6</v>
      </c>
      <c r="AF42" s="53">
        <f t="shared" si="1"/>
        <v>0.75</v>
      </c>
      <c r="AG42" s="53">
        <f t="shared" si="2"/>
        <v>0.25</v>
      </c>
      <c r="AH42" s="86"/>
      <c r="AI42" s="87"/>
    </row>
    <row r="43" spans="1:35" s="56" customFormat="1" ht="20.100000000000001" customHeight="1" x14ac:dyDescent="0.2">
      <c r="A43" s="81" t="str">
        <f>'[9]Ficha Anual 2025'!A36</f>
        <v>C3A3</v>
      </c>
      <c r="B43" s="46" t="str">
        <f>'[9]Ficha Anual 2025'!B36</f>
        <v xml:space="preserve">RECIBIR PERSONAS PUESTAS A DISPOSICION POR DETENCION </v>
      </c>
      <c r="C43" s="46"/>
      <c r="D43" s="83" t="str">
        <f>'[9]Ficha Anual 2025'!E36</f>
        <v>PERSONAS</v>
      </c>
      <c r="E43" s="48">
        <f t="shared" si="3"/>
        <v>4</v>
      </c>
      <c r="F43" s="49">
        <f>[9]Ene!F42</f>
        <v>0</v>
      </c>
      <c r="G43" s="50">
        <f>[9]Ene!G42</f>
        <v>1</v>
      </c>
      <c r="H43" s="49">
        <f>[9]Ene!H42</f>
        <v>0</v>
      </c>
      <c r="I43" s="50">
        <f>[9]Feb!I43</f>
        <v>1</v>
      </c>
      <c r="J43" s="49">
        <f>[9]Ene!J42</f>
        <v>0</v>
      </c>
      <c r="K43" s="50">
        <f>[9]Mar!K43</f>
        <v>1</v>
      </c>
      <c r="L43" s="49">
        <f>[9]Ene!L42</f>
        <v>1</v>
      </c>
      <c r="M43" s="50">
        <v>0</v>
      </c>
      <c r="N43" s="49">
        <f>[9]Ene!N42</f>
        <v>0</v>
      </c>
      <c r="O43" s="50">
        <v>0</v>
      </c>
      <c r="P43" s="49">
        <f>[9]Ene!P42</f>
        <v>0</v>
      </c>
      <c r="Q43" s="51"/>
      <c r="R43" s="49">
        <f>[9]Ene!R42</f>
        <v>1</v>
      </c>
      <c r="S43" s="51"/>
      <c r="T43" s="49">
        <f>[9]Ene!T42</f>
        <v>0</v>
      </c>
      <c r="U43" s="51"/>
      <c r="V43" s="49">
        <f>[9]Ene!V42</f>
        <v>0</v>
      </c>
      <c r="W43" s="51"/>
      <c r="X43" s="49">
        <f>[9]Ene!X42</f>
        <v>0</v>
      </c>
      <c r="Y43" s="51"/>
      <c r="Z43" s="49">
        <f>[9]Ene!Z42</f>
        <v>1</v>
      </c>
      <c r="AA43" s="51"/>
      <c r="AB43" s="49">
        <f>[9]Ene!AB42</f>
        <v>1</v>
      </c>
      <c r="AC43" s="51"/>
      <c r="AD43" s="52">
        <f t="shared" si="0"/>
        <v>4</v>
      </c>
      <c r="AE43" s="52">
        <f t="shared" si="0"/>
        <v>3</v>
      </c>
      <c r="AF43" s="53">
        <f t="shared" si="1"/>
        <v>0.75</v>
      </c>
      <c r="AG43" s="53">
        <f t="shared" si="2"/>
        <v>0.25</v>
      </c>
      <c r="AH43" s="88"/>
      <c r="AI43" s="89"/>
    </row>
    <row r="44" spans="1:35" s="56" customFormat="1" ht="20.100000000000001" hidden="1" customHeight="1" x14ac:dyDescent="0.2">
      <c r="A44" s="81" t="str">
        <f>'[9]Ficha Anual 2025'!A37</f>
        <v>C3A4</v>
      </c>
      <c r="B44" s="82" t="str">
        <f>'[9]Ficha Anual 2025'!B37</f>
        <v>IMPULSAR ACTIVIDADES RECREATIVAS Y DE CONVIVENCIA FAMILIAR.</v>
      </c>
      <c r="C44" s="82"/>
      <c r="D44" s="83" t="str">
        <f>'[9]Ficha Anual 2025'!E37</f>
        <v>EVENTO</v>
      </c>
      <c r="E44" s="48">
        <f t="shared" si="3"/>
        <v>7</v>
      </c>
      <c r="F44" s="49">
        <f>[9]Ene!F43</f>
        <v>2</v>
      </c>
      <c r="G44" s="50">
        <f>[9]Ene!G43</f>
        <v>0</v>
      </c>
      <c r="H44" s="49">
        <f>[9]Ene!H43</f>
        <v>0</v>
      </c>
      <c r="I44" s="50">
        <f>[9]Feb!I44</f>
        <v>0</v>
      </c>
      <c r="J44" s="49">
        <f>[9]Ene!J43</f>
        <v>0</v>
      </c>
      <c r="K44" s="48">
        <f>[9]Mar!K44</f>
        <v>0</v>
      </c>
      <c r="L44" s="49">
        <f>[9]Ene!L43</f>
        <v>0</v>
      </c>
      <c r="M44" s="51">
        <v>0</v>
      </c>
      <c r="N44" s="49">
        <f>[9]Ene!N43</f>
        <v>0</v>
      </c>
      <c r="O44" s="51"/>
      <c r="P44" s="49">
        <f>[9]Ene!P43</f>
        <v>0</v>
      </c>
      <c r="Q44" s="51"/>
      <c r="R44" s="49">
        <f>[9]Ene!R43</f>
        <v>2</v>
      </c>
      <c r="S44" s="51"/>
      <c r="T44" s="49">
        <f>[9]Ene!T43</f>
        <v>0</v>
      </c>
      <c r="U44" s="51"/>
      <c r="V44" s="49">
        <f>[9]Ene!V43</f>
        <v>2</v>
      </c>
      <c r="W44" s="51"/>
      <c r="X44" s="49">
        <f>[9]Ene!X43</f>
        <v>0</v>
      </c>
      <c r="Y44" s="51"/>
      <c r="Z44" s="49">
        <f>[9]Ene!Z43</f>
        <v>1</v>
      </c>
      <c r="AA44" s="51"/>
      <c r="AB44" s="49">
        <f>[9]Ene!AB43</f>
        <v>0</v>
      </c>
      <c r="AC44" s="51"/>
      <c r="AD44" s="52">
        <f t="shared" si="0"/>
        <v>7</v>
      </c>
      <c r="AE44" s="52">
        <f t="shared" si="0"/>
        <v>0</v>
      </c>
      <c r="AF44" s="53">
        <f t="shared" si="1"/>
        <v>0</v>
      </c>
      <c r="AG44" s="53">
        <f t="shared" si="2"/>
        <v>1</v>
      </c>
      <c r="AH44" s="88"/>
      <c r="AI44" s="89"/>
    </row>
    <row r="45" spans="1:35" s="56" customFormat="1" ht="20.100000000000001" hidden="1" customHeight="1" x14ac:dyDescent="0.2">
      <c r="A45" s="81">
        <f>'[9]Ficha Anual 2025'!A38</f>
        <v>0</v>
      </c>
      <c r="B45" s="90">
        <f>'[9]Ficha Anual 2025'!B38</f>
        <v>0</v>
      </c>
      <c r="C45" s="90"/>
      <c r="D45" s="83">
        <f>'[9]Ficha Anual 2025'!E38</f>
        <v>0</v>
      </c>
      <c r="E45" s="48">
        <f t="shared" si="3"/>
        <v>0</v>
      </c>
      <c r="F45" s="49">
        <f>[9]Ene!F44</f>
        <v>0</v>
      </c>
      <c r="G45" s="50">
        <f>[9]Ene!G44</f>
        <v>0</v>
      </c>
      <c r="H45" s="49">
        <f>[9]Ene!H44</f>
        <v>0</v>
      </c>
      <c r="I45" s="50">
        <f>[9]Feb!I45</f>
        <v>0</v>
      </c>
      <c r="J45" s="49">
        <f>[9]Ene!J44</f>
        <v>0</v>
      </c>
      <c r="K45" s="48">
        <f>[9]Mar!K45</f>
        <v>0</v>
      </c>
      <c r="L45" s="49">
        <f>[9]Ene!L44</f>
        <v>0</v>
      </c>
      <c r="M45" s="51"/>
      <c r="N45" s="49">
        <f>[9]Ene!N44</f>
        <v>0</v>
      </c>
      <c r="O45" s="51"/>
      <c r="P45" s="49">
        <f>[9]Ene!P44</f>
        <v>0</v>
      </c>
      <c r="Q45" s="51"/>
      <c r="R45" s="49">
        <f>[9]Ene!R44</f>
        <v>0</v>
      </c>
      <c r="S45" s="51"/>
      <c r="T45" s="49">
        <f>[9]Ene!T44</f>
        <v>0</v>
      </c>
      <c r="U45" s="51"/>
      <c r="V45" s="49">
        <f>[9]Ene!V44</f>
        <v>0</v>
      </c>
      <c r="W45" s="51"/>
      <c r="X45" s="49">
        <f>[9]Ene!X44</f>
        <v>0</v>
      </c>
      <c r="Y45" s="51"/>
      <c r="Z45" s="49">
        <f>[9]Ene!Z44</f>
        <v>0</v>
      </c>
      <c r="AA45" s="51"/>
      <c r="AB45" s="49">
        <f>[9]Ene!AB44</f>
        <v>0</v>
      </c>
      <c r="AC45" s="51"/>
      <c r="AD45" s="52">
        <f t="shared" si="0"/>
        <v>0</v>
      </c>
      <c r="AE45" s="52">
        <f t="shared" si="0"/>
        <v>0</v>
      </c>
      <c r="AF45" s="53" t="e">
        <f t="shared" si="1"/>
        <v>#DIV/0!</v>
      </c>
      <c r="AG45" s="53" t="e">
        <f t="shared" si="2"/>
        <v>#DIV/0!</v>
      </c>
      <c r="AH45" s="88"/>
      <c r="AI45" s="89"/>
    </row>
    <row r="46" spans="1:35" s="56" customFormat="1" ht="20.100000000000001" hidden="1" customHeight="1" x14ac:dyDescent="0.2">
      <c r="A46" s="81">
        <f>'[9]Ficha Anual 2025'!A39</f>
        <v>0</v>
      </c>
      <c r="B46" s="90">
        <f>'[9]Ficha Anual 2025'!B39</f>
        <v>0</v>
      </c>
      <c r="C46" s="90"/>
      <c r="D46" s="83">
        <f>'[9]Ficha Anual 2025'!E39</f>
        <v>0</v>
      </c>
      <c r="E46" s="48">
        <f t="shared" si="3"/>
        <v>0</v>
      </c>
      <c r="F46" s="49">
        <f>[9]Ene!F45</f>
        <v>0</v>
      </c>
      <c r="G46" s="50">
        <f>[9]Ene!G45</f>
        <v>0</v>
      </c>
      <c r="H46" s="49">
        <f>[9]Ene!H45</f>
        <v>0</v>
      </c>
      <c r="I46" s="50">
        <f>[9]Feb!I46</f>
        <v>0</v>
      </c>
      <c r="J46" s="49">
        <f>[9]Ene!J45</f>
        <v>0</v>
      </c>
      <c r="K46" s="48">
        <f>[9]Mar!K46</f>
        <v>0</v>
      </c>
      <c r="L46" s="49">
        <f>[9]Ene!L45</f>
        <v>0</v>
      </c>
      <c r="M46" s="51"/>
      <c r="N46" s="49">
        <f>[9]Ene!N45</f>
        <v>0</v>
      </c>
      <c r="O46" s="51"/>
      <c r="P46" s="49">
        <f>[9]Ene!P45</f>
        <v>0</v>
      </c>
      <c r="Q46" s="51"/>
      <c r="R46" s="49">
        <f>[9]Ene!R45</f>
        <v>0</v>
      </c>
      <c r="S46" s="51"/>
      <c r="T46" s="49">
        <f>[9]Ene!T45</f>
        <v>0</v>
      </c>
      <c r="U46" s="51"/>
      <c r="V46" s="49">
        <f>[9]Ene!V45</f>
        <v>0</v>
      </c>
      <c r="W46" s="51"/>
      <c r="X46" s="49">
        <f>[9]Ene!X45</f>
        <v>0</v>
      </c>
      <c r="Y46" s="51"/>
      <c r="Z46" s="49">
        <f>[9]Ene!Z45</f>
        <v>0</v>
      </c>
      <c r="AA46" s="51"/>
      <c r="AB46" s="49">
        <f>[9]Ene!AB45</f>
        <v>0</v>
      </c>
      <c r="AC46" s="51"/>
      <c r="AD46" s="52">
        <f t="shared" si="0"/>
        <v>0</v>
      </c>
      <c r="AE46" s="52">
        <f t="shared" si="0"/>
        <v>0</v>
      </c>
      <c r="AF46" s="53" t="e">
        <f t="shared" si="1"/>
        <v>#DIV/0!</v>
      </c>
      <c r="AG46" s="53" t="e">
        <f t="shared" si="2"/>
        <v>#DIV/0!</v>
      </c>
      <c r="AH46" s="88"/>
      <c r="AI46" s="89"/>
    </row>
    <row r="47" spans="1:35" s="56" customFormat="1" ht="20.100000000000001" hidden="1" customHeight="1" x14ac:dyDescent="0.2">
      <c r="A47" s="81">
        <f>'[9]Ficha Anual 2025'!A40</f>
        <v>0</v>
      </c>
      <c r="B47" s="90">
        <f>'[9]Ficha Anual 2025'!B40</f>
        <v>0</v>
      </c>
      <c r="C47" s="90"/>
      <c r="D47" s="83">
        <f>'[9]Ficha Anual 2025'!E40</f>
        <v>0</v>
      </c>
      <c r="E47" s="48">
        <f t="shared" si="3"/>
        <v>0</v>
      </c>
      <c r="F47" s="49">
        <f>[9]Ene!F46</f>
        <v>0</v>
      </c>
      <c r="G47" s="50">
        <f>[9]Ene!G46</f>
        <v>0</v>
      </c>
      <c r="H47" s="49">
        <f>[9]Ene!H46</f>
        <v>0</v>
      </c>
      <c r="I47" s="50">
        <f>[9]Feb!I47</f>
        <v>0</v>
      </c>
      <c r="J47" s="49">
        <f>[9]Ene!J46</f>
        <v>0</v>
      </c>
      <c r="K47" s="51">
        <f>[9]Mar!K47</f>
        <v>0</v>
      </c>
      <c r="L47" s="49">
        <f>[9]Ene!L46</f>
        <v>0</v>
      </c>
      <c r="M47" s="51"/>
      <c r="N47" s="49">
        <f>[9]Ene!N46</f>
        <v>0</v>
      </c>
      <c r="O47" s="51"/>
      <c r="P47" s="49">
        <f>[9]Ene!P46</f>
        <v>0</v>
      </c>
      <c r="Q47" s="51"/>
      <c r="R47" s="49">
        <f>[9]Ene!R46</f>
        <v>0</v>
      </c>
      <c r="S47" s="51"/>
      <c r="T47" s="49">
        <f>[9]Ene!T46</f>
        <v>0</v>
      </c>
      <c r="U47" s="51"/>
      <c r="V47" s="49">
        <f>[9]Ene!V46</f>
        <v>0</v>
      </c>
      <c r="W47" s="51"/>
      <c r="X47" s="49">
        <f>[9]Ene!X46</f>
        <v>0</v>
      </c>
      <c r="Y47" s="51"/>
      <c r="Z47" s="49">
        <f>[9]Ene!Z46</f>
        <v>0</v>
      </c>
      <c r="AA47" s="51"/>
      <c r="AB47" s="49">
        <f>[9]Ene!AB46</f>
        <v>0</v>
      </c>
      <c r="AC47" s="51"/>
      <c r="AD47" s="52">
        <f t="shared" si="0"/>
        <v>0</v>
      </c>
      <c r="AE47" s="52">
        <f t="shared" si="0"/>
        <v>0</v>
      </c>
      <c r="AF47" s="53" t="e">
        <f t="shared" si="1"/>
        <v>#DIV/0!</v>
      </c>
      <c r="AG47" s="53" t="e">
        <f t="shared" si="2"/>
        <v>#DIV/0!</v>
      </c>
      <c r="AH47" s="88"/>
      <c r="AI47" s="89"/>
    </row>
    <row r="48" spans="1:35" s="56" customFormat="1" ht="20.100000000000001" hidden="1" customHeight="1" x14ac:dyDescent="0.2">
      <c r="A48" s="81">
        <f>'[9]Ficha Anual 2025'!A41</f>
        <v>0</v>
      </c>
      <c r="B48" s="90">
        <f>'[9]Ficha Anual 2025'!B41</f>
        <v>0</v>
      </c>
      <c r="C48" s="90"/>
      <c r="D48" s="83">
        <f>'[9]Ficha Anual 2025'!E41</f>
        <v>0</v>
      </c>
      <c r="E48" s="48">
        <f t="shared" si="3"/>
        <v>0</v>
      </c>
      <c r="F48" s="49">
        <f>[9]Ene!F47</f>
        <v>0</v>
      </c>
      <c r="G48" s="50">
        <f>[9]Ene!G47</f>
        <v>0</v>
      </c>
      <c r="H48" s="49">
        <f>[9]Ene!H47</f>
        <v>0</v>
      </c>
      <c r="I48" s="51">
        <f>[9]Feb!I48</f>
        <v>0</v>
      </c>
      <c r="J48" s="49">
        <f>[9]Ene!J47</f>
        <v>0</v>
      </c>
      <c r="K48" s="51">
        <f>[9]Mar!K48</f>
        <v>0</v>
      </c>
      <c r="L48" s="49">
        <f>[9]Ene!L47</f>
        <v>0</v>
      </c>
      <c r="M48" s="51"/>
      <c r="N48" s="49">
        <f>[9]Ene!N47</f>
        <v>0</v>
      </c>
      <c r="O48" s="51"/>
      <c r="P48" s="49">
        <f>[9]Ene!P47</f>
        <v>0</v>
      </c>
      <c r="Q48" s="51"/>
      <c r="R48" s="49">
        <f>[9]Ene!R47</f>
        <v>0</v>
      </c>
      <c r="S48" s="51"/>
      <c r="T48" s="49">
        <f>[9]Ene!T47</f>
        <v>0</v>
      </c>
      <c r="U48" s="51"/>
      <c r="V48" s="49">
        <f>[9]Ene!V47</f>
        <v>0</v>
      </c>
      <c r="W48" s="51"/>
      <c r="X48" s="49">
        <f>[9]Ene!X47</f>
        <v>0</v>
      </c>
      <c r="Y48" s="51"/>
      <c r="Z48" s="49">
        <f>[9]Ene!Z47</f>
        <v>0</v>
      </c>
      <c r="AA48" s="51"/>
      <c r="AB48" s="49">
        <f>[9]Ene!AB47</f>
        <v>0</v>
      </c>
      <c r="AC48" s="51"/>
      <c r="AD48" s="52">
        <f t="shared" si="0"/>
        <v>0</v>
      </c>
      <c r="AE48" s="52">
        <f t="shared" si="0"/>
        <v>0</v>
      </c>
      <c r="AF48" s="53" t="e">
        <f t="shared" si="1"/>
        <v>#DIV/0!</v>
      </c>
      <c r="AG48" s="53" t="e">
        <f t="shared" si="2"/>
        <v>#DIV/0!</v>
      </c>
      <c r="AH48" s="88"/>
      <c r="AI48" s="89"/>
    </row>
    <row r="49" spans="1:35" s="56" customFormat="1" ht="20.100000000000001" hidden="1" customHeight="1" x14ac:dyDescent="0.2">
      <c r="A49" s="81">
        <f>'[9]Ficha Anual 2025'!A42</f>
        <v>0</v>
      </c>
      <c r="B49" s="90">
        <f>'[9]Ficha Anual 2025'!B42</f>
        <v>0</v>
      </c>
      <c r="C49" s="90"/>
      <c r="D49" s="83">
        <f>'[9]Ficha Anual 2025'!E42</f>
        <v>0</v>
      </c>
      <c r="E49" s="48">
        <f t="shared" si="3"/>
        <v>0</v>
      </c>
      <c r="F49" s="49">
        <f>[9]Ene!F48</f>
        <v>0</v>
      </c>
      <c r="G49" s="50">
        <f>[9]Ene!G48</f>
        <v>0</v>
      </c>
      <c r="H49" s="49">
        <f>[9]Ene!H48</f>
        <v>0</v>
      </c>
      <c r="I49" s="51">
        <f>[9]Feb!I49</f>
        <v>0</v>
      </c>
      <c r="J49" s="49">
        <f>[9]Ene!J48</f>
        <v>0</v>
      </c>
      <c r="K49" s="51">
        <f>[9]Mar!K49</f>
        <v>0</v>
      </c>
      <c r="L49" s="49">
        <f>[9]Ene!L48</f>
        <v>0</v>
      </c>
      <c r="M49" s="51"/>
      <c r="N49" s="49">
        <f>[9]Ene!N48</f>
        <v>0</v>
      </c>
      <c r="O49" s="51"/>
      <c r="P49" s="49">
        <f>[9]Ene!P48</f>
        <v>0</v>
      </c>
      <c r="Q49" s="51"/>
      <c r="R49" s="49">
        <f>[9]Ene!R48</f>
        <v>0</v>
      </c>
      <c r="S49" s="51"/>
      <c r="T49" s="49">
        <f>[9]Ene!T48</f>
        <v>0</v>
      </c>
      <c r="U49" s="51"/>
      <c r="V49" s="49">
        <f>[9]Ene!V48</f>
        <v>0</v>
      </c>
      <c r="W49" s="51"/>
      <c r="X49" s="49">
        <f>[9]Ene!X48</f>
        <v>0</v>
      </c>
      <c r="Y49" s="51"/>
      <c r="Z49" s="49">
        <f>[9]Ene!Z48</f>
        <v>0</v>
      </c>
      <c r="AA49" s="51"/>
      <c r="AB49" s="49">
        <f>[9]Ene!AB48</f>
        <v>0</v>
      </c>
      <c r="AC49" s="51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'[9]Ficha Anual 2025'!A43</f>
        <v>0</v>
      </c>
      <c r="B50" s="90">
        <f>'[9]Ficha Anual 2025'!B43</f>
        <v>0</v>
      </c>
      <c r="C50" s="90"/>
      <c r="D50" s="83">
        <f>'[9]Ficha Anual 2025'!E43</f>
        <v>0</v>
      </c>
      <c r="E50" s="48">
        <f t="shared" si="3"/>
        <v>0</v>
      </c>
      <c r="F50" s="49">
        <f>[9]Ene!F49</f>
        <v>0</v>
      </c>
      <c r="G50" s="50">
        <f>[9]Ene!G49</f>
        <v>0</v>
      </c>
      <c r="H50" s="49">
        <f>[9]Ene!H49</f>
        <v>0</v>
      </c>
      <c r="I50" s="51">
        <f>[9]Feb!I50</f>
        <v>0</v>
      </c>
      <c r="J50" s="49">
        <f>[9]Ene!J49</f>
        <v>0</v>
      </c>
      <c r="K50" s="51">
        <f>[9]Mar!K50</f>
        <v>0</v>
      </c>
      <c r="L50" s="49">
        <f>[9]Ene!L49</f>
        <v>0</v>
      </c>
      <c r="M50" s="51"/>
      <c r="N50" s="49">
        <f>[9]Ene!N49</f>
        <v>0</v>
      </c>
      <c r="O50" s="51"/>
      <c r="P50" s="49">
        <f>[9]Ene!P49</f>
        <v>0</v>
      </c>
      <c r="Q50" s="51"/>
      <c r="R50" s="49">
        <f>[9]Ene!R49</f>
        <v>0</v>
      </c>
      <c r="S50" s="51"/>
      <c r="T50" s="49">
        <f>[9]Ene!T49</f>
        <v>0</v>
      </c>
      <c r="U50" s="51"/>
      <c r="V50" s="49">
        <f>[9]Ene!V49</f>
        <v>0</v>
      </c>
      <c r="W50" s="51"/>
      <c r="X50" s="49">
        <f>[9]Ene!X49</f>
        <v>0</v>
      </c>
      <c r="Y50" s="51"/>
      <c r="Z50" s="49">
        <f>[9]Ene!Z49</f>
        <v>0</v>
      </c>
      <c r="AA50" s="51"/>
      <c r="AB50" s="49">
        <f>[9]Ene!AB49</f>
        <v>0</v>
      </c>
      <c r="AC50" s="51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'[9]Ficha Anual 2025'!A44</f>
        <v>0</v>
      </c>
      <c r="B51" s="90">
        <f>'[9]Ficha Anual 2025'!B44</f>
        <v>0</v>
      </c>
      <c r="C51" s="90"/>
      <c r="D51" s="83">
        <f>'[9]Ficha Anual 2025'!E44</f>
        <v>0</v>
      </c>
      <c r="E51" s="48">
        <f t="shared" si="3"/>
        <v>0</v>
      </c>
      <c r="F51" s="49">
        <f>[9]Ene!F50</f>
        <v>0</v>
      </c>
      <c r="G51" s="50">
        <f>[9]Ene!G50</f>
        <v>0</v>
      </c>
      <c r="H51" s="49">
        <f>[9]Ene!H50</f>
        <v>0</v>
      </c>
      <c r="I51" s="51">
        <f>[9]Feb!I51</f>
        <v>0</v>
      </c>
      <c r="J51" s="49">
        <f>[9]Ene!J50</f>
        <v>0</v>
      </c>
      <c r="K51" s="51">
        <f>[9]Mar!K51</f>
        <v>0</v>
      </c>
      <c r="L51" s="49">
        <f>[9]Ene!L50</f>
        <v>0</v>
      </c>
      <c r="M51" s="51"/>
      <c r="N51" s="49">
        <f>[9]Ene!N50</f>
        <v>0</v>
      </c>
      <c r="O51" s="51"/>
      <c r="P51" s="49">
        <f>[9]Ene!P50</f>
        <v>0</v>
      </c>
      <c r="Q51" s="51"/>
      <c r="R51" s="49">
        <f>[9]Ene!R50</f>
        <v>0</v>
      </c>
      <c r="S51" s="51"/>
      <c r="T51" s="49">
        <f>[9]Ene!T50</f>
        <v>0</v>
      </c>
      <c r="U51" s="51"/>
      <c r="V51" s="49">
        <f>[9]Ene!V50</f>
        <v>0</v>
      </c>
      <c r="W51" s="51"/>
      <c r="X51" s="49">
        <f>[9]Ene!X50</f>
        <v>0</v>
      </c>
      <c r="Y51" s="51"/>
      <c r="Z51" s="49">
        <f>[9]Ene!Z50</f>
        <v>0</v>
      </c>
      <c r="AA51" s="51"/>
      <c r="AB51" s="49">
        <f>[9]Ene!AB50</f>
        <v>0</v>
      </c>
      <c r="AC51" s="51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'[9]Ficha Anual 2025'!A45</f>
        <v>0</v>
      </c>
      <c r="B52" s="90">
        <f>'[9]Ficha Anual 2025'!B45</f>
        <v>0</v>
      </c>
      <c r="C52" s="90"/>
      <c r="D52" s="83">
        <f>'[9]Ficha Anual 2025'!E45</f>
        <v>0</v>
      </c>
      <c r="E52" s="48">
        <f t="shared" si="3"/>
        <v>0</v>
      </c>
      <c r="F52" s="49">
        <f>[9]Ene!F51</f>
        <v>0</v>
      </c>
      <c r="G52" s="50">
        <f>[9]Ene!G51</f>
        <v>0</v>
      </c>
      <c r="H52" s="49">
        <f>[9]Ene!H51</f>
        <v>0</v>
      </c>
      <c r="I52" s="51">
        <f>[9]Feb!I52</f>
        <v>0</v>
      </c>
      <c r="J52" s="49">
        <f>[9]Ene!J51</f>
        <v>0</v>
      </c>
      <c r="K52" s="51">
        <f>[9]Mar!K52</f>
        <v>0</v>
      </c>
      <c r="L52" s="49">
        <f>[9]Ene!L51</f>
        <v>0</v>
      </c>
      <c r="M52" s="51"/>
      <c r="N52" s="49">
        <f>[9]Ene!N51</f>
        <v>0</v>
      </c>
      <c r="O52" s="51"/>
      <c r="P52" s="49">
        <f>[9]Ene!P51</f>
        <v>0</v>
      </c>
      <c r="Q52" s="51"/>
      <c r="R52" s="49">
        <f>[9]Ene!R51</f>
        <v>0</v>
      </c>
      <c r="S52" s="51"/>
      <c r="T52" s="49">
        <f>[9]Ene!T51</f>
        <v>0</v>
      </c>
      <c r="U52" s="51"/>
      <c r="V52" s="49">
        <f>[9]Ene!V51</f>
        <v>0</v>
      </c>
      <c r="W52" s="51"/>
      <c r="X52" s="49">
        <f>[9]Ene!X51</f>
        <v>0</v>
      </c>
      <c r="Y52" s="51"/>
      <c r="Z52" s="49">
        <f>[9]Ene!Z51</f>
        <v>0</v>
      </c>
      <c r="AA52" s="51"/>
      <c r="AB52" s="49">
        <f>[9]Ene!AB51</f>
        <v>0</v>
      </c>
      <c r="AC52" s="51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44" customFormat="1" ht="20.100000000000001" hidden="1" customHeight="1" x14ac:dyDescent="0.2">
      <c r="A53" s="74" t="str">
        <f>'[9]Ficha Anual 2025'!A46</f>
        <v>C 4</v>
      </c>
      <c r="B53" s="75" t="str">
        <f>'[9]Ficha Anual 2025'!B46</f>
        <v>AUMENTAR LA DELIMITACION TERRITORIAL DEL MUNICIPIO</v>
      </c>
      <c r="C53" s="75"/>
      <c r="D53" s="76"/>
      <c r="E53" s="77"/>
      <c r="F53" s="49"/>
      <c r="G53" s="50"/>
      <c r="H53" s="49"/>
      <c r="I53" s="48"/>
      <c r="J53" s="49"/>
      <c r="K53" s="48"/>
      <c r="L53" s="49"/>
      <c r="M53" s="48"/>
      <c r="N53" s="49"/>
      <c r="O53" s="48"/>
      <c r="P53" s="49"/>
      <c r="Q53" s="48"/>
      <c r="R53" s="49"/>
      <c r="S53" s="48"/>
      <c r="T53" s="49"/>
      <c r="U53" s="48"/>
      <c r="V53" s="49"/>
      <c r="W53" s="48"/>
      <c r="X53" s="49"/>
      <c r="Y53" s="48"/>
      <c r="Z53" s="49"/>
      <c r="AA53" s="48"/>
      <c r="AB53" s="49"/>
      <c r="AC53" s="51"/>
      <c r="AD53" s="97"/>
      <c r="AE53" s="98"/>
      <c r="AF53" s="98"/>
      <c r="AG53" s="98"/>
      <c r="AH53" s="98"/>
      <c r="AI53" s="99"/>
    </row>
    <row r="54" spans="1:35" s="56" customFormat="1" ht="20.100000000000001" hidden="1" customHeight="1" x14ac:dyDescent="0.2">
      <c r="A54" s="81" t="str">
        <f>'[9]Ficha Anual 2025'!A47</f>
        <v>C4A1</v>
      </c>
      <c r="B54" s="46" t="str">
        <f>'[9]Ficha Anual 2025'!B47</f>
        <v>INTEGRAR DOCUMENTOS HISTORICOS, SOCIALES, TECNICOS Y DECRETOS QUE DELIMITEN TERRITORIALMENTE AL MUNICIPIO</v>
      </c>
      <c r="C54" s="46"/>
      <c r="D54" s="83" t="str">
        <f>'[9]Ficha Anual 2025'!E47</f>
        <v>DOCUMENTOS</v>
      </c>
      <c r="E54" s="93">
        <f t="shared" ref="E54:E65" si="4">F54+H54+J54+L54+N54+P54++R54+T54+V54+X54+Z54+AB54</f>
        <v>3</v>
      </c>
      <c r="F54" s="64">
        <f>[9]Ene!F53</f>
        <v>0</v>
      </c>
      <c r="G54" s="64">
        <f>[9]Ene!G53</f>
        <v>0</v>
      </c>
      <c r="H54" s="64">
        <f>[9]Ene!H53</f>
        <v>0</v>
      </c>
      <c r="I54" s="64">
        <f>[9]Feb!I54</f>
        <v>0</v>
      </c>
      <c r="J54" s="64">
        <f>[9]Ene!J53</f>
        <v>0</v>
      </c>
      <c r="K54" s="64">
        <f>[9]Mar!K54</f>
        <v>0</v>
      </c>
      <c r="L54" s="64">
        <f>[9]Ene!L53</f>
        <v>2</v>
      </c>
      <c r="M54" s="64">
        <v>2</v>
      </c>
      <c r="N54" s="64">
        <f>[9]Ene!N53</f>
        <v>1</v>
      </c>
      <c r="O54" s="64"/>
      <c r="P54" s="64">
        <f>[9]Ene!P53</f>
        <v>0</v>
      </c>
      <c r="Q54" s="64"/>
      <c r="R54" s="64">
        <f>[9]Ene!R53</f>
        <v>0</v>
      </c>
      <c r="S54" s="64"/>
      <c r="T54" s="64">
        <f>[9]Ene!T53</f>
        <v>0</v>
      </c>
      <c r="U54" s="64"/>
      <c r="V54" s="64">
        <f>[9]Ene!V53</f>
        <v>0</v>
      </c>
      <c r="W54" s="64"/>
      <c r="X54" s="64">
        <f>[9]Ene!X53</f>
        <v>0</v>
      </c>
      <c r="Y54" s="64"/>
      <c r="Z54" s="64">
        <f>[9]Ene!Z53</f>
        <v>0</v>
      </c>
      <c r="AA54" s="64"/>
      <c r="AB54" s="64">
        <f>[9]Ene!AB53</f>
        <v>0</v>
      </c>
      <c r="AC54" s="64"/>
      <c r="AD54" s="52">
        <f t="shared" si="0"/>
        <v>3</v>
      </c>
      <c r="AE54" s="52">
        <f t="shared" si="0"/>
        <v>2</v>
      </c>
      <c r="AF54" s="53">
        <f t="shared" si="1"/>
        <v>0.66666666666666663</v>
      </c>
      <c r="AG54" s="53">
        <f t="shared" si="2"/>
        <v>0.33333333333333337</v>
      </c>
      <c r="AH54" s="88"/>
      <c r="AI54" s="89"/>
    </row>
    <row r="55" spans="1:35" s="56" customFormat="1" ht="20.100000000000001" hidden="1" customHeight="1" x14ac:dyDescent="0.2">
      <c r="A55" s="81" t="str">
        <f>'[9]Ficha Anual 2025'!A48</f>
        <v>C4A2</v>
      </c>
      <c r="B55" s="46" t="str">
        <f>'[9]Ficha Anual 2025'!B48</f>
        <v>INSPECCIONAR FISICAMENTE LOS LIMITES TERRITORIALES DEL MUNICIPIO</v>
      </c>
      <c r="C55" s="46"/>
      <c r="D55" s="83" t="str">
        <f>'[9]Ficha Anual 2025'!E48</f>
        <v>INSPECCIONES</v>
      </c>
      <c r="E55" s="93">
        <f t="shared" si="4"/>
        <v>15</v>
      </c>
      <c r="F55" s="49">
        <f>[9]Ene!F54</f>
        <v>2</v>
      </c>
      <c r="G55" s="50">
        <f>[9]Ene!G54</f>
        <v>2</v>
      </c>
      <c r="H55" s="49">
        <f>[9]Ene!H54</f>
        <v>1</v>
      </c>
      <c r="I55" s="48">
        <f>[9]Feb!I55</f>
        <v>1</v>
      </c>
      <c r="J55" s="49">
        <f>[9]Ene!J54</f>
        <v>3</v>
      </c>
      <c r="K55" s="48">
        <f>[9]Mar!K55</f>
        <v>3</v>
      </c>
      <c r="L55" s="49">
        <f>[9]Ene!L54</f>
        <v>3</v>
      </c>
      <c r="M55" s="48">
        <v>3</v>
      </c>
      <c r="N55" s="49">
        <f>[9]Ene!N54</f>
        <v>1</v>
      </c>
      <c r="O55" s="48"/>
      <c r="P55" s="49">
        <f>[9]Ene!P54</f>
        <v>2</v>
      </c>
      <c r="Q55" s="48"/>
      <c r="R55" s="49">
        <f>[9]Ene!R54</f>
        <v>0</v>
      </c>
      <c r="S55" s="48"/>
      <c r="T55" s="49">
        <f>[9]Ene!T54</f>
        <v>1</v>
      </c>
      <c r="U55" s="48"/>
      <c r="V55" s="49">
        <f>[9]Ene!V54</f>
        <v>0</v>
      </c>
      <c r="W55" s="48"/>
      <c r="X55" s="49">
        <f>[9]Ene!X54</f>
        <v>0</v>
      </c>
      <c r="Y55" s="48"/>
      <c r="Z55" s="49">
        <f>[9]Ene!Z54</f>
        <v>2</v>
      </c>
      <c r="AA55" s="48"/>
      <c r="AB55" s="49">
        <f>[9]Ene!AB54</f>
        <v>0</v>
      </c>
      <c r="AC55" s="48"/>
      <c r="AD55" s="52">
        <f t="shared" si="0"/>
        <v>15</v>
      </c>
      <c r="AE55" s="52">
        <f t="shared" si="0"/>
        <v>9</v>
      </c>
      <c r="AF55" s="53">
        <f t="shared" si="1"/>
        <v>0.6</v>
      </c>
      <c r="AG55" s="53">
        <f t="shared" si="2"/>
        <v>0.4</v>
      </c>
      <c r="AH55" s="88"/>
      <c r="AI55" s="89"/>
    </row>
    <row r="56" spans="1:35" s="56" customFormat="1" ht="20.100000000000001" hidden="1" customHeight="1" x14ac:dyDescent="0.2">
      <c r="A56" s="81">
        <f>'[9]Ficha Anual 2025'!A49</f>
        <v>0</v>
      </c>
      <c r="B56" s="90">
        <f>'[9]Ficha Anual 2025'!B49</f>
        <v>0</v>
      </c>
      <c r="C56" s="90"/>
      <c r="D56" s="83">
        <f>'[9]Ficha Anual 2025'!E49</f>
        <v>0</v>
      </c>
      <c r="E56" s="93">
        <f t="shared" si="4"/>
        <v>0</v>
      </c>
      <c r="F56" s="51">
        <f>[9]Ene!F55</f>
        <v>0</v>
      </c>
      <c r="G56" s="48">
        <f>[9]Ene!G55</f>
        <v>0</v>
      </c>
      <c r="H56" s="51">
        <f>[9]Ene!H55</f>
        <v>0</v>
      </c>
      <c r="I56" s="48">
        <f>[9]Feb!I56</f>
        <v>0</v>
      </c>
      <c r="J56" s="51">
        <f>[9]Ene!J55</f>
        <v>0</v>
      </c>
      <c r="K56" s="48">
        <f>[9]Mar!K56</f>
        <v>0</v>
      </c>
      <c r="L56" s="51">
        <f>[9]Ene!L55</f>
        <v>0</v>
      </c>
      <c r="M56" s="91"/>
      <c r="N56" s="51">
        <f>[9]Ene!N55</f>
        <v>0</v>
      </c>
      <c r="O56" s="93"/>
      <c r="P56" s="51">
        <f>[9]Ene!P55</f>
        <v>0</v>
      </c>
      <c r="Q56" s="93"/>
      <c r="R56" s="51">
        <f>[9]Ene!R55</f>
        <v>0</v>
      </c>
      <c r="S56" s="93"/>
      <c r="T56" s="51">
        <f>[9]Ene!T55</f>
        <v>0</v>
      </c>
      <c r="U56" s="93"/>
      <c r="V56" s="51">
        <f>[9]Ene!V55</f>
        <v>0</v>
      </c>
      <c r="W56" s="93"/>
      <c r="X56" s="51">
        <f>[9]Ene!X55</f>
        <v>0</v>
      </c>
      <c r="Y56" s="93"/>
      <c r="Z56" s="51">
        <f>[9]Ene!Z55</f>
        <v>0</v>
      </c>
      <c r="AA56" s="93"/>
      <c r="AB56" s="51">
        <f>[9]Ene!AB55</f>
        <v>0</v>
      </c>
      <c r="AC56" s="92"/>
      <c r="AD56" s="52">
        <f t="shared" si="0"/>
        <v>0</v>
      </c>
      <c r="AE56" s="52">
        <f t="shared" si="0"/>
        <v>0</v>
      </c>
      <c r="AF56" s="53" t="e">
        <f t="shared" si="1"/>
        <v>#DIV/0!</v>
      </c>
      <c r="AG56" s="53" t="e">
        <f t="shared" si="2"/>
        <v>#DIV/0!</v>
      </c>
      <c r="AH56" s="88"/>
      <c r="AI56" s="89"/>
    </row>
    <row r="57" spans="1:35" s="56" customFormat="1" ht="20.100000000000001" hidden="1" customHeight="1" x14ac:dyDescent="0.2">
      <c r="A57" s="81">
        <f>'[9]Ficha Anual 2025'!A50</f>
        <v>0</v>
      </c>
      <c r="B57" s="90">
        <f>'[9]Ficha Anual 2025'!B50</f>
        <v>0</v>
      </c>
      <c r="C57" s="90"/>
      <c r="D57" s="83">
        <f>'[9]Ficha Anual 2025'!E50</f>
        <v>0</v>
      </c>
      <c r="E57" s="93">
        <f t="shared" si="4"/>
        <v>0</v>
      </c>
      <c r="F57" s="51">
        <f>[9]Ene!F56</f>
        <v>0</v>
      </c>
      <c r="G57" s="48">
        <f>[9]Ene!G56</f>
        <v>0</v>
      </c>
      <c r="H57" s="51">
        <f>[9]Ene!H56</f>
        <v>0</v>
      </c>
      <c r="I57" s="48">
        <f>[9]Feb!I57</f>
        <v>0</v>
      </c>
      <c r="J57" s="51">
        <f>[9]Ene!J56</f>
        <v>0</v>
      </c>
      <c r="K57" s="48">
        <f>[9]Mar!K57</f>
        <v>0</v>
      </c>
      <c r="L57" s="51">
        <f>[9]Ene!L56</f>
        <v>0</v>
      </c>
      <c r="M57" s="91"/>
      <c r="N57" s="51">
        <f>[9]Ene!N56</f>
        <v>0</v>
      </c>
      <c r="O57" s="93"/>
      <c r="P57" s="51">
        <f>[9]Ene!P56</f>
        <v>0</v>
      </c>
      <c r="Q57" s="93"/>
      <c r="R57" s="51">
        <f>[9]Ene!R56</f>
        <v>0</v>
      </c>
      <c r="S57" s="93"/>
      <c r="T57" s="51">
        <f>[9]Ene!T56</f>
        <v>0</v>
      </c>
      <c r="U57" s="93"/>
      <c r="V57" s="51">
        <f>[9]Ene!V56</f>
        <v>0</v>
      </c>
      <c r="W57" s="93"/>
      <c r="X57" s="51">
        <f>[9]Ene!X56</f>
        <v>0</v>
      </c>
      <c r="Y57" s="93"/>
      <c r="Z57" s="51">
        <f>[9]Ene!Z56</f>
        <v>0</v>
      </c>
      <c r="AA57" s="93"/>
      <c r="AB57" s="51">
        <f>[9]Ene!AB56</f>
        <v>0</v>
      </c>
      <c r="AC57" s="92"/>
      <c r="AD57" s="52">
        <f t="shared" si="0"/>
        <v>0</v>
      </c>
      <c r="AE57" s="52">
        <f t="shared" si="0"/>
        <v>0</v>
      </c>
      <c r="AF57" s="53" t="e">
        <f t="shared" si="1"/>
        <v>#DIV/0!</v>
      </c>
      <c r="AG57" s="53" t="e">
        <f t="shared" si="2"/>
        <v>#DIV/0!</v>
      </c>
      <c r="AH57" s="88"/>
      <c r="AI57" s="89"/>
    </row>
    <row r="58" spans="1:35" s="56" customFormat="1" ht="20.100000000000001" hidden="1" customHeight="1" x14ac:dyDescent="0.2">
      <c r="A58" s="81">
        <f>'[9]Ficha Anual 2025'!A51</f>
        <v>0</v>
      </c>
      <c r="B58" s="90">
        <f>'[9]Ficha Anual 2025'!B51</f>
        <v>0</v>
      </c>
      <c r="C58" s="90"/>
      <c r="D58" s="83">
        <f>'[9]Ficha Anual 2025'!E51</f>
        <v>0</v>
      </c>
      <c r="E58" s="93">
        <f t="shared" si="4"/>
        <v>0</v>
      </c>
      <c r="F58" s="51">
        <f>[9]Ene!F57</f>
        <v>0</v>
      </c>
      <c r="G58" s="48">
        <f>[9]Ene!G57</f>
        <v>0</v>
      </c>
      <c r="H58" s="51">
        <f>[9]Ene!H57</f>
        <v>0</v>
      </c>
      <c r="I58" s="48">
        <f>[9]Feb!I58</f>
        <v>0</v>
      </c>
      <c r="J58" s="51">
        <f>[9]Ene!J57</f>
        <v>0</v>
      </c>
      <c r="K58" s="48">
        <f>[9]Mar!K58</f>
        <v>0</v>
      </c>
      <c r="L58" s="51">
        <f>[9]Ene!L57</f>
        <v>0</v>
      </c>
      <c r="M58" s="91"/>
      <c r="N58" s="51">
        <f>[9]Ene!N57</f>
        <v>0</v>
      </c>
      <c r="O58" s="93"/>
      <c r="P58" s="51">
        <f>[9]Ene!P57</f>
        <v>0</v>
      </c>
      <c r="Q58" s="93"/>
      <c r="R58" s="51">
        <f>[9]Ene!R57</f>
        <v>0</v>
      </c>
      <c r="S58" s="93"/>
      <c r="T58" s="51">
        <f>[9]Ene!T57</f>
        <v>0</v>
      </c>
      <c r="U58" s="93"/>
      <c r="V58" s="51">
        <f>[9]Ene!V57</f>
        <v>0</v>
      </c>
      <c r="W58" s="93"/>
      <c r="X58" s="51">
        <f>[9]Ene!X57</f>
        <v>0</v>
      </c>
      <c r="Y58" s="93"/>
      <c r="Z58" s="51">
        <f>[9]Ene!Z57</f>
        <v>0</v>
      </c>
      <c r="AA58" s="93"/>
      <c r="AB58" s="51">
        <f>[9]Ene!AB57</f>
        <v>0</v>
      </c>
      <c r="AC58" s="92"/>
      <c r="AD58" s="52">
        <f t="shared" si="0"/>
        <v>0</v>
      </c>
      <c r="AE58" s="52">
        <f t="shared" si="0"/>
        <v>0</v>
      </c>
      <c r="AF58" s="53" t="e">
        <f t="shared" si="1"/>
        <v>#DIV/0!</v>
      </c>
      <c r="AG58" s="53" t="e">
        <f t="shared" si="2"/>
        <v>#DIV/0!</v>
      </c>
      <c r="AH58" s="88"/>
      <c r="AI58" s="89"/>
    </row>
    <row r="59" spans="1:35" s="56" customFormat="1" ht="20.100000000000001" hidden="1" customHeight="1" x14ac:dyDescent="0.2">
      <c r="A59" s="81">
        <f>'[9]Ficha Anual 2025'!A52</f>
        <v>0</v>
      </c>
      <c r="B59" s="90">
        <f>'[9]Ficha Anual 2025'!B52</f>
        <v>0</v>
      </c>
      <c r="C59" s="90"/>
      <c r="D59" s="83">
        <f>'[9]Ficha Anual 2025'!E52</f>
        <v>0</v>
      </c>
      <c r="E59" s="93">
        <f t="shared" si="4"/>
        <v>0</v>
      </c>
      <c r="F59" s="51">
        <f>[9]Ene!F58</f>
        <v>0</v>
      </c>
      <c r="G59" s="48">
        <f>[9]Ene!G58</f>
        <v>0</v>
      </c>
      <c r="H59" s="51">
        <f>[9]Ene!H58</f>
        <v>0</v>
      </c>
      <c r="I59" s="48">
        <f>[9]Feb!I59</f>
        <v>0</v>
      </c>
      <c r="J59" s="51">
        <f>[9]Ene!J58</f>
        <v>0</v>
      </c>
      <c r="K59" s="48">
        <f>[9]Mar!K59</f>
        <v>0</v>
      </c>
      <c r="L59" s="51">
        <f>[9]Ene!L58</f>
        <v>0</v>
      </c>
      <c r="M59" s="91"/>
      <c r="N59" s="51">
        <f>[9]Ene!N58</f>
        <v>0</v>
      </c>
      <c r="O59" s="93"/>
      <c r="P59" s="51">
        <f>[9]Ene!P58</f>
        <v>0</v>
      </c>
      <c r="Q59" s="93"/>
      <c r="R59" s="51">
        <f>[9]Ene!R58</f>
        <v>0</v>
      </c>
      <c r="S59" s="93"/>
      <c r="T59" s="51">
        <f>[9]Ene!T58</f>
        <v>0</v>
      </c>
      <c r="U59" s="93"/>
      <c r="V59" s="51">
        <f>[9]Ene!V58</f>
        <v>0</v>
      </c>
      <c r="W59" s="93"/>
      <c r="X59" s="51">
        <f>[9]Ene!X58</f>
        <v>0</v>
      </c>
      <c r="Y59" s="93"/>
      <c r="Z59" s="51">
        <f>[9]Ene!Z58</f>
        <v>0</v>
      </c>
      <c r="AA59" s="93"/>
      <c r="AB59" s="51">
        <f>[9]Ene!AB58</f>
        <v>0</v>
      </c>
      <c r="AC59" s="92"/>
      <c r="AD59" s="52">
        <f t="shared" si="0"/>
        <v>0</v>
      </c>
      <c r="AE59" s="52">
        <f t="shared" si="0"/>
        <v>0</v>
      </c>
      <c r="AF59" s="53" t="e">
        <f t="shared" si="1"/>
        <v>#DIV/0!</v>
      </c>
      <c r="AG59" s="53" t="e">
        <f t="shared" si="2"/>
        <v>#DIV/0!</v>
      </c>
      <c r="AH59" s="88"/>
      <c r="AI59" s="89"/>
    </row>
    <row r="60" spans="1:35" s="56" customFormat="1" ht="20.100000000000001" hidden="1" customHeight="1" x14ac:dyDescent="0.2">
      <c r="A60" s="81">
        <f>'[9]Ficha Anual 2025'!A53</f>
        <v>0</v>
      </c>
      <c r="B60" s="90">
        <f>'[9]Ficha Anual 2025'!B53</f>
        <v>0</v>
      </c>
      <c r="C60" s="90"/>
      <c r="D60" s="83">
        <f>'[9]Ficha Anual 2025'!E53</f>
        <v>0</v>
      </c>
      <c r="E60" s="93">
        <f t="shared" si="4"/>
        <v>0</v>
      </c>
      <c r="F60" s="51">
        <f>[9]Ene!F59</f>
        <v>0</v>
      </c>
      <c r="G60" s="48">
        <f>[9]Ene!G59</f>
        <v>0</v>
      </c>
      <c r="H60" s="51">
        <f>[9]Ene!H59</f>
        <v>0</v>
      </c>
      <c r="I60" s="48">
        <f>[9]Feb!I60</f>
        <v>0</v>
      </c>
      <c r="J60" s="51">
        <f>[9]Ene!J59</f>
        <v>0</v>
      </c>
      <c r="K60" s="48">
        <f>[9]Mar!K60</f>
        <v>0</v>
      </c>
      <c r="L60" s="51">
        <f>[9]Ene!L59</f>
        <v>0</v>
      </c>
      <c r="M60" s="91"/>
      <c r="N60" s="51">
        <f>[9]Ene!N59</f>
        <v>0</v>
      </c>
      <c r="O60" s="93"/>
      <c r="P60" s="51">
        <f>[9]Ene!P59</f>
        <v>0</v>
      </c>
      <c r="Q60" s="93"/>
      <c r="R60" s="51">
        <f>[9]Ene!R59</f>
        <v>0</v>
      </c>
      <c r="S60" s="93"/>
      <c r="T60" s="51">
        <f>[9]Ene!T59</f>
        <v>0</v>
      </c>
      <c r="U60" s="93"/>
      <c r="V60" s="51">
        <f>[9]Ene!V59</f>
        <v>0</v>
      </c>
      <c r="W60" s="93"/>
      <c r="X60" s="51">
        <f>[9]Ene!X59</f>
        <v>0</v>
      </c>
      <c r="Y60" s="93"/>
      <c r="Z60" s="51">
        <f>[9]Ene!Z59</f>
        <v>0</v>
      </c>
      <c r="AA60" s="93"/>
      <c r="AB60" s="51">
        <f>[9]Ene!AB59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>
        <f>'[9]Ficha Anual 2025'!A54</f>
        <v>0</v>
      </c>
      <c r="B61" s="90">
        <f>'[9]Ficha Anual 2025'!B54</f>
        <v>0</v>
      </c>
      <c r="C61" s="90"/>
      <c r="D61" s="83">
        <f>'[9]Ficha Anual 2025'!E54</f>
        <v>0</v>
      </c>
      <c r="E61" s="93">
        <f t="shared" si="4"/>
        <v>0</v>
      </c>
      <c r="F61" s="51">
        <f>[9]Ene!F60</f>
        <v>0</v>
      </c>
      <c r="G61" s="48">
        <f>[9]Ene!G60</f>
        <v>0</v>
      </c>
      <c r="H61" s="51">
        <f>[9]Ene!H60</f>
        <v>0</v>
      </c>
      <c r="I61" s="48">
        <f>[9]Feb!I61</f>
        <v>0</v>
      </c>
      <c r="J61" s="51">
        <f>[9]Ene!J60</f>
        <v>0</v>
      </c>
      <c r="K61" s="48">
        <f>[9]Mar!K61</f>
        <v>0</v>
      </c>
      <c r="L61" s="51">
        <f>[9]Ene!L60</f>
        <v>0</v>
      </c>
      <c r="M61" s="91"/>
      <c r="N61" s="51">
        <f>[9]Ene!N60</f>
        <v>0</v>
      </c>
      <c r="O61" s="93"/>
      <c r="P61" s="51">
        <f>[9]Ene!P60</f>
        <v>0</v>
      </c>
      <c r="Q61" s="93"/>
      <c r="R61" s="51">
        <f>[9]Ene!R60</f>
        <v>0</v>
      </c>
      <c r="S61" s="93"/>
      <c r="T61" s="51">
        <f>[9]Ene!T60</f>
        <v>0</v>
      </c>
      <c r="U61" s="93"/>
      <c r="V61" s="51">
        <f>[9]Ene!V60</f>
        <v>0</v>
      </c>
      <c r="W61" s="93"/>
      <c r="X61" s="51">
        <f>[9]Ene!X60</f>
        <v>0</v>
      </c>
      <c r="Y61" s="93"/>
      <c r="Z61" s="51">
        <f>[9]Ene!Z60</f>
        <v>0</v>
      </c>
      <c r="AA61" s="93"/>
      <c r="AB61" s="51">
        <f>[9]Ene!AB60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hidden="1" customHeight="1" x14ac:dyDescent="0.2">
      <c r="A62" s="81">
        <f>'[9]Ficha Anual 2025'!A55</f>
        <v>0</v>
      </c>
      <c r="B62" s="90">
        <f>'[9]Ficha Anual 2025'!B55</f>
        <v>0</v>
      </c>
      <c r="C62" s="90"/>
      <c r="D62" s="83">
        <f>'[9]Ficha Anual 2025'!E55</f>
        <v>0</v>
      </c>
      <c r="E62" s="93">
        <f t="shared" si="4"/>
        <v>0</v>
      </c>
      <c r="F62" s="51">
        <f>[9]Ene!F61</f>
        <v>0</v>
      </c>
      <c r="G62" s="48">
        <f>[9]Ene!G61</f>
        <v>0</v>
      </c>
      <c r="H62" s="51">
        <f>[9]Ene!H61</f>
        <v>0</v>
      </c>
      <c r="I62" s="48">
        <f>[9]Feb!I62</f>
        <v>0</v>
      </c>
      <c r="J62" s="51">
        <f>[9]Ene!J61</f>
        <v>0</v>
      </c>
      <c r="K62" s="48">
        <f>[9]Mar!K62</f>
        <v>0</v>
      </c>
      <c r="L62" s="51">
        <f>[9]Ene!L61</f>
        <v>0</v>
      </c>
      <c r="M62" s="91"/>
      <c r="N62" s="51">
        <f>[9]Ene!N61</f>
        <v>0</v>
      </c>
      <c r="O62" s="93"/>
      <c r="P62" s="51">
        <f>[9]Ene!P61</f>
        <v>0</v>
      </c>
      <c r="Q62" s="93"/>
      <c r="R62" s="51">
        <f>[9]Ene!R61</f>
        <v>0</v>
      </c>
      <c r="S62" s="93"/>
      <c r="T62" s="51">
        <f>[9]Ene!T61</f>
        <v>0</v>
      </c>
      <c r="U62" s="93"/>
      <c r="V62" s="51">
        <f>[9]Ene!V61</f>
        <v>0</v>
      </c>
      <c r="W62" s="93"/>
      <c r="X62" s="51">
        <f>[9]Ene!X61</f>
        <v>0</v>
      </c>
      <c r="Y62" s="93"/>
      <c r="Z62" s="51">
        <f>[9]Ene!Z61</f>
        <v>0</v>
      </c>
      <c r="AA62" s="93"/>
      <c r="AB62" s="51">
        <f>[9]Ene!AB61</f>
        <v>0</v>
      </c>
      <c r="AC62" s="92"/>
      <c r="AD62" s="52">
        <f t="shared" si="0"/>
        <v>0</v>
      </c>
      <c r="AE62" s="52">
        <f t="shared" si="0"/>
        <v>0</v>
      </c>
      <c r="AF62" s="53" t="e">
        <f t="shared" si="1"/>
        <v>#DIV/0!</v>
      </c>
      <c r="AG62" s="53" t="e">
        <f t="shared" si="2"/>
        <v>#DIV/0!</v>
      </c>
      <c r="AH62" s="88"/>
      <c r="AI62" s="89"/>
    </row>
    <row r="63" spans="1:35" s="56" customFormat="1" ht="20.100000000000001" hidden="1" customHeight="1" x14ac:dyDescent="0.2">
      <c r="A63" s="81">
        <f>'[9]Ficha Anual 2025'!A56</f>
        <v>0</v>
      </c>
      <c r="B63" s="90">
        <f>'[9]Ficha Anual 2025'!B56</f>
        <v>0</v>
      </c>
      <c r="C63" s="90"/>
      <c r="D63" s="83">
        <f>'[9]Ficha Anual 2025'!E56</f>
        <v>0</v>
      </c>
      <c r="E63" s="93">
        <f t="shared" si="4"/>
        <v>0</v>
      </c>
      <c r="F63" s="51">
        <f>[9]Ene!F62</f>
        <v>0</v>
      </c>
      <c r="G63" s="48">
        <f>[9]Ene!G62</f>
        <v>0</v>
      </c>
      <c r="H63" s="51">
        <f>[9]Ene!H62</f>
        <v>0</v>
      </c>
      <c r="I63" s="48">
        <f>[9]Feb!I63</f>
        <v>0</v>
      </c>
      <c r="J63" s="51">
        <f>[9]Ene!J62</f>
        <v>0</v>
      </c>
      <c r="K63" s="48">
        <f>[9]Mar!K63</f>
        <v>0</v>
      </c>
      <c r="L63" s="51">
        <f>[9]Ene!L62</f>
        <v>0</v>
      </c>
      <c r="M63" s="91"/>
      <c r="N63" s="51">
        <f>[9]Ene!N62</f>
        <v>0</v>
      </c>
      <c r="O63" s="93"/>
      <c r="P63" s="51">
        <f>[9]Ene!P62</f>
        <v>0</v>
      </c>
      <c r="Q63" s="93"/>
      <c r="R63" s="51">
        <f>[9]Ene!R62</f>
        <v>0</v>
      </c>
      <c r="S63" s="93"/>
      <c r="T63" s="51">
        <f>[9]Ene!T62</f>
        <v>0</v>
      </c>
      <c r="U63" s="93"/>
      <c r="V63" s="51">
        <f>[9]Ene!V62</f>
        <v>0</v>
      </c>
      <c r="W63" s="93"/>
      <c r="X63" s="51">
        <f>[9]Ene!X62</f>
        <v>0</v>
      </c>
      <c r="Y63" s="93"/>
      <c r="Z63" s="51">
        <f>[9]Ene!Z62</f>
        <v>0</v>
      </c>
      <c r="AA63" s="93"/>
      <c r="AB63" s="51">
        <f>[9]Ene!AB62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'[9]Ficha Anual 2025'!A57</f>
        <v>0</v>
      </c>
      <c r="B64" s="90">
        <f>'[9]Ficha Anual 2025'!B57</f>
        <v>0</v>
      </c>
      <c r="C64" s="90"/>
      <c r="D64" s="83">
        <f>'[9]Ficha Anual 2025'!E57</f>
        <v>0</v>
      </c>
      <c r="E64" s="93">
        <f t="shared" si="4"/>
        <v>0</v>
      </c>
      <c r="F64" s="51">
        <f>[9]Ene!F63</f>
        <v>0</v>
      </c>
      <c r="G64" s="48">
        <f>[9]Ene!G63</f>
        <v>0</v>
      </c>
      <c r="H64" s="51">
        <f>[9]Ene!H63</f>
        <v>0</v>
      </c>
      <c r="I64" s="48">
        <f>[9]Feb!I64</f>
        <v>0</v>
      </c>
      <c r="J64" s="51">
        <f>[9]Ene!J63</f>
        <v>0</v>
      </c>
      <c r="K64" s="48">
        <f>[9]Mar!K64</f>
        <v>0</v>
      </c>
      <c r="L64" s="51">
        <f>[9]Ene!L63</f>
        <v>0</v>
      </c>
      <c r="M64" s="91"/>
      <c r="N64" s="51">
        <f>[9]Ene!N63</f>
        <v>0</v>
      </c>
      <c r="O64" s="93"/>
      <c r="P64" s="51">
        <f>[9]Ene!P63</f>
        <v>0</v>
      </c>
      <c r="Q64" s="93"/>
      <c r="R64" s="51">
        <f>[9]Ene!R63</f>
        <v>0</v>
      </c>
      <c r="S64" s="93"/>
      <c r="T64" s="51">
        <f>[9]Ene!T63</f>
        <v>0</v>
      </c>
      <c r="U64" s="93"/>
      <c r="V64" s="51">
        <f>[9]Ene!V63</f>
        <v>0</v>
      </c>
      <c r="W64" s="93"/>
      <c r="X64" s="51">
        <f>[9]Ene!X63</f>
        <v>0</v>
      </c>
      <c r="Y64" s="93"/>
      <c r="Z64" s="51">
        <f>[9]Ene!Z63</f>
        <v>0</v>
      </c>
      <c r="AA64" s="93"/>
      <c r="AB64" s="51">
        <f>[9]Ene!AB63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4"/>
      <c r="AI64" s="85"/>
    </row>
    <row r="65" spans="1:35" s="56" customFormat="1" ht="20.100000000000001" hidden="1" customHeight="1" x14ac:dyDescent="0.2">
      <c r="A65" s="100">
        <f>'[9]Ficha Anual 2025'!A58</f>
        <v>0</v>
      </c>
      <c r="B65" s="101">
        <f>'[9]Ficha Anual 2025'!B58</f>
        <v>0</v>
      </c>
      <c r="C65" s="101"/>
      <c r="D65" s="102">
        <f>'[9]Ficha Anual 2025'!E58</f>
        <v>0</v>
      </c>
      <c r="E65" s="103">
        <f t="shared" si="4"/>
        <v>0</v>
      </c>
      <c r="F65" s="104">
        <f>[9]Ene!F64</f>
        <v>0</v>
      </c>
      <c r="G65" s="105">
        <f>[9]Ene!G64</f>
        <v>0</v>
      </c>
      <c r="H65" s="104">
        <f>[9]Ene!H64</f>
        <v>0</v>
      </c>
      <c r="I65" s="105">
        <f>[9]Feb!I65</f>
        <v>0</v>
      </c>
      <c r="J65" s="104">
        <f>[9]Ene!J64</f>
        <v>0</v>
      </c>
      <c r="K65" s="105">
        <f>[9]Mar!K65</f>
        <v>0</v>
      </c>
      <c r="L65" s="104">
        <f>[9]Ene!L64</f>
        <v>0</v>
      </c>
      <c r="M65" s="106"/>
      <c r="N65" s="104">
        <f>[9]Ene!N64</f>
        <v>0</v>
      </c>
      <c r="O65" s="103"/>
      <c r="P65" s="104">
        <f>[9]Ene!P64</f>
        <v>0</v>
      </c>
      <c r="Q65" s="103"/>
      <c r="R65" s="104">
        <f>[9]Ene!R64</f>
        <v>0</v>
      </c>
      <c r="S65" s="103"/>
      <c r="T65" s="104">
        <f>[9]Ene!T64</f>
        <v>0</v>
      </c>
      <c r="U65" s="103"/>
      <c r="V65" s="104">
        <f>[9]Ene!V64</f>
        <v>0</v>
      </c>
      <c r="W65" s="103"/>
      <c r="X65" s="104">
        <f>[9]Ene!X64</f>
        <v>0</v>
      </c>
      <c r="Y65" s="103"/>
      <c r="Z65" s="104">
        <f>[9]Ene!Z64</f>
        <v>0</v>
      </c>
      <c r="AA65" s="103"/>
      <c r="AB65" s="104">
        <f>[9]Ene!AB64</f>
        <v>0</v>
      </c>
      <c r="AC65" s="107"/>
      <c r="AD65" s="108">
        <f t="shared" si="0"/>
        <v>0</v>
      </c>
      <c r="AE65" s="109">
        <f t="shared" si="0"/>
        <v>0</v>
      </c>
      <c r="AF65" s="110" t="e">
        <f t="shared" si="1"/>
        <v>#DIV/0!</v>
      </c>
      <c r="AG65" s="110" t="e">
        <f t="shared" si="2"/>
        <v>#DIV/0!</v>
      </c>
      <c r="AH65" s="111"/>
      <c r="AI65" s="112"/>
    </row>
    <row r="66" spans="1:35" s="56" customFormat="1" ht="12.75" customHeight="1" x14ac:dyDescent="0.2">
      <c r="A66" s="113"/>
      <c r="B66" s="114" t="s">
        <v>21</v>
      </c>
      <c r="C66" s="114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8"/>
      <c r="AG66" s="118"/>
      <c r="AH66" s="119"/>
      <c r="AI66" s="119"/>
    </row>
    <row r="67" spans="1:35" ht="12.75" customHeight="1" x14ac:dyDescent="0.2">
      <c r="A67" s="120"/>
      <c r="B67" s="121"/>
      <c r="C67" s="121"/>
      <c r="D67" s="122"/>
      <c r="E67" s="122"/>
      <c r="F67" s="122"/>
      <c r="G67" s="123"/>
      <c r="H67" s="122"/>
      <c r="I67" s="123"/>
      <c r="J67" s="122"/>
      <c r="K67" s="123"/>
      <c r="L67" s="122"/>
      <c r="M67" s="123"/>
      <c r="N67" s="122"/>
      <c r="O67" s="123"/>
      <c r="P67" s="122"/>
      <c r="Q67" s="123"/>
      <c r="R67" s="122"/>
      <c r="S67" s="123"/>
      <c r="T67" s="122"/>
      <c r="U67" s="123"/>
      <c r="V67" s="122"/>
      <c r="W67" s="123"/>
      <c r="X67" s="122"/>
      <c r="Y67" s="123"/>
      <c r="Z67" s="122"/>
      <c r="AA67" s="123"/>
      <c r="AB67" s="124"/>
      <c r="AC67" s="125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'[9]Ficha Anual 2025'!A69</f>
        <v>Elaboró</v>
      </c>
      <c r="C80" s="130"/>
      <c r="E80" s="131"/>
      <c r="F80" s="131"/>
      <c r="G80" s="131"/>
      <c r="H80" s="131"/>
      <c r="J80" s="129" t="str">
        <f>'[9]Ficha Anual 2025'!D69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'[9]Ficha Anual 2025'!G69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'[9]Ficha Anual 2025'!A72</f>
        <v>EZEQUIEL SANLUIS VAZQUEZ</v>
      </c>
      <c r="C83" s="140"/>
      <c r="E83" s="127"/>
      <c r="F83" s="127"/>
      <c r="H83" s="127"/>
      <c r="J83" s="138" t="str">
        <f>'[9]Ficha Anual 2025'!D72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'[9]Ficha Anual 2025'!G72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'[9]Ficha Anual 2025'!A73</f>
        <v>SINDICO MUNICIPAL</v>
      </c>
      <c r="C84" s="142"/>
      <c r="E84" s="2"/>
      <c r="F84" s="2"/>
      <c r="G84" s="2"/>
      <c r="H84" s="2"/>
      <c r="J84" s="143" t="str">
        <f>'[9]Ficha Anual 2025'!D73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'[9]Ficha Anual 2025'!G73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0215-6918-4815-8696-9E7CD438E11D}">
  <sheetPr>
    <tabColor theme="6" tint="-0.249977111117893"/>
  </sheetPr>
  <dimension ref="A1:AI85"/>
  <sheetViews>
    <sheetView tabSelected="1" showRuler="0" zoomScale="95" zoomScaleNormal="95" zoomScaleSheetLayoutView="80" zoomScalePageLayoutView="81" workbookViewId="0">
      <selection activeCell="I18" sqref="I18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26" customWidth="1"/>
    <col min="5" max="5" width="6.7109375" style="126" customWidth="1"/>
    <col min="6" max="6" width="5.7109375" style="126" customWidth="1"/>
    <col min="7" max="7" width="5.7109375" style="127" customWidth="1"/>
    <col min="8" max="8" width="5.7109375" style="126" customWidth="1"/>
    <col min="9" max="9" width="5.7109375" style="127" customWidth="1"/>
    <col min="10" max="10" width="5.7109375" style="126" customWidth="1"/>
    <col min="11" max="11" width="5.7109375" style="127" customWidth="1"/>
    <col min="12" max="12" width="5.7109375" style="126" customWidth="1"/>
    <col min="13" max="13" width="5.7109375" style="127" customWidth="1"/>
    <col min="14" max="14" width="5.7109375" style="126" customWidth="1"/>
    <col min="15" max="15" width="5.7109375" style="127" customWidth="1"/>
    <col min="16" max="16" width="5.7109375" style="126" customWidth="1"/>
    <col min="17" max="17" width="5.7109375" style="127" customWidth="1"/>
    <col min="18" max="18" width="5.7109375" style="126" customWidth="1"/>
    <col min="19" max="19" width="5.7109375" style="127" customWidth="1"/>
    <col min="20" max="20" width="5.7109375" style="126" customWidth="1"/>
    <col min="21" max="21" width="5.7109375" style="128" customWidth="1"/>
    <col min="22" max="22" width="5.7109375" style="126" customWidth="1"/>
    <col min="23" max="23" width="5.7109375" style="128" customWidth="1"/>
    <col min="24" max="24" width="5.7109375" style="126" customWidth="1"/>
    <col min="25" max="25" width="5.7109375" style="128" customWidth="1"/>
    <col min="26" max="26" width="5.7109375" style="126" customWidth="1"/>
    <col min="27" max="27" width="5.7109375" style="127" customWidth="1"/>
    <col min="28" max="28" width="5.7109375" style="126" customWidth="1"/>
    <col min="29" max="29" width="5.7109375" style="128" customWidth="1"/>
    <col min="30" max="31" width="5.7109375" style="2" customWidth="1"/>
    <col min="32" max="32" width="7.42578125" style="2" customWidth="1"/>
    <col min="33" max="33" width="7.28515625" style="2" customWidth="1"/>
    <col min="34" max="34" width="8.140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'[10]Ficha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[10]Ene!A3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'[10]Ficha Anual 2025'!A5:B5</f>
        <v>PROGRAMA:</v>
      </c>
      <c r="B5" s="5"/>
      <c r="C5" s="6" t="str">
        <f>'[10]Ficha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'[10]Ficha Anual 2025'!A6:B6</f>
        <v>PROYECTO:</v>
      </c>
      <c r="B6" s="10"/>
      <c r="C6" s="11" t="str">
        <f>'[10]Ficha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'[10]Ficha Anual 2025'!A7:B7</f>
        <v>UNIDAD ADMINISTRATIVA RESPONSABLE:</v>
      </c>
      <c r="B7" s="10"/>
      <c r="C7" s="11" t="str">
        <f>'[10]Ficha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'[10]Ficha Anual 2025'!A9:B9</f>
        <v>FIN:</v>
      </c>
      <c r="B9" s="10"/>
      <c r="C9" s="14" t="str">
        <f>'[10]Ficha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'[10]Ficha Anual 2025'!A10:B10</f>
        <v>PROPÓSITO:</v>
      </c>
      <c r="B10" s="16"/>
      <c r="C10" s="17" t="str">
        <f>'[10]Ficha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'[10]Ficha Anual 2025'!A12:A14</f>
        <v>N0.</v>
      </c>
      <c r="B12" s="22" t="str">
        <f>'[10]Ficha Anual 2025'!B12:D14</f>
        <v>COMPONENTE - ACTIVIDAD</v>
      </c>
      <c r="C12" s="23"/>
      <c r="D12" s="21" t="str">
        <f>'[10]Ficha Anual 2025'!E14</f>
        <v>U. DE MEDIDA</v>
      </c>
      <c r="E12" s="21" t="str">
        <f>'[10]Ficha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'[10]Ficha Anual 2025'!A15</f>
        <v>C 1</v>
      </c>
      <c r="B15" s="39" t="str">
        <f>'[10]Ficha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6" customFormat="1" ht="22.5" customHeight="1" x14ac:dyDescent="0.2">
      <c r="A16" s="45" t="str">
        <f>'[10]Ficha Anual 2025'!A16</f>
        <v>C1A1</v>
      </c>
      <c r="B16" s="155" t="str">
        <f>'[10]Ficha Anual 2025'!B16</f>
        <v>REALIZAR REUNIONES EN LAS COMUNIDADES PARA CONOCER LA PROBLEMÁTICA SOCIAL</v>
      </c>
      <c r="C16" s="155"/>
      <c r="D16" s="47" t="str">
        <f>'[10]Ficha Anual 2025'!E16</f>
        <v>REUNIONES</v>
      </c>
      <c r="E16" s="48">
        <f>F16+H16+J16+L16+N16+P16++R16+T16+V16+X16+Z16+AB16</f>
        <v>4</v>
      </c>
      <c r="F16" s="49">
        <f>[10]Ene!F16</f>
        <v>0</v>
      </c>
      <c r="G16" s="50">
        <f>[10]Ene!G16</f>
        <v>2</v>
      </c>
      <c r="H16" s="49">
        <f>[10]Ene!H16</f>
        <v>0</v>
      </c>
      <c r="I16" s="50">
        <f>[10]Feb!I16</f>
        <v>2</v>
      </c>
      <c r="J16" s="49">
        <f>[10]Ene!J16</f>
        <v>1</v>
      </c>
      <c r="K16" s="50">
        <f>[10]Mar!K16</f>
        <v>3</v>
      </c>
      <c r="L16" s="49">
        <f>[10]Ene!L16</f>
        <v>0</v>
      </c>
      <c r="M16" s="50">
        <v>4</v>
      </c>
      <c r="N16" s="49">
        <f>[10]Ene!N16</f>
        <v>0</v>
      </c>
      <c r="O16" s="50">
        <v>3</v>
      </c>
      <c r="P16" s="49">
        <f>[10]Ene!P16</f>
        <v>1</v>
      </c>
      <c r="Q16" s="51"/>
      <c r="R16" s="49">
        <f>[10]Ene!R16</f>
        <v>0</v>
      </c>
      <c r="S16" s="51"/>
      <c r="T16" s="49">
        <f>[10]Ene!T16</f>
        <v>0</v>
      </c>
      <c r="U16" s="51"/>
      <c r="V16" s="49">
        <f>[10]Ene!V16</f>
        <v>0</v>
      </c>
      <c r="W16" s="51"/>
      <c r="X16" s="49">
        <f>[10]Ene!X16</f>
        <v>1</v>
      </c>
      <c r="Y16" s="51"/>
      <c r="Z16" s="49">
        <f>[10]Ene!Z16</f>
        <v>0</v>
      </c>
      <c r="AA16" s="51"/>
      <c r="AB16" s="49">
        <f>[10]Ene!AB16</f>
        <v>1</v>
      </c>
      <c r="AC16" s="51"/>
      <c r="AD16" s="52">
        <f t="shared" ref="AD16:AE66" si="0">F16+H16+J16+L16+N16+P16+R16+T16+V16+X16+Z16+AB16</f>
        <v>4</v>
      </c>
      <c r="AE16" s="52">
        <f t="shared" si="0"/>
        <v>14</v>
      </c>
      <c r="AF16" s="53">
        <f t="shared" ref="AF16:AF66" si="1">+AE16/E16</f>
        <v>3.5</v>
      </c>
      <c r="AG16" s="53">
        <f t="shared" ref="AG16:AG66" si="2">100%-AF16</f>
        <v>-2.5</v>
      </c>
      <c r="AH16" s="54"/>
      <c r="AI16" s="55"/>
    </row>
    <row r="17" spans="1:35" s="56" customFormat="1" ht="23.25" customHeight="1" x14ac:dyDescent="0.2">
      <c r="A17" s="45" t="str">
        <f>'[10]Ficha Anual 2025'!A17</f>
        <v>C1A2</v>
      </c>
      <c r="B17" s="155" t="str">
        <f>'[10]Ficha Anual 2025'!B17</f>
        <v>CUMPLIR CON LA ENTREGA Y PUBLICACION DEL PLAN DE DESARROLLO MUNICIPAL</v>
      </c>
      <c r="C17" s="155"/>
      <c r="D17" s="47" t="str">
        <f>'[10]Ficha Anual 2025'!E17</f>
        <v>PLAN</v>
      </c>
      <c r="E17" s="48">
        <f t="shared" ref="E17:E53" si="3">F17+H17+J17+L17+N17+P17++R17+T17+V17+X17+Z17+AB17</f>
        <v>1</v>
      </c>
      <c r="F17" s="49">
        <f>[10]Ene!F17</f>
        <v>1</v>
      </c>
      <c r="G17" s="50">
        <f>[10]Ene!G17</f>
        <v>1</v>
      </c>
      <c r="H17" s="49">
        <f>[10]Ene!H17</f>
        <v>0</v>
      </c>
      <c r="I17" s="50">
        <f>[10]Feb!I17</f>
        <v>1</v>
      </c>
      <c r="J17" s="49">
        <f>[10]Ene!J17</f>
        <v>0</v>
      </c>
      <c r="K17" s="50">
        <f>[10]Mar!K17</f>
        <v>1</v>
      </c>
      <c r="L17" s="49">
        <f>[10]Ene!L17</f>
        <v>0</v>
      </c>
      <c r="M17" s="50">
        <v>1</v>
      </c>
      <c r="N17" s="49">
        <f>[10]Ene!N17</f>
        <v>0</v>
      </c>
      <c r="O17" s="50">
        <v>1</v>
      </c>
      <c r="P17" s="49">
        <f>[10]Ene!P17</f>
        <v>0</v>
      </c>
      <c r="Q17" s="51"/>
      <c r="R17" s="49">
        <f>[10]Ene!R17</f>
        <v>0</v>
      </c>
      <c r="S17" s="51"/>
      <c r="T17" s="49">
        <f>[10]Ene!T17</f>
        <v>0</v>
      </c>
      <c r="U17" s="51"/>
      <c r="V17" s="49">
        <f>[10]Ene!V17</f>
        <v>0</v>
      </c>
      <c r="W17" s="51"/>
      <c r="X17" s="49">
        <f>[10]Ene!X17</f>
        <v>0</v>
      </c>
      <c r="Y17" s="51"/>
      <c r="Z17" s="49">
        <f>[10]Ene!Z17</f>
        <v>0</v>
      </c>
      <c r="AA17" s="51"/>
      <c r="AB17" s="49">
        <f>[10]Ene!AB17</f>
        <v>0</v>
      </c>
      <c r="AC17" s="51"/>
      <c r="AD17" s="52">
        <f t="shared" si="0"/>
        <v>1</v>
      </c>
      <c r="AE17" s="52">
        <f t="shared" si="0"/>
        <v>5</v>
      </c>
      <c r="AF17" s="53">
        <f t="shared" si="1"/>
        <v>5</v>
      </c>
      <c r="AG17" s="53">
        <f t="shared" si="2"/>
        <v>-4</v>
      </c>
      <c r="AH17" s="57"/>
      <c r="AI17" s="58"/>
    </row>
    <row r="18" spans="1:35" s="56" customFormat="1" ht="22.5" customHeight="1" x14ac:dyDescent="0.2">
      <c r="A18" s="45" t="str">
        <f>'[10]Ficha Anual 2025'!A18</f>
        <v>C1A3</v>
      </c>
      <c r="B18" s="155" t="str">
        <f>'[10]Ficha Anual 2025'!B18</f>
        <v>APROBAR Y ENTREGAR EL PRESUPUESTO EN BASE A RESULTADOS</v>
      </c>
      <c r="C18" s="155"/>
      <c r="D18" s="47" t="str">
        <f>'[10]Ficha Anual 2025'!E18</f>
        <v>PBR</v>
      </c>
      <c r="E18" s="48">
        <f t="shared" si="3"/>
        <v>1</v>
      </c>
      <c r="F18" s="49">
        <f>[10]Ene!F18</f>
        <v>1</v>
      </c>
      <c r="G18" s="50">
        <f>[10]Ene!G18</f>
        <v>0</v>
      </c>
      <c r="H18" s="49">
        <f>[10]Ene!H18</f>
        <v>0</v>
      </c>
      <c r="I18" s="50">
        <f>[10]Feb!I18</f>
        <v>1</v>
      </c>
      <c r="J18" s="49">
        <f>[10]Ene!J18</f>
        <v>0</v>
      </c>
      <c r="K18" s="50">
        <f>[10]Mar!K18</f>
        <v>1</v>
      </c>
      <c r="L18" s="49">
        <f>[10]Ene!L18</f>
        <v>0</v>
      </c>
      <c r="M18" s="50">
        <v>1</v>
      </c>
      <c r="N18" s="49">
        <f>[10]Ene!N18</f>
        <v>0</v>
      </c>
      <c r="O18" s="50">
        <v>1</v>
      </c>
      <c r="P18" s="49">
        <f>[10]Ene!P18</f>
        <v>0</v>
      </c>
      <c r="Q18" s="51"/>
      <c r="R18" s="49">
        <f>[10]Ene!R18</f>
        <v>0</v>
      </c>
      <c r="S18" s="51"/>
      <c r="T18" s="49">
        <f>[10]Ene!T18</f>
        <v>0</v>
      </c>
      <c r="U18" s="51"/>
      <c r="V18" s="49">
        <f>[10]Ene!V18</f>
        <v>0</v>
      </c>
      <c r="W18" s="51"/>
      <c r="X18" s="49">
        <f>[10]Ene!X18</f>
        <v>0</v>
      </c>
      <c r="Y18" s="51"/>
      <c r="Z18" s="49">
        <f>[10]Ene!Z18</f>
        <v>0</v>
      </c>
      <c r="AA18" s="51"/>
      <c r="AB18" s="49">
        <f>[10]Ene!AB18</f>
        <v>0</v>
      </c>
      <c r="AC18" s="51"/>
      <c r="AD18" s="52">
        <f t="shared" si="0"/>
        <v>1</v>
      </c>
      <c r="AE18" s="52">
        <f t="shared" si="0"/>
        <v>4</v>
      </c>
      <c r="AF18" s="53">
        <f t="shared" si="1"/>
        <v>4</v>
      </c>
      <c r="AG18" s="53">
        <f t="shared" si="2"/>
        <v>-3</v>
      </c>
      <c r="AH18" s="57"/>
      <c r="AI18" s="58"/>
    </row>
    <row r="19" spans="1:35" s="56" customFormat="1" ht="20.100000000000001" customHeight="1" x14ac:dyDescent="0.2">
      <c r="A19" s="45" t="str">
        <f>'[10]Ficha Anual 2025'!A19</f>
        <v>C1A4</v>
      </c>
      <c r="B19" s="155" t="str">
        <f>'[10]Ficha Anual 2025'!B19</f>
        <v>PRESENTAR EL INFORME DE GOBIERNO MUNICIPAL.</v>
      </c>
      <c r="C19" s="155"/>
      <c r="D19" s="47" t="str">
        <f>'[10]Ficha Anual 2025'!E19</f>
        <v>INFORME</v>
      </c>
      <c r="E19" s="48">
        <f t="shared" si="3"/>
        <v>1</v>
      </c>
      <c r="F19" s="49">
        <f>[10]Ene!F19</f>
        <v>1</v>
      </c>
      <c r="G19" s="50">
        <f>[10]Ene!G19</f>
        <v>0</v>
      </c>
      <c r="H19" s="49">
        <f>[10]Ene!H19</f>
        <v>0</v>
      </c>
      <c r="I19" s="50">
        <f>[10]Feb!I19</f>
        <v>1</v>
      </c>
      <c r="J19" s="49">
        <f>[10]Ene!J19</f>
        <v>0</v>
      </c>
      <c r="K19" s="50">
        <f>[10]Mar!K19</f>
        <v>1</v>
      </c>
      <c r="L19" s="49">
        <f>[10]Ene!L19</f>
        <v>0</v>
      </c>
      <c r="M19" s="50">
        <v>1</v>
      </c>
      <c r="N19" s="49">
        <f>[10]Ene!N19</f>
        <v>0</v>
      </c>
      <c r="O19" s="50">
        <v>1</v>
      </c>
      <c r="P19" s="49">
        <f>[10]Ene!P19</f>
        <v>0</v>
      </c>
      <c r="Q19" s="51"/>
      <c r="R19" s="49">
        <f>[10]Ene!R19</f>
        <v>0</v>
      </c>
      <c r="S19" s="51"/>
      <c r="T19" s="49">
        <f>[10]Ene!T19</f>
        <v>0</v>
      </c>
      <c r="U19" s="51"/>
      <c r="V19" s="49">
        <f>[10]Ene!V19</f>
        <v>0</v>
      </c>
      <c r="W19" s="51"/>
      <c r="X19" s="49">
        <f>[10]Ene!X19</f>
        <v>0</v>
      </c>
      <c r="Y19" s="51"/>
      <c r="Z19" s="49">
        <f>[10]Ene!Z19</f>
        <v>0</v>
      </c>
      <c r="AA19" s="51"/>
      <c r="AB19" s="49">
        <f>[10]Ene!AB19</f>
        <v>0</v>
      </c>
      <c r="AC19" s="51"/>
      <c r="AD19" s="52">
        <f t="shared" si="0"/>
        <v>1</v>
      </c>
      <c r="AE19" s="52">
        <f t="shared" si="0"/>
        <v>4</v>
      </c>
      <c r="AF19" s="53">
        <f t="shared" si="1"/>
        <v>4</v>
      </c>
      <c r="AG19" s="53">
        <f t="shared" si="2"/>
        <v>-3</v>
      </c>
      <c r="AH19" s="57"/>
      <c r="AI19" s="58"/>
    </row>
    <row r="20" spans="1:35" s="56" customFormat="1" ht="20.100000000000001" customHeight="1" x14ac:dyDescent="0.2">
      <c r="A20" s="45" t="str">
        <f>'[10]Ficha Anual 2025'!A20</f>
        <v>C1A5</v>
      </c>
      <c r="B20" s="155" t="str">
        <f>'[10]Ficha Anual 2025'!B20</f>
        <v>CUMPLIR LAS CONVOCATORIAS PARA SESIONAR EN CABILDO</v>
      </c>
      <c r="C20" s="155"/>
      <c r="D20" s="47" t="str">
        <f>'[10]Ficha Anual 2025'!E20</f>
        <v>SESIONES</v>
      </c>
      <c r="E20" s="48">
        <f t="shared" si="3"/>
        <v>24</v>
      </c>
      <c r="F20" s="49">
        <f>[10]Ene!F20</f>
        <v>2</v>
      </c>
      <c r="G20" s="50">
        <f>[10]Ene!G20</f>
        <v>1</v>
      </c>
      <c r="H20" s="49">
        <f>[10]Ene!H20</f>
        <v>2</v>
      </c>
      <c r="I20" s="50">
        <f>[10]Feb!I20</f>
        <v>1</v>
      </c>
      <c r="J20" s="49">
        <f>[10]Ene!J20</f>
        <v>2</v>
      </c>
      <c r="K20" s="50">
        <f>[10]Mar!K20</f>
        <v>1</v>
      </c>
      <c r="L20" s="49">
        <f>[10]Ene!L20</f>
        <v>2</v>
      </c>
      <c r="M20" s="50">
        <v>3</v>
      </c>
      <c r="N20" s="49">
        <f>[10]Ene!N20</f>
        <v>2</v>
      </c>
      <c r="O20" s="50">
        <v>3</v>
      </c>
      <c r="P20" s="49">
        <f>[10]Ene!P20</f>
        <v>2</v>
      </c>
      <c r="Q20" s="51"/>
      <c r="R20" s="49">
        <f>[10]Ene!R20</f>
        <v>2</v>
      </c>
      <c r="S20" s="51"/>
      <c r="T20" s="49">
        <f>[10]Ene!T20</f>
        <v>2</v>
      </c>
      <c r="U20" s="51"/>
      <c r="V20" s="49">
        <f>[10]Ene!V20</f>
        <v>2</v>
      </c>
      <c r="W20" s="51"/>
      <c r="X20" s="49">
        <f>[10]Ene!X20</f>
        <v>2</v>
      </c>
      <c r="Y20" s="51"/>
      <c r="Z20" s="49">
        <f>[10]Ene!Z20</f>
        <v>2</v>
      </c>
      <c r="AA20" s="51"/>
      <c r="AB20" s="49">
        <f>[10]Ene!AB20</f>
        <v>2</v>
      </c>
      <c r="AC20" s="51"/>
      <c r="AD20" s="52">
        <f t="shared" si="0"/>
        <v>24</v>
      </c>
      <c r="AE20" s="52">
        <f t="shared" si="0"/>
        <v>9</v>
      </c>
      <c r="AF20" s="53">
        <f t="shared" si="1"/>
        <v>0.375</v>
      </c>
      <c r="AG20" s="53">
        <f t="shared" si="2"/>
        <v>0.625</v>
      </c>
      <c r="AH20" s="57"/>
      <c r="AI20" s="58"/>
    </row>
    <row r="21" spans="1:35" s="56" customFormat="1" ht="20.100000000000001" customHeight="1" x14ac:dyDescent="0.2">
      <c r="A21" s="45" t="str">
        <f>'[10]Ficha Anual 2025'!A21</f>
        <v>C1A6</v>
      </c>
      <c r="B21" s="155" t="str">
        <f>'[10]Ficha Anual 2025'!B21</f>
        <v>INFORMAR LOS ACUERDOS DE CABILDO</v>
      </c>
      <c r="C21" s="155"/>
      <c r="D21" s="47" t="str">
        <f>'[10]Ficha Anual 2025'!E21</f>
        <v>ACUERDOS</v>
      </c>
      <c r="E21" s="48">
        <f t="shared" si="3"/>
        <v>24</v>
      </c>
      <c r="F21" s="49">
        <f>[10]Ene!F21</f>
        <v>2</v>
      </c>
      <c r="G21" s="50">
        <f>[10]Ene!G21</f>
        <v>0</v>
      </c>
      <c r="H21" s="49">
        <f>[10]Ene!H21</f>
        <v>2</v>
      </c>
      <c r="I21" s="50">
        <f>[10]Feb!I21</f>
        <v>0</v>
      </c>
      <c r="J21" s="49">
        <f>[10]Ene!J21</f>
        <v>2</v>
      </c>
      <c r="K21" s="50">
        <f>[10]Mar!K21</f>
        <v>0</v>
      </c>
      <c r="L21" s="49">
        <f>[10]Ene!L21</f>
        <v>2</v>
      </c>
      <c r="M21" s="50">
        <v>3</v>
      </c>
      <c r="N21" s="49">
        <f>[10]Ene!N21</f>
        <v>2</v>
      </c>
      <c r="O21" s="50">
        <v>3</v>
      </c>
      <c r="P21" s="49">
        <f>[10]Ene!P21</f>
        <v>2</v>
      </c>
      <c r="Q21" s="51"/>
      <c r="R21" s="49">
        <f>[10]Ene!R21</f>
        <v>2</v>
      </c>
      <c r="S21" s="51"/>
      <c r="T21" s="49">
        <f>[10]Ene!T21</f>
        <v>2</v>
      </c>
      <c r="U21" s="51"/>
      <c r="V21" s="49">
        <f>[10]Ene!V21</f>
        <v>2</v>
      </c>
      <c r="W21" s="51"/>
      <c r="X21" s="49">
        <f>[10]Ene!X21</f>
        <v>2</v>
      </c>
      <c r="Y21" s="51"/>
      <c r="Z21" s="49">
        <f>[10]Ene!Z21</f>
        <v>2</v>
      </c>
      <c r="AA21" s="51"/>
      <c r="AB21" s="49">
        <f>[10]Ene!AB21</f>
        <v>2</v>
      </c>
      <c r="AC21" s="51"/>
      <c r="AD21" s="52">
        <f t="shared" si="0"/>
        <v>24</v>
      </c>
      <c r="AE21" s="52">
        <f t="shared" si="0"/>
        <v>6</v>
      </c>
      <c r="AF21" s="53">
        <f t="shared" si="1"/>
        <v>0.25</v>
      </c>
      <c r="AG21" s="53">
        <f t="shared" si="2"/>
        <v>0.75</v>
      </c>
      <c r="AH21" s="57"/>
      <c r="AI21" s="58"/>
    </row>
    <row r="22" spans="1:35" s="56" customFormat="1" ht="20.100000000000001" customHeight="1" x14ac:dyDescent="0.2">
      <c r="A22" s="45" t="str">
        <f>'[10]Ficha Anual 2025'!A22</f>
        <v>C1A7</v>
      </c>
      <c r="B22" s="155" t="str">
        <f>'[10]Ficha Anual 2025'!B22</f>
        <v>PUBLICAR BANDOS, REGLAMENTOS Y DEMAS DISPOSICIONES</v>
      </c>
      <c r="C22" s="155"/>
      <c r="D22" s="47" t="str">
        <f>'[10]Ficha Anual 2025'!E22</f>
        <v>PUBLICACIONES</v>
      </c>
      <c r="E22" s="48">
        <f t="shared" si="3"/>
        <v>3</v>
      </c>
      <c r="F22" s="49">
        <f>[10]Ene!F22</f>
        <v>0</v>
      </c>
      <c r="G22" s="50">
        <f>[10]Ene!G22</f>
        <v>0</v>
      </c>
      <c r="H22" s="49">
        <f>[10]Ene!H22</f>
        <v>0</v>
      </c>
      <c r="I22" s="50">
        <f>[10]Feb!I22</f>
        <v>1</v>
      </c>
      <c r="J22" s="49">
        <f>[10]Ene!J22</f>
        <v>3</v>
      </c>
      <c r="K22" s="50">
        <f>[10]Mar!K22</f>
        <v>1</v>
      </c>
      <c r="L22" s="49">
        <f>[10]Ene!L22</f>
        <v>0</v>
      </c>
      <c r="M22" s="50">
        <v>1</v>
      </c>
      <c r="N22" s="49">
        <f>[10]Ene!N22</f>
        <v>0</v>
      </c>
      <c r="O22" s="50">
        <v>2</v>
      </c>
      <c r="P22" s="49">
        <f>[10]Ene!P22</f>
        <v>0</v>
      </c>
      <c r="Q22" s="51"/>
      <c r="R22" s="49">
        <f>[10]Ene!R22</f>
        <v>0</v>
      </c>
      <c r="S22" s="51"/>
      <c r="T22" s="49">
        <f>[10]Ene!T22</f>
        <v>0</v>
      </c>
      <c r="U22" s="51"/>
      <c r="V22" s="49">
        <f>[10]Ene!V22</f>
        <v>0</v>
      </c>
      <c r="W22" s="51"/>
      <c r="X22" s="49">
        <f>[10]Ene!X22</f>
        <v>0</v>
      </c>
      <c r="Y22" s="51"/>
      <c r="Z22" s="49">
        <f>[10]Ene!Z22</f>
        <v>0</v>
      </c>
      <c r="AA22" s="51"/>
      <c r="AB22" s="49">
        <f>[10]Ene!AB22</f>
        <v>0</v>
      </c>
      <c r="AC22" s="51"/>
      <c r="AD22" s="52">
        <f t="shared" si="0"/>
        <v>3</v>
      </c>
      <c r="AE22" s="52">
        <f t="shared" si="0"/>
        <v>5</v>
      </c>
      <c r="AF22" s="53">
        <f t="shared" si="1"/>
        <v>1.6666666666666667</v>
      </c>
      <c r="AG22" s="53">
        <f t="shared" si="2"/>
        <v>-0.66666666666666674</v>
      </c>
      <c r="AH22" s="57"/>
      <c r="AI22" s="58"/>
    </row>
    <row r="23" spans="1:35" s="56" customFormat="1" ht="20.100000000000001" customHeight="1" x14ac:dyDescent="0.2">
      <c r="A23" s="45" t="str">
        <f>'[10]Ficha Anual 2025'!A23</f>
        <v>C1A8</v>
      </c>
      <c r="B23" s="155" t="str">
        <f>'[10]Ficha Anual 2025'!B23</f>
        <v>CELEBRAR A NOMBRE DEL AYUNTAMIENTO LOS CONTRATOS Y CONVENIOS NECESARIOS</v>
      </c>
      <c r="C23" s="155"/>
      <c r="D23" s="47" t="str">
        <f>'[10]Ficha Anual 2025'!E23</f>
        <v>CONVENIOS</v>
      </c>
      <c r="E23" s="48">
        <f t="shared" si="3"/>
        <v>10</v>
      </c>
      <c r="F23" s="49">
        <f>[10]Ene!F23</f>
        <v>1</v>
      </c>
      <c r="G23" s="50">
        <f>[10]Ene!G23</f>
        <v>2</v>
      </c>
      <c r="H23" s="49">
        <f>[10]Ene!H23</f>
        <v>1</v>
      </c>
      <c r="I23" s="50">
        <f>[10]Feb!I23</f>
        <v>2</v>
      </c>
      <c r="J23" s="49">
        <f>[10]Ene!J23</f>
        <v>1</v>
      </c>
      <c r="K23" s="50">
        <f>[10]Mar!K23</f>
        <v>2</v>
      </c>
      <c r="L23" s="49">
        <f>[10]Ene!L23</f>
        <v>2</v>
      </c>
      <c r="M23" s="50">
        <v>2</v>
      </c>
      <c r="N23" s="49">
        <f>[10]Ene!N23</f>
        <v>1</v>
      </c>
      <c r="O23" s="50">
        <v>2</v>
      </c>
      <c r="P23" s="49">
        <f>[10]Ene!P23</f>
        <v>2</v>
      </c>
      <c r="Q23" s="51"/>
      <c r="R23" s="49">
        <f>[10]Ene!R23</f>
        <v>2</v>
      </c>
      <c r="S23" s="51"/>
      <c r="T23" s="49">
        <f>[10]Ene!T23</f>
        <v>0</v>
      </c>
      <c r="U23" s="51"/>
      <c r="V23" s="49">
        <f>[10]Ene!V23</f>
        <v>0</v>
      </c>
      <c r="W23" s="51"/>
      <c r="X23" s="49">
        <f>[10]Ene!X23</f>
        <v>0</v>
      </c>
      <c r="Y23" s="51"/>
      <c r="Z23" s="49">
        <f>[10]Ene!Z23</f>
        <v>0</v>
      </c>
      <c r="AA23" s="51"/>
      <c r="AB23" s="49">
        <f>[10]Ene!AB23</f>
        <v>0</v>
      </c>
      <c r="AC23" s="51"/>
      <c r="AD23" s="52">
        <f t="shared" si="0"/>
        <v>10</v>
      </c>
      <c r="AE23" s="52">
        <f t="shared" si="0"/>
        <v>10</v>
      </c>
      <c r="AF23" s="53">
        <f t="shared" si="1"/>
        <v>1</v>
      </c>
      <c r="AG23" s="53">
        <f t="shared" si="2"/>
        <v>0</v>
      </c>
      <c r="AH23" s="54"/>
      <c r="AI23" s="55"/>
    </row>
    <row r="24" spans="1:35" s="56" customFormat="1" ht="20.100000000000001" customHeight="1" x14ac:dyDescent="0.2">
      <c r="A24" s="45" t="str">
        <f>'[10]Ficha Anual 2025'!A24</f>
        <v>C1A9</v>
      </c>
      <c r="B24" s="155" t="str">
        <f>'[10]Ficha Anual 2025'!B24</f>
        <v>VIGILAR LA RECAUDACION DE LA HACIENDA MUNICIPAL</v>
      </c>
      <c r="C24" s="155"/>
      <c r="D24" s="47" t="str">
        <f>'[10]Ficha Anual 2025'!E24</f>
        <v>REPORTES</v>
      </c>
      <c r="E24" s="48">
        <f t="shared" si="3"/>
        <v>12</v>
      </c>
      <c r="F24" s="49">
        <f>[10]Ene!F24</f>
        <v>1</v>
      </c>
      <c r="G24" s="50">
        <f>[10]Ene!G24</f>
        <v>1</v>
      </c>
      <c r="H24" s="49">
        <f>[10]Ene!H24</f>
        <v>1</v>
      </c>
      <c r="I24" s="50">
        <f>[10]Feb!I24</f>
        <v>1</v>
      </c>
      <c r="J24" s="49">
        <f>[10]Ene!J24</f>
        <v>1</v>
      </c>
      <c r="K24" s="50">
        <f>[10]Mar!K24</f>
        <v>1</v>
      </c>
      <c r="L24" s="49">
        <f>[10]Ene!L24</f>
        <v>1</v>
      </c>
      <c r="M24" s="50">
        <v>1</v>
      </c>
      <c r="N24" s="49">
        <f>[10]Ene!N24</f>
        <v>1</v>
      </c>
      <c r="O24" s="50">
        <v>1</v>
      </c>
      <c r="P24" s="49">
        <f>[10]Ene!P24</f>
        <v>1</v>
      </c>
      <c r="Q24" s="51"/>
      <c r="R24" s="49">
        <f>[10]Ene!R24</f>
        <v>1</v>
      </c>
      <c r="S24" s="51"/>
      <c r="T24" s="49">
        <f>[10]Ene!T24</f>
        <v>1</v>
      </c>
      <c r="U24" s="51"/>
      <c r="V24" s="49">
        <f>[10]Ene!V24</f>
        <v>1</v>
      </c>
      <c r="W24" s="51"/>
      <c r="X24" s="49">
        <f>[10]Ene!X24</f>
        <v>1</v>
      </c>
      <c r="Y24" s="51"/>
      <c r="Z24" s="49">
        <f>[10]Ene!Z24</f>
        <v>1</v>
      </c>
      <c r="AA24" s="51"/>
      <c r="AB24" s="49">
        <f>[10]Ene!AB24</f>
        <v>1</v>
      </c>
      <c r="AC24" s="51"/>
      <c r="AD24" s="52">
        <f t="shared" si="0"/>
        <v>12</v>
      </c>
      <c r="AE24" s="52">
        <f t="shared" si="0"/>
        <v>5</v>
      </c>
      <c r="AF24" s="53">
        <f t="shared" si="1"/>
        <v>0.41666666666666669</v>
      </c>
      <c r="AG24" s="53">
        <f t="shared" si="2"/>
        <v>0.58333333333333326</v>
      </c>
      <c r="AH24" s="57"/>
      <c r="AI24" s="58"/>
    </row>
    <row r="25" spans="1:35" s="56" customFormat="1" ht="20.100000000000001" customHeight="1" x14ac:dyDescent="0.2">
      <c r="A25" s="45" t="str">
        <f>'[10]Ficha Anual 2025'!A25</f>
        <v>C1A10</v>
      </c>
      <c r="B25" s="155" t="str">
        <f>'[10]Ficha Anual 2025'!B25</f>
        <v>AUTORIZAR LA CUENTA PUBLICA PARA SU ENTREGA AL CONGRESO</v>
      </c>
      <c r="C25" s="155"/>
      <c r="D25" s="47" t="str">
        <f>'[10]Ficha Anual 2025'!E25</f>
        <v>CUENTAS PUBLICAS</v>
      </c>
      <c r="E25" s="48">
        <f t="shared" si="3"/>
        <v>12</v>
      </c>
      <c r="F25" s="49">
        <f>[10]Ene!F25</f>
        <v>1</v>
      </c>
      <c r="G25" s="50">
        <f>[10]Ene!G25</f>
        <v>1</v>
      </c>
      <c r="H25" s="49">
        <f>[10]Ene!H25</f>
        <v>1</v>
      </c>
      <c r="I25" s="50">
        <f>[10]Feb!I25</f>
        <v>2</v>
      </c>
      <c r="J25" s="49">
        <f>[10]Ene!J25</f>
        <v>1</v>
      </c>
      <c r="K25" s="50">
        <f>[10]Mar!K25</f>
        <v>2</v>
      </c>
      <c r="L25" s="49">
        <f>[10]Ene!L25</f>
        <v>1</v>
      </c>
      <c r="M25" s="50">
        <v>2</v>
      </c>
      <c r="N25" s="49">
        <f>[10]Ene!N25</f>
        <v>1</v>
      </c>
      <c r="O25" s="50">
        <v>2</v>
      </c>
      <c r="P25" s="49">
        <f>[10]Ene!P25</f>
        <v>1</v>
      </c>
      <c r="Q25" s="51"/>
      <c r="R25" s="49">
        <f>[10]Ene!R25</f>
        <v>1</v>
      </c>
      <c r="S25" s="51"/>
      <c r="T25" s="49">
        <f>[10]Ene!T25</f>
        <v>1</v>
      </c>
      <c r="U25" s="51"/>
      <c r="V25" s="49">
        <f>[10]Ene!V25</f>
        <v>1</v>
      </c>
      <c r="W25" s="51"/>
      <c r="X25" s="49">
        <f>[10]Ene!X25</f>
        <v>1</v>
      </c>
      <c r="Y25" s="51"/>
      <c r="Z25" s="49">
        <f>[10]Ene!Z25</f>
        <v>1</v>
      </c>
      <c r="AA25" s="51"/>
      <c r="AB25" s="49">
        <f>[10]Ene!AB25</f>
        <v>1</v>
      </c>
      <c r="AC25" s="51"/>
      <c r="AD25" s="52">
        <f t="shared" si="0"/>
        <v>12</v>
      </c>
      <c r="AE25" s="52">
        <f t="shared" si="0"/>
        <v>9</v>
      </c>
      <c r="AF25" s="53">
        <f t="shared" si="1"/>
        <v>0.75</v>
      </c>
      <c r="AG25" s="53">
        <f t="shared" si="2"/>
        <v>0.25</v>
      </c>
      <c r="AH25" s="57"/>
      <c r="AI25" s="58"/>
    </row>
    <row r="26" spans="1:35" s="56" customFormat="1" ht="20.100000000000001" hidden="1" customHeight="1" x14ac:dyDescent="0.2">
      <c r="A26" s="45">
        <f>'[10]Ficha Anual 2025'!A26</f>
        <v>0</v>
      </c>
      <c r="B26" s="59">
        <f>'[10]Ficha Anual 2025'!B26</f>
        <v>0</v>
      </c>
      <c r="C26" s="59"/>
      <c r="D26" s="47">
        <f>'[10]Ficha Anual 2025'!E26</f>
        <v>0</v>
      </c>
      <c r="E26" s="48">
        <f t="shared" si="3"/>
        <v>0</v>
      </c>
      <c r="F26" s="51">
        <f>[10]Ene!F26</f>
        <v>0</v>
      </c>
      <c r="G26" s="48">
        <f>[10]Ene!G26</f>
        <v>0</v>
      </c>
      <c r="H26" s="51">
        <f>[10]Ene!H26</f>
        <v>0</v>
      </c>
      <c r="I26" s="48">
        <f>[10]Feb!I26</f>
        <v>0</v>
      </c>
      <c r="J26" s="51">
        <f>[10]Ene!J26</f>
        <v>0</v>
      </c>
      <c r="K26" s="50"/>
      <c r="L26" s="51">
        <f>[10]Ene!L26</f>
        <v>0</v>
      </c>
      <c r="M26" s="51"/>
      <c r="N26" s="51">
        <f>[10]Ene!N26</f>
        <v>0</v>
      </c>
      <c r="O26" s="51"/>
      <c r="P26" s="51">
        <f>[10]Ene!P26</f>
        <v>0</v>
      </c>
      <c r="Q26" s="51"/>
      <c r="R26" s="51">
        <f>[10]Ene!R26</f>
        <v>0</v>
      </c>
      <c r="S26" s="51"/>
      <c r="T26" s="51">
        <f>[10]Ene!T26</f>
        <v>0</v>
      </c>
      <c r="U26" s="51"/>
      <c r="V26" s="51">
        <f>[10]Ene!V26</f>
        <v>0</v>
      </c>
      <c r="W26" s="51"/>
      <c r="X26" s="51">
        <f>[10]Ene!X26</f>
        <v>0</v>
      </c>
      <c r="Y26" s="51"/>
      <c r="Z26" s="51">
        <f>[10]Ene!Z26</f>
        <v>0</v>
      </c>
      <c r="AA26" s="51"/>
      <c r="AB26" s="51">
        <f>[10]Ene!AB26</f>
        <v>0</v>
      </c>
      <c r="AC26" s="51"/>
      <c r="AD26" s="52">
        <f t="shared" si="0"/>
        <v>0</v>
      </c>
      <c r="AE26" s="52">
        <f t="shared" si="0"/>
        <v>0</v>
      </c>
      <c r="AF26" s="53" t="e">
        <f t="shared" si="1"/>
        <v>#DIV/0!</v>
      </c>
      <c r="AG26" s="53" t="e">
        <f t="shared" si="2"/>
        <v>#DIV/0!</v>
      </c>
      <c r="AH26" s="57"/>
      <c r="AI26" s="58"/>
    </row>
    <row r="27" spans="1:35" s="56" customFormat="1" ht="20.100000000000001" hidden="1" customHeight="1" x14ac:dyDescent="0.2">
      <c r="A27" s="45">
        <f>'[10]Ficha Anual 2025'!A27</f>
        <v>0</v>
      </c>
      <c r="B27" s="59">
        <f>'[10]Ficha Anual 2025'!B27</f>
        <v>0</v>
      </c>
      <c r="C27" s="59"/>
      <c r="D27" s="47">
        <f>'[10]Ficha Anual 2025'!E27</f>
        <v>0</v>
      </c>
      <c r="E27" s="48">
        <f t="shared" si="3"/>
        <v>0</v>
      </c>
      <c r="F27" s="51">
        <f>[10]Ene!F27</f>
        <v>0</v>
      </c>
      <c r="G27" s="48">
        <f>[10]Ene!G27</f>
        <v>0</v>
      </c>
      <c r="H27" s="51">
        <f>[10]Ene!H27</f>
        <v>0</v>
      </c>
      <c r="I27" s="48">
        <f>[10]Feb!I27</f>
        <v>0</v>
      </c>
      <c r="J27" s="51">
        <f>[10]Ene!J27</f>
        <v>0</v>
      </c>
      <c r="K27" s="50"/>
      <c r="L27" s="51">
        <f>[10]Ene!L27</f>
        <v>0</v>
      </c>
      <c r="M27" s="48"/>
      <c r="N27" s="51">
        <f>[10]Ene!N27</f>
        <v>0</v>
      </c>
      <c r="O27" s="48"/>
      <c r="P27" s="51">
        <f>[10]Ene!P27</f>
        <v>0</v>
      </c>
      <c r="Q27" s="48"/>
      <c r="R27" s="51">
        <f>[10]Ene!R27</f>
        <v>0</v>
      </c>
      <c r="S27" s="48"/>
      <c r="T27" s="51">
        <f>[10]Ene!T27</f>
        <v>0</v>
      </c>
      <c r="U27" s="48"/>
      <c r="V27" s="51">
        <f>[10]Ene!V27</f>
        <v>0</v>
      </c>
      <c r="W27" s="48"/>
      <c r="X27" s="51">
        <f>[10]Ene!X27</f>
        <v>0</v>
      </c>
      <c r="Y27" s="48"/>
      <c r="Z27" s="51">
        <f>[10]Ene!Z27</f>
        <v>0</v>
      </c>
      <c r="AA27" s="48"/>
      <c r="AB27" s="51">
        <f>[10]Ene!AB27</f>
        <v>0</v>
      </c>
      <c r="AC27" s="51"/>
      <c r="AD27" s="52">
        <f t="shared" si="0"/>
        <v>0</v>
      </c>
      <c r="AE27" s="52">
        <f t="shared" si="0"/>
        <v>0</v>
      </c>
      <c r="AF27" s="53" t="e">
        <f t="shared" si="1"/>
        <v>#DIV/0!</v>
      </c>
      <c r="AG27" s="53" t="e">
        <f t="shared" si="2"/>
        <v>#DIV/0!</v>
      </c>
      <c r="AH27" s="57"/>
      <c r="AI27" s="58"/>
    </row>
    <row r="28" spans="1:35" s="44" customFormat="1" ht="20.100000000000001" customHeight="1" x14ac:dyDescent="0.2">
      <c r="A28" s="60" t="str">
        <f>'[10]Ficha Anual 2025'!A28</f>
        <v>C 2</v>
      </c>
      <c r="B28" s="61" t="str">
        <f>'[10]Ficha Anual 2025'!B28</f>
        <v>GESTIONAR PROGRAMAS DE BENEFICIO SOCIAL</v>
      </c>
      <c r="C28" s="61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5"/>
      <c r="AF28" s="65"/>
      <c r="AG28" s="65"/>
      <c r="AH28" s="65"/>
      <c r="AI28" s="66"/>
    </row>
    <row r="29" spans="1:35" s="56" customFormat="1" ht="20.100000000000001" customHeight="1" x14ac:dyDescent="0.2">
      <c r="A29" s="45" t="str">
        <f>'[10]Ficha Anual 2025'!A29</f>
        <v>C2A1</v>
      </c>
      <c r="B29" s="46" t="str">
        <f>'[10]Ficha Anual 2025'!B29</f>
        <v>GESTIONAR OBRAS DE INVERSION PUBLICA</v>
      </c>
      <c r="C29" s="46"/>
      <c r="D29" s="47" t="str">
        <f>'[10]Ficha Anual 2025'!E29</f>
        <v>OBRAS GESTIONADAS</v>
      </c>
      <c r="E29" s="48">
        <f t="shared" si="3"/>
        <v>4</v>
      </c>
      <c r="F29" s="49">
        <f>[10]Ene!F29</f>
        <v>0</v>
      </c>
      <c r="G29" s="50">
        <f>[10]Ene!G29</f>
        <v>1</v>
      </c>
      <c r="H29" s="49">
        <f>[10]Ene!H29</f>
        <v>1</v>
      </c>
      <c r="I29" s="50">
        <f>[10]Feb!I29</f>
        <v>1</v>
      </c>
      <c r="J29" s="49">
        <f>[10]Ene!J29</f>
        <v>1</v>
      </c>
      <c r="K29" s="50">
        <f>[10]Mar!K29</f>
        <v>1</v>
      </c>
      <c r="L29" s="49">
        <f>[10]Ene!L29</f>
        <v>1</v>
      </c>
      <c r="M29" s="50">
        <v>1</v>
      </c>
      <c r="N29" s="49">
        <f>[10]Ene!N29</f>
        <v>1</v>
      </c>
      <c r="O29" s="50">
        <v>1</v>
      </c>
      <c r="P29" s="49">
        <f>[10]Ene!P29</f>
        <v>0</v>
      </c>
      <c r="Q29" s="48"/>
      <c r="R29" s="49">
        <f>[10]Ene!R29</f>
        <v>0</v>
      </c>
      <c r="S29" s="48"/>
      <c r="T29" s="49">
        <f>[10]Ene!T29</f>
        <v>0</v>
      </c>
      <c r="U29" s="48"/>
      <c r="V29" s="49">
        <f>[10]Ene!V29</f>
        <v>0</v>
      </c>
      <c r="W29" s="48"/>
      <c r="X29" s="49">
        <f>[10]Ene!X29</f>
        <v>0</v>
      </c>
      <c r="Y29" s="48"/>
      <c r="Z29" s="49">
        <f>[10]Ene!Z29</f>
        <v>0</v>
      </c>
      <c r="AA29" s="48"/>
      <c r="AB29" s="49">
        <f>[10]Ene!AB29</f>
        <v>0</v>
      </c>
      <c r="AC29" s="48"/>
      <c r="AD29" s="52">
        <f t="shared" si="0"/>
        <v>4</v>
      </c>
      <c r="AE29" s="52">
        <f t="shared" si="0"/>
        <v>5</v>
      </c>
      <c r="AF29" s="53">
        <f t="shared" si="1"/>
        <v>1.25</v>
      </c>
      <c r="AG29" s="53">
        <f t="shared" si="2"/>
        <v>-0.25</v>
      </c>
      <c r="AH29" s="54"/>
      <c r="AI29" s="55"/>
    </row>
    <row r="30" spans="1:35" s="56" customFormat="1" ht="20.100000000000001" customHeight="1" x14ac:dyDescent="0.2">
      <c r="A30" s="45" t="str">
        <f>'[10]Ficha Anual 2025'!A30</f>
        <v>C2A2</v>
      </c>
      <c r="B30" s="46" t="str">
        <f>'[10]Ficha Anual 2025'!B30</f>
        <v>GESTIONAR APOYOS PARA EL CAMPO</v>
      </c>
      <c r="C30" s="46"/>
      <c r="D30" s="47" t="str">
        <f>'[10]Ficha Anual 2025'!E30</f>
        <v>APOYOS</v>
      </c>
      <c r="E30" s="48">
        <f t="shared" si="3"/>
        <v>4</v>
      </c>
      <c r="F30" s="49">
        <f>[10]Ene!F30</f>
        <v>0</v>
      </c>
      <c r="G30" s="50">
        <f>[10]Ene!G30</f>
        <v>1</v>
      </c>
      <c r="H30" s="49">
        <f>[10]Ene!H30</f>
        <v>0</v>
      </c>
      <c r="I30" s="50">
        <f>[10]Feb!I30</f>
        <v>2</v>
      </c>
      <c r="J30" s="49">
        <f>[10]Ene!J30</f>
        <v>1</v>
      </c>
      <c r="K30" s="50">
        <f>[10]Mar!K30</f>
        <v>2</v>
      </c>
      <c r="L30" s="49">
        <f>[10]Ene!L30</f>
        <v>0</v>
      </c>
      <c r="M30" s="50">
        <v>1</v>
      </c>
      <c r="N30" s="49">
        <f>[10]Ene!N30</f>
        <v>0</v>
      </c>
      <c r="O30" s="50">
        <v>2</v>
      </c>
      <c r="P30" s="49">
        <f>[10]Ene!P30</f>
        <v>1</v>
      </c>
      <c r="Q30" s="51"/>
      <c r="R30" s="49">
        <f>[10]Ene!R30</f>
        <v>0</v>
      </c>
      <c r="S30" s="51"/>
      <c r="T30" s="49">
        <f>[10]Ene!T30</f>
        <v>0</v>
      </c>
      <c r="U30" s="51"/>
      <c r="V30" s="49">
        <f>[10]Ene!V30</f>
        <v>0</v>
      </c>
      <c r="W30" s="51"/>
      <c r="X30" s="49">
        <f>[10]Ene!X30</f>
        <v>1</v>
      </c>
      <c r="Y30" s="51"/>
      <c r="Z30" s="49">
        <f>[10]Ene!Z30</f>
        <v>1</v>
      </c>
      <c r="AA30" s="51"/>
      <c r="AB30" s="49">
        <f>[10]Ene!AB30</f>
        <v>0</v>
      </c>
      <c r="AC30" s="51"/>
      <c r="AD30" s="52">
        <f t="shared" si="0"/>
        <v>4</v>
      </c>
      <c r="AE30" s="52">
        <f t="shared" si="0"/>
        <v>8</v>
      </c>
      <c r="AF30" s="53">
        <f t="shared" si="1"/>
        <v>2</v>
      </c>
      <c r="AG30" s="53">
        <f t="shared" si="2"/>
        <v>-1</v>
      </c>
      <c r="AH30" s="54"/>
      <c r="AI30" s="55"/>
    </row>
    <row r="31" spans="1:35" s="167" customFormat="1" ht="20.100000000000001" customHeight="1" x14ac:dyDescent="0.2">
      <c r="A31" s="45" t="str">
        <f>'[10]Ficha Anual 2025'!A31</f>
        <v>C2A3</v>
      </c>
      <c r="B31" s="46" t="str">
        <f>'[10]Ficha Anual 2025'!B31</f>
        <v xml:space="preserve">OTORGAR APOYOS A INSTITUCIONES DE ENSEÑANZA Y SIN FINES DE LUCRO </v>
      </c>
      <c r="C31" s="46"/>
      <c r="D31" s="161" t="str">
        <f>'[10]Ficha Anual 2025'!E31</f>
        <v>APOYOS</v>
      </c>
      <c r="E31" s="48">
        <f t="shared" si="3"/>
        <v>12</v>
      </c>
      <c r="F31" s="49">
        <f>[10]Ene!F31</f>
        <v>1</v>
      </c>
      <c r="G31" s="50">
        <f>[10]Ene!G31</f>
        <v>6</v>
      </c>
      <c r="H31" s="49">
        <f>[10]Ene!H31</f>
        <v>1</v>
      </c>
      <c r="I31" s="50">
        <f>[10]Feb!I31</f>
        <v>4</v>
      </c>
      <c r="J31" s="49">
        <f>[10]Ene!J31</f>
        <v>1</v>
      </c>
      <c r="K31" s="50">
        <f>[10]Mar!K31</f>
        <v>2</v>
      </c>
      <c r="L31" s="49">
        <f>[10]Ene!L31</f>
        <v>1</v>
      </c>
      <c r="M31" s="50">
        <v>1</v>
      </c>
      <c r="N31" s="49">
        <f>[10]Ene!N31</f>
        <v>1</v>
      </c>
      <c r="O31" s="50">
        <v>2</v>
      </c>
      <c r="P31" s="49">
        <f>[10]Ene!P31</f>
        <v>1</v>
      </c>
      <c r="Q31" s="51"/>
      <c r="R31" s="49">
        <f>[10]Ene!R31</f>
        <v>1</v>
      </c>
      <c r="S31" s="51"/>
      <c r="T31" s="49">
        <f>[10]Ene!T31</f>
        <v>1</v>
      </c>
      <c r="U31" s="51"/>
      <c r="V31" s="49">
        <f>[10]Ene!V31</f>
        <v>1</v>
      </c>
      <c r="W31" s="51"/>
      <c r="X31" s="49">
        <f>[10]Ene!X31</f>
        <v>1</v>
      </c>
      <c r="Y31" s="51"/>
      <c r="Z31" s="49">
        <f>[10]Ene!Z31</f>
        <v>1</v>
      </c>
      <c r="AA31" s="51"/>
      <c r="AB31" s="49">
        <f>[10]Ene!AB31</f>
        <v>1</v>
      </c>
      <c r="AC31" s="162"/>
      <c r="AD31" s="163">
        <f t="shared" si="0"/>
        <v>12</v>
      </c>
      <c r="AE31" s="163">
        <f t="shared" si="0"/>
        <v>15</v>
      </c>
      <c r="AF31" s="164">
        <f t="shared" si="1"/>
        <v>1.25</v>
      </c>
      <c r="AG31" s="164">
        <f t="shared" si="2"/>
        <v>-0.25</v>
      </c>
      <c r="AH31" s="165"/>
      <c r="AI31" s="166"/>
    </row>
    <row r="32" spans="1:35" s="167" customFormat="1" ht="20.100000000000001" customHeight="1" x14ac:dyDescent="0.2">
      <c r="A32" s="45" t="str">
        <f>'[10]Ficha Anual 2025'!A32</f>
        <v>C2A4</v>
      </c>
      <c r="B32" s="46" t="str">
        <f>'[10]Ficha Anual 2025'!B32</f>
        <v>OTORGAR APOYO A LA POBLACION QUE LO REQUIERA</v>
      </c>
      <c r="C32" s="46"/>
      <c r="D32" s="161" t="str">
        <f>'[10]Ficha Anual 2025'!E32</f>
        <v>SOLICITUDES</v>
      </c>
      <c r="E32" s="48">
        <f t="shared" si="3"/>
        <v>300</v>
      </c>
      <c r="F32" s="49">
        <f>[10]Ene!F32</f>
        <v>25</v>
      </c>
      <c r="G32" s="50">
        <f>[10]Ene!G32</f>
        <v>15</v>
      </c>
      <c r="H32" s="49">
        <f>[10]Ene!H32</f>
        <v>25</v>
      </c>
      <c r="I32" s="50">
        <f>[10]Feb!I32</f>
        <v>12</v>
      </c>
      <c r="J32" s="49">
        <f>[10]Ene!J32</f>
        <v>25</v>
      </c>
      <c r="K32" s="50">
        <f>[10]Mar!K32</f>
        <v>16</v>
      </c>
      <c r="L32" s="49">
        <f>[10]Ene!L32</f>
        <v>25</v>
      </c>
      <c r="M32" s="50">
        <v>10</v>
      </c>
      <c r="N32" s="49">
        <f>[10]Ene!N32</f>
        <v>25</v>
      </c>
      <c r="O32" s="50">
        <v>14</v>
      </c>
      <c r="P32" s="49">
        <f>[10]Ene!P32</f>
        <v>25</v>
      </c>
      <c r="Q32" s="51"/>
      <c r="R32" s="49">
        <f>[10]Ene!R32</f>
        <v>25</v>
      </c>
      <c r="S32" s="51"/>
      <c r="T32" s="49">
        <f>[10]Ene!T32</f>
        <v>25</v>
      </c>
      <c r="U32" s="51"/>
      <c r="V32" s="49">
        <f>[10]Ene!V32</f>
        <v>25</v>
      </c>
      <c r="W32" s="51"/>
      <c r="X32" s="49">
        <f>[10]Ene!X32</f>
        <v>25</v>
      </c>
      <c r="Y32" s="51"/>
      <c r="Z32" s="49">
        <f>[10]Ene!Z32</f>
        <v>25</v>
      </c>
      <c r="AA32" s="51"/>
      <c r="AB32" s="49">
        <f>[10]Ene!AB32</f>
        <v>25</v>
      </c>
      <c r="AC32" s="162"/>
      <c r="AD32" s="163">
        <f t="shared" si="0"/>
        <v>300</v>
      </c>
      <c r="AE32" s="163">
        <f t="shared" si="0"/>
        <v>67</v>
      </c>
      <c r="AF32" s="164">
        <f t="shared" si="1"/>
        <v>0.22333333333333333</v>
      </c>
      <c r="AG32" s="164">
        <f t="shared" si="2"/>
        <v>0.77666666666666662</v>
      </c>
      <c r="AH32" s="165"/>
      <c r="AI32" s="166"/>
    </row>
    <row r="33" spans="1:35" s="56" customFormat="1" ht="20.100000000000001" hidden="1" customHeight="1" x14ac:dyDescent="0.2">
      <c r="A33" s="45" t="str">
        <f>'[10]Ficha Anual 2025'!A33</f>
        <v>C2A5</v>
      </c>
      <c r="B33" s="46" t="str">
        <f>'[10]Ficha Anual 2025'!B33</f>
        <v xml:space="preserve">ATENCION DE DEMANDAS SOCIALES COMUNITARIAS </v>
      </c>
      <c r="C33" s="46"/>
      <c r="D33" s="47" t="str">
        <f>'[10]Ficha Anual 2025'!E33</f>
        <v>APOYO</v>
      </c>
      <c r="E33" s="48">
        <f t="shared" si="3"/>
        <v>9</v>
      </c>
      <c r="F33" s="49">
        <f>[10]Ene!F33</f>
        <v>0</v>
      </c>
      <c r="G33" s="50">
        <f>[10]Ene!G33</f>
        <v>0</v>
      </c>
      <c r="H33" s="49">
        <f>[10]Ene!H33</f>
        <v>0</v>
      </c>
      <c r="I33" s="50">
        <f>[10]Feb!I33</f>
        <v>10</v>
      </c>
      <c r="J33" s="49">
        <f>[10]Ene!J33</f>
        <v>0</v>
      </c>
      <c r="K33" s="50">
        <v>8</v>
      </c>
      <c r="L33" s="49">
        <f>[10]Ene!L33</f>
        <v>1</v>
      </c>
      <c r="M33" s="51"/>
      <c r="N33" s="49">
        <f>[10]Ene!N33</f>
        <v>1</v>
      </c>
      <c r="O33" s="51"/>
      <c r="P33" s="49">
        <f>[10]Ene!P33</f>
        <v>1</v>
      </c>
      <c r="Q33" s="51"/>
      <c r="R33" s="49">
        <f>[10]Ene!R33</f>
        <v>1</v>
      </c>
      <c r="S33" s="51"/>
      <c r="T33" s="49">
        <f>[10]Ene!T33</f>
        <v>1</v>
      </c>
      <c r="U33" s="51"/>
      <c r="V33" s="49">
        <f>[10]Ene!V33</f>
        <v>1</v>
      </c>
      <c r="W33" s="51"/>
      <c r="X33" s="49">
        <f>[10]Ene!X33</f>
        <v>1</v>
      </c>
      <c r="Y33" s="51"/>
      <c r="Z33" s="49">
        <f>[10]Ene!Z33</f>
        <v>1</v>
      </c>
      <c r="AA33" s="51"/>
      <c r="AB33" s="49">
        <f>[10]Ene!AB33</f>
        <v>1</v>
      </c>
      <c r="AC33" s="51"/>
      <c r="AD33" s="52">
        <f t="shared" si="0"/>
        <v>9</v>
      </c>
      <c r="AE33" s="52">
        <f t="shared" si="0"/>
        <v>18</v>
      </c>
      <c r="AF33" s="53">
        <f t="shared" si="1"/>
        <v>2</v>
      </c>
      <c r="AG33" s="53">
        <f t="shared" si="2"/>
        <v>-1</v>
      </c>
      <c r="AH33" s="54"/>
      <c r="AI33" s="55"/>
    </row>
    <row r="34" spans="1:35" s="56" customFormat="1" ht="20.100000000000001" hidden="1" customHeight="1" x14ac:dyDescent="0.2">
      <c r="A34" s="45" t="str">
        <f>'[10]Ficha Anual 2025'!A34</f>
        <v>C2A6</v>
      </c>
      <c r="B34" s="46" t="str">
        <f>'[10]Ficha Anual 2025'!B34</f>
        <v>REALIZAR EVENTOS DE ORDEN SOCIAL Y CULTURAL EN COMUNIDADES</v>
      </c>
      <c r="C34" s="46"/>
      <c r="D34" s="47" t="str">
        <f>'[10]Ficha Anual 2025'!E34</f>
        <v>EVENTO</v>
      </c>
      <c r="E34" s="48">
        <f t="shared" si="3"/>
        <v>48</v>
      </c>
      <c r="F34" s="49">
        <f>[10]Ene!F34</f>
        <v>4</v>
      </c>
      <c r="G34" s="50">
        <f>[10]Ene!G34</f>
        <v>1</v>
      </c>
      <c r="H34" s="49">
        <f>[10]Ene!H34</f>
        <v>4</v>
      </c>
      <c r="I34" s="50">
        <f>[10]Feb!I34</f>
        <v>0</v>
      </c>
      <c r="J34" s="49">
        <f>[10]Ene!J34</f>
        <v>4</v>
      </c>
      <c r="K34" s="50">
        <v>1</v>
      </c>
      <c r="L34" s="49">
        <f>[10]Ene!L34</f>
        <v>4</v>
      </c>
      <c r="M34" s="51"/>
      <c r="N34" s="49">
        <f>[10]Ene!N34</f>
        <v>4</v>
      </c>
      <c r="O34" s="51"/>
      <c r="P34" s="49">
        <f>[10]Ene!P34</f>
        <v>4</v>
      </c>
      <c r="Q34" s="51"/>
      <c r="R34" s="49">
        <f>[10]Ene!R34</f>
        <v>4</v>
      </c>
      <c r="S34" s="51"/>
      <c r="T34" s="49">
        <f>[10]Ene!T34</f>
        <v>4</v>
      </c>
      <c r="U34" s="51"/>
      <c r="V34" s="49">
        <f>[10]Ene!V34</f>
        <v>4</v>
      </c>
      <c r="W34" s="51"/>
      <c r="X34" s="49">
        <f>[10]Ene!X34</f>
        <v>4</v>
      </c>
      <c r="Y34" s="51"/>
      <c r="Z34" s="49">
        <f>[10]Ene!Z34</f>
        <v>4</v>
      </c>
      <c r="AA34" s="51"/>
      <c r="AB34" s="49">
        <f>[10]Ene!AB34</f>
        <v>4</v>
      </c>
      <c r="AC34" s="51"/>
      <c r="AD34" s="52">
        <f t="shared" si="0"/>
        <v>48</v>
      </c>
      <c r="AE34" s="52">
        <f t="shared" si="0"/>
        <v>2</v>
      </c>
      <c r="AF34" s="53">
        <f t="shared" si="1"/>
        <v>4.1666666666666664E-2</v>
      </c>
      <c r="AG34" s="53">
        <f t="shared" si="2"/>
        <v>0.95833333333333337</v>
      </c>
      <c r="AH34" s="54"/>
      <c r="AI34" s="55"/>
    </row>
    <row r="35" spans="1:35" s="56" customFormat="1" ht="20.100000000000001" hidden="1" customHeight="1" x14ac:dyDescent="0.2">
      <c r="A35" s="45">
        <f>'[10]Ficha Anual 2025'!A35</f>
        <v>0</v>
      </c>
      <c r="B35" s="59">
        <f>'[10]Ficha Anual 2025'!B35</f>
        <v>0</v>
      </c>
      <c r="C35" s="59"/>
      <c r="D35" s="47">
        <f>'[10]Ficha Anual 2025'!E35</f>
        <v>0</v>
      </c>
      <c r="E35" s="48">
        <f t="shared" si="3"/>
        <v>0</v>
      </c>
      <c r="F35" s="51">
        <f>[10]Ene!F35</f>
        <v>0</v>
      </c>
      <c r="G35" s="48">
        <f>[10]Ene!G35</f>
        <v>0</v>
      </c>
      <c r="H35" s="51">
        <f>[10]Ene!H35</f>
        <v>0</v>
      </c>
      <c r="I35" s="48">
        <f>[10]Feb!I35</f>
        <v>0</v>
      </c>
      <c r="J35" s="51">
        <f>[10]Ene!J35</f>
        <v>0</v>
      </c>
      <c r="K35" s="50"/>
      <c r="L35" s="51">
        <f>[10]Ene!L35</f>
        <v>0</v>
      </c>
      <c r="M35" s="51"/>
      <c r="N35" s="51">
        <f>[10]Ene!N35</f>
        <v>0</v>
      </c>
      <c r="O35" s="51"/>
      <c r="P35" s="51">
        <f>[10]Ene!P35</f>
        <v>0</v>
      </c>
      <c r="Q35" s="51"/>
      <c r="R35" s="51">
        <f>[10]Ene!R35</f>
        <v>0</v>
      </c>
      <c r="S35" s="51"/>
      <c r="T35" s="51">
        <f>[10]Ene!T35</f>
        <v>0</v>
      </c>
      <c r="U35" s="51"/>
      <c r="V35" s="51">
        <f>[10]Ene!V35</f>
        <v>0</v>
      </c>
      <c r="W35" s="51"/>
      <c r="X35" s="51">
        <f>[10]Ene!X35</f>
        <v>0</v>
      </c>
      <c r="Y35" s="51"/>
      <c r="Z35" s="51">
        <f>[10]Ene!Z35</f>
        <v>0</v>
      </c>
      <c r="AA35" s="51"/>
      <c r="AB35" s="51">
        <f>[10]Ene!AB35</f>
        <v>0</v>
      </c>
      <c r="AC35" s="51"/>
      <c r="AD35" s="52">
        <f t="shared" si="0"/>
        <v>0</v>
      </c>
      <c r="AE35" s="52">
        <f t="shared" si="0"/>
        <v>0</v>
      </c>
      <c r="AF35" s="53" t="e">
        <f t="shared" si="1"/>
        <v>#DIV/0!</v>
      </c>
      <c r="AG35" s="53" t="e">
        <f t="shared" si="2"/>
        <v>#DIV/0!</v>
      </c>
      <c r="AH35" s="57"/>
      <c r="AI35" s="58"/>
    </row>
    <row r="36" spans="1:35" s="56" customFormat="1" ht="20.100000000000001" hidden="1" customHeight="1" x14ac:dyDescent="0.2">
      <c r="A36" s="45">
        <f>'[10]Ficha Anual 2025'!A36</f>
        <v>0</v>
      </c>
      <c r="B36" s="59">
        <f>'[10]Ficha Anual 2025'!B36</f>
        <v>0</v>
      </c>
      <c r="C36" s="59"/>
      <c r="D36" s="47">
        <f>'[10]Ficha Anual 2025'!E36</f>
        <v>0</v>
      </c>
      <c r="E36" s="48">
        <f t="shared" si="3"/>
        <v>0</v>
      </c>
      <c r="F36" s="51">
        <f>[10]Ene!F36</f>
        <v>0</v>
      </c>
      <c r="G36" s="48">
        <f>[10]Ene!G36</f>
        <v>0</v>
      </c>
      <c r="H36" s="51">
        <f>[10]Ene!H36</f>
        <v>0</v>
      </c>
      <c r="I36" s="48">
        <f>[10]Feb!I36</f>
        <v>0</v>
      </c>
      <c r="J36" s="51">
        <f>[10]Ene!J36</f>
        <v>0</v>
      </c>
      <c r="K36" s="50"/>
      <c r="L36" s="51">
        <f>[10]Ene!L36</f>
        <v>0</v>
      </c>
      <c r="M36" s="51"/>
      <c r="N36" s="51">
        <f>[10]Ene!N36</f>
        <v>0</v>
      </c>
      <c r="O36" s="51"/>
      <c r="P36" s="51">
        <f>[10]Ene!P36</f>
        <v>0</v>
      </c>
      <c r="Q36" s="51"/>
      <c r="R36" s="51">
        <f>[10]Ene!R36</f>
        <v>0</v>
      </c>
      <c r="S36" s="51"/>
      <c r="T36" s="51">
        <f>[10]Ene!T36</f>
        <v>0</v>
      </c>
      <c r="U36" s="51"/>
      <c r="V36" s="51">
        <f>[10]Ene!V36</f>
        <v>0</v>
      </c>
      <c r="W36" s="51"/>
      <c r="X36" s="51">
        <f>[10]Ene!X36</f>
        <v>0</v>
      </c>
      <c r="Y36" s="51"/>
      <c r="Z36" s="51">
        <f>[10]Ene!Z36</f>
        <v>0</v>
      </c>
      <c r="AA36" s="51"/>
      <c r="AB36" s="51">
        <f>[10]Ene!AB36</f>
        <v>0</v>
      </c>
      <c r="AC36" s="51"/>
      <c r="AD36" s="52">
        <f t="shared" si="0"/>
        <v>0</v>
      </c>
      <c r="AE36" s="52">
        <f t="shared" si="0"/>
        <v>0</v>
      </c>
      <c r="AF36" s="53" t="e">
        <f t="shared" si="1"/>
        <v>#DIV/0!</v>
      </c>
      <c r="AG36" s="53" t="e">
        <f t="shared" si="2"/>
        <v>#DIV/0!</v>
      </c>
      <c r="AH36" s="54"/>
      <c r="AI36" s="55"/>
    </row>
    <row r="37" spans="1:35" s="56" customFormat="1" ht="20.100000000000001" hidden="1" customHeight="1" x14ac:dyDescent="0.2">
      <c r="A37" s="45">
        <f>'[10]Ficha Anual 2025'!A37</f>
        <v>0</v>
      </c>
      <c r="B37" s="59">
        <f>'[10]Ficha Anual 2025'!B37</f>
        <v>0</v>
      </c>
      <c r="C37" s="59"/>
      <c r="D37" s="47">
        <f>'[10]Ficha Anual 2025'!E37</f>
        <v>0</v>
      </c>
      <c r="E37" s="48">
        <f t="shared" si="3"/>
        <v>0</v>
      </c>
      <c r="F37" s="51">
        <f>[10]Ene!F37</f>
        <v>0</v>
      </c>
      <c r="G37" s="48">
        <f>[10]Ene!G37</f>
        <v>0</v>
      </c>
      <c r="H37" s="51">
        <f>[10]Ene!H37</f>
        <v>0</v>
      </c>
      <c r="I37" s="48">
        <f>[10]Feb!I37</f>
        <v>0</v>
      </c>
      <c r="J37" s="51">
        <f>[10]Ene!J37</f>
        <v>0</v>
      </c>
      <c r="K37" s="50"/>
      <c r="L37" s="51">
        <f>[10]Ene!L37</f>
        <v>0</v>
      </c>
      <c r="M37" s="51"/>
      <c r="N37" s="51">
        <f>[10]Ene!N37</f>
        <v>0</v>
      </c>
      <c r="O37" s="51"/>
      <c r="P37" s="51">
        <f>[10]Ene!P37</f>
        <v>0</v>
      </c>
      <c r="Q37" s="51"/>
      <c r="R37" s="51">
        <f>[10]Ene!R37</f>
        <v>0</v>
      </c>
      <c r="S37" s="51"/>
      <c r="T37" s="51">
        <f>[10]Ene!T37</f>
        <v>0</v>
      </c>
      <c r="U37" s="51"/>
      <c r="V37" s="51">
        <f>[10]Ene!V37</f>
        <v>0</v>
      </c>
      <c r="W37" s="51"/>
      <c r="X37" s="51">
        <f>[10]Ene!X37</f>
        <v>0</v>
      </c>
      <c r="Y37" s="51"/>
      <c r="Z37" s="51">
        <f>[10]Ene!Z37</f>
        <v>0</v>
      </c>
      <c r="AA37" s="51"/>
      <c r="AB37" s="51">
        <f>[10]Ene!AB37</f>
        <v>0</v>
      </c>
      <c r="AC37" s="51"/>
      <c r="AD37" s="52">
        <f t="shared" si="0"/>
        <v>0</v>
      </c>
      <c r="AE37" s="52">
        <f t="shared" si="0"/>
        <v>0</v>
      </c>
      <c r="AF37" s="53" t="e">
        <f t="shared" si="1"/>
        <v>#DIV/0!</v>
      </c>
      <c r="AG37" s="53" t="e">
        <f t="shared" si="2"/>
        <v>#DIV/0!</v>
      </c>
      <c r="AH37" s="54"/>
      <c r="AI37" s="55"/>
    </row>
    <row r="38" spans="1:35" s="56" customFormat="1" ht="20.100000000000001" hidden="1" customHeight="1" x14ac:dyDescent="0.2">
      <c r="A38" s="45">
        <f>'[10]Ficha Anual 2025'!A38</f>
        <v>0</v>
      </c>
      <c r="B38" s="59">
        <f>'[10]Ficha Anual 2025'!B38</f>
        <v>0</v>
      </c>
      <c r="C38" s="59"/>
      <c r="D38" s="47">
        <f>'[10]Ficha Anual 2025'!E38</f>
        <v>0</v>
      </c>
      <c r="E38" s="48">
        <f t="shared" si="3"/>
        <v>0</v>
      </c>
      <c r="F38" s="51">
        <f>[10]Ene!F38</f>
        <v>0</v>
      </c>
      <c r="G38" s="48">
        <f>[10]Ene!G38</f>
        <v>0</v>
      </c>
      <c r="H38" s="51">
        <f>[10]Ene!H38</f>
        <v>0</v>
      </c>
      <c r="I38" s="48">
        <f>[10]Feb!I38</f>
        <v>0</v>
      </c>
      <c r="J38" s="51">
        <f>[10]Ene!J38</f>
        <v>0</v>
      </c>
      <c r="K38" s="50"/>
      <c r="L38" s="51">
        <f>[10]Ene!L38</f>
        <v>0</v>
      </c>
      <c r="M38" s="51"/>
      <c r="N38" s="51">
        <f>[10]Ene!N38</f>
        <v>0</v>
      </c>
      <c r="O38" s="51"/>
      <c r="P38" s="51">
        <f>[10]Ene!P38</f>
        <v>0</v>
      </c>
      <c r="Q38" s="51"/>
      <c r="R38" s="51">
        <f>[10]Ene!R38</f>
        <v>0</v>
      </c>
      <c r="S38" s="51"/>
      <c r="T38" s="51">
        <f>[10]Ene!T38</f>
        <v>0</v>
      </c>
      <c r="U38" s="51"/>
      <c r="V38" s="51">
        <f>[10]Ene!V38</f>
        <v>0</v>
      </c>
      <c r="W38" s="51"/>
      <c r="X38" s="51">
        <f>[10]Ene!X38</f>
        <v>0</v>
      </c>
      <c r="Y38" s="51"/>
      <c r="Z38" s="51">
        <f>[10]Ene!Z38</f>
        <v>0</v>
      </c>
      <c r="AA38" s="51"/>
      <c r="AB38" s="51">
        <f>[10]Ene!AB38</f>
        <v>0</v>
      </c>
      <c r="AC38" s="51"/>
      <c r="AD38" s="52">
        <f t="shared" si="0"/>
        <v>0</v>
      </c>
      <c r="AE38" s="52">
        <f t="shared" si="0"/>
        <v>0</v>
      </c>
      <c r="AF38" s="53" t="e">
        <f t="shared" si="1"/>
        <v>#DIV/0!</v>
      </c>
      <c r="AG38" s="53" t="e">
        <f t="shared" si="2"/>
        <v>#DIV/0!</v>
      </c>
      <c r="AH38" s="54"/>
      <c r="AI38" s="55"/>
    </row>
    <row r="39" spans="1:35" s="56" customFormat="1" ht="20.100000000000001" hidden="1" customHeight="1" x14ac:dyDescent="0.2">
      <c r="A39" s="45">
        <f>'[10]Ficha Anual 2025'!A39</f>
        <v>0</v>
      </c>
      <c r="B39" s="59">
        <f>'[10]Ficha Anual 2025'!B39</f>
        <v>0</v>
      </c>
      <c r="C39" s="59"/>
      <c r="D39" s="47">
        <f>'[10]Ficha Anual 2025'!E39</f>
        <v>0</v>
      </c>
      <c r="E39" s="48">
        <f t="shared" si="3"/>
        <v>0</v>
      </c>
      <c r="F39" s="51">
        <f>[10]Ene!F39</f>
        <v>0</v>
      </c>
      <c r="G39" s="48">
        <f>[10]Ene!G39</f>
        <v>0</v>
      </c>
      <c r="H39" s="51">
        <f>[10]Ene!H39</f>
        <v>0</v>
      </c>
      <c r="I39" s="48">
        <f>[10]Feb!I39</f>
        <v>0</v>
      </c>
      <c r="J39" s="51">
        <f>[10]Ene!J39</f>
        <v>0</v>
      </c>
      <c r="K39" s="50"/>
      <c r="L39" s="51">
        <f>[10]Ene!L39</f>
        <v>0</v>
      </c>
      <c r="M39" s="51"/>
      <c r="N39" s="51">
        <f>[10]Ene!N39</f>
        <v>0</v>
      </c>
      <c r="O39" s="51"/>
      <c r="P39" s="51">
        <f>[10]Ene!P39</f>
        <v>0</v>
      </c>
      <c r="Q39" s="51"/>
      <c r="R39" s="51">
        <f>[10]Ene!R39</f>
        <v>0</v>
      </c>
      <c r="S39" s="51"/>
      <c r="T39" s="51">
        <f>[10]Ene!T39</f>
        <v>0</v>
      </c>
      <c r="U39" s="51"/>
      <c r="V39" s="51">
        <f>[10]Ene!V39</f>
        <v>0</v>
      </c>
      <c r="W39" s="51"/>
      <c r="X39" s="51">
        <f>[10]Ene!X39</f>
        <v>0</v>
      </c>
      <c r="Y39" s="51"/>
      <c r="Z39" s="51">
        <f>[10]Ene!Z39</f>
        <v>0</v>
      </c>
      <c r="AA39" s="51"/>
      <c r="AB39" s="51">
        <f>[10]Ene!AB39</f>
        <v>0</v>
      </c>
      <c r="AC39" s="51"/>
      <c r="AD39" s="52">
        <f t="shared" si="0"/>
        <v>0</v>
      </c>
      <c r="AE39" s="52">
        <f t="shared" si="0"/>
        <v>0</v>
      </c>
      <c r="AF39" s="53" t="e">
        <f t="shared" si="1"/>
        <v>#DIV/0!</v>
      </c>
      <c r="AG39" s="53" t="e">
        <f t="shared" si="2"/>
        <v>#DIV/0!</v>
      </c>
      <c r="AH39" s="54"/>
      <c r="AI39" s="55"/>
    </row>
    <row r="40" spans="1:35" s="56" customFormat="1" ht="20.100000000000001" hidden="1" customHeight="1" x14ac:dyDescent="0.2">
      <c r="A40" s="67">
        <f>'[10]Ficha Anual 2025'!A40</f>
        <v>0</v>
      </c>
      <c r="B40" s="68">
        <f>'[10]Ficha Anual 2025'!B40</f>
        <v>0</v>
      </c>
      <c r="C40" s="68"/>
      <c r="D40" s="69">
        <f>'[10]Ficha Anual 2025'!E40</f>
        <v>0</v>
      </c>
      <c r="E40" s="48">
        <f t="shared" si="3"/>
        <v>0</v>
      </c>
      <c r="F40" s="51">
        <f>[10]Ene!F40</f>
        <v>0</v>
      </c>
      <c r="G40" s="48">
        <f>[10]Ene!G40</f>
        <v>0</v>
      </c>
      <c r="H40" s="51">
        <f>[10]Ene!H40</f>
        <v>0</v>
      </c>
      <c r="I40" s="48">
        <f>[10]Feb!I40</f>
        <v>0</v>
      </c>
      <c r="J40" s="51">
        <f>[10]Ene!J40</f>
        <v>0</v>
      </c>
      <c r="K40" s="70"/>
      <c r="L40" s="51">
        <f>[10]Ene!L40</f>
        <v>0</v>
      </c>
      <c r="M40" s="71"/>
      <c r="N40" s="51">
        <f>[10]Ene!N40</f>
        <v>0</v>
      </c>
      <c r="O40" s="71"/>
      <c r="P40" s="51">
        <f>[10]Ene!P40</f>
        <v>0</v>
      </c>
      <c r="Q40" s="71"/>
      <c r="R40" s="51">
        <f>[10]Ene!R40</f>
        <v>0</v>
      </c>
      <c r="S40" s="71"/>
      <c r="T40" s="51">
        <f>[10]Ene!T40</f>
        <v>0</v>
      </c>
      <c r="U40" s="71"/>
      <c r="V40" s="51">
        <f>[10]Ene!V40</f>
        <v>0</v>
      </c>
      <c r="W40" s="71"/>
      <c r="X40" s="51">
        <f>[10]Ene!X40</f>
        <v>0</v>
      </c>
      <c r="Y40" s="71"/>
      <c r="Z40" s="51">
        <f>[10]Ene!Z40</f>
        <v>0</v>
      </c>
      <c r="AA40" s="71"/>
      <c r="AB40" s="51">
        <f>[10]Ene!AB40</f>
        <v>0</v>
      </c>
      <c r="AC40" s="71"/>
      <c r="AD40" s="52">
        <f t="shared" si="0"/>
        <v>0</v>
      </c>
      <c r="AE40" s="52">
        <f t="shared" si="0"/>
        <v>0</v>
      </c>
      <c r="AF40" s="53" t="e">
        <f t="shared" si="1"/>
        <v>#DIV/0!</v>
      </c>
      <c r="AG40" s="53" t="e">
        <f t="shared" si="2"/>
        <v>#DIV/0!</v>
      </c>
      <c r="AH40" s="72"/>
      <c r="AI40" s="73"/>
    </row>
    <row r="41" spans="1:35" s="44" customFormat="1" ht="20.100000000000001" customHeight="1" x14ac:dyDescent="0.2">
      <c r="A41" s="74" t="str">
        <f>'[10]Ficha Anual 2025'!A41</f>
        <v>C 3</v>
      </c>
      <c r="B41" s="75" t="str">
        <f>'[10]Ficha Anual 2025'!B41</f>
        <v>INCREMENTAR LA TRANSPARENCIA EN LA APLICACIÓN DE LOS RECURSOS PUBLICOS</v>
      </c>
      <c r="C41" s="75"/>
      <c r="D41" s="76"/>
      <c r="E41" s="77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9"/>
      <c r="AE41" s="79"/>
      <c r="AF41" s="79"/>
      <c r="AG41" s="79"/>
      <c r="AH41" s="79"/>
      <c r="AI41" s="80"/>
    </row>
    <row r="42" spans="1:35" s="56" customFormat="1" ht="20.100000000000001" customHeight="1" x14ac:dyDescent="0.2">
      <c r="A42" s="81" t="str">
        <f>'[10]Ficha Anual 2025'!A42</f>
        <v>C3A1</v>
      </c>
      <c r="B42" s="82" t="str">
        <f>'[10]Ficha Anual 2025'!B42</f>
        <v>REALIZAR ACTUALIZACIONES EN LA PAGINA WEB MUNICIPAL</v>
      </c>
      <c r="C42" s="82"/>
      <c r="D42" s="83" t="str">
        <f>'[10]Ficha Anual 2025'!E42</f>
        <v>ACTUALIZACIONES</v>
      </c>
      <c r="E42" s="48">
        <f t="shared" si="3"/>
        <v>9</v>
      </c>
      <c r="F42" s="49">
        <f>[10]Ene!F42</f>
        <v>0</v>
      </c>
      <c r="G42" s="50">
        <f>[10]Ene!G42</f>
        <v>1</v>
      </c>
      <c r="H42" s="49">
        <f>[10]Ene!H42</f>
        <v>0</v>
      </c>
      <c r="I42" s="50">
        <f>[10]Feb!I42</f>
        <v>2</v>
      </c>
      <c r="J42" s="49">
        <f>[10]Ene!J42</f>
        <v>1</v>
      </c>
      <c r="K42" s="91">
        <f>[10]Mar!K42</f>
        <v>2</v>
      </c>
      <c r="L42" s="154">
        <f>[10]Ene!L42</f>
        <v>1</v>
      </c>
      <c r="M42" s="50">
        <v>2</v>
      </c>
      <c r="N42" s="154">
        <f>[10]Ene!N42</f>
        <v>1</v>
      </c>
      <c r="O42" s="50">
        <v>2</v>
      </c>
      <c r="P42" s="154">
        <f>[10]Ene!P42</f>
        <v>1</v>
      </c>
      <c r="Q42" s="93"/>
      <c r="R42" s="154">
        <f>[10]Ene!R42</f>
        <v>1</v>
      </c>
      <c r="S42" s="93"/>
      <c r="T42" s="154">
        <f>[10]Ene!T42</f>
        <v>1</v>
      </c>
      <c r="U42" s="93"/>
      <c r="V42" s="154">
        <f>[10]Ene!V42</f>
        <v>0</v>
      </c>
      <c r="W42" s="93"/>
      <c r="X42" s="154">
        <f>[10]Ene!X42</f>
        <v>1</v>
      </c>
      <c r="Y42" s="93"/>
      <c r="Z42" s="154">
        <f>[10]Ene!Z42</f>
        <v>1</v>
      </c>
      <c r="AA42" s="93"/>
      <c r="AB42" s="154">
        <f>[10]Ene!AB42</f>
        <v>1</v>
      </c>
      <c r="AC42" s="93"/>
      <c r="AD42" s="52">
        <f t="shared" si="0"/>
        <v>9</v>
      </c>
      <c r="AE42" s="52">
        <f t="shared" si="0"/>
        <v>9</v>
      </c>
      <c r="AF42" s="53">
        <f t="shared" si="1"/>
        <v>1</v>
      </c>
      <c r="AG42" s="53">
        <f t="shared" si="2"/>
        <v>0</v>
      </c>
      <c r="AH42" s="84"/>
      <c r="AI42" s="85"/>
    </row>
    <row r="43" spans="1:35" s="56" customFormat="1" ht="24" customHeight="1" x14ac:dyDescent="0.2">
      <c r="A43" s="81" t="str">
        <f>'[10]Ficha Anual 2025'!A43</f>
        <v>C3A2</v>
      </c>
      <c r="B43" s="82" t="str">
        <f>'[10]Ficha Anual 2025'!B43</f>
        <v>CONTESTAR OPORTUNAMENTE SOLICITUDES DE INFORMACION DE TRANSPARENCIA Y DATOS PERSONALES</v>
      </c>
      <c r="C43" s="82"/>
      <c r="D43" s="83" t="str">
        <f>'[10]Ficha Anual 2025'!E43</f>
        <v>SOLICITUDES</v>
      </c>
      <c r="E43" s="48">
        <f t="shared" si="3"/>
        <v>12</v>
      </c>
      <c r="F43" s="49">
        <f>[10]Ene!F43</f>
        <v>0</v>
      </c>
      <c r="G43" s="50">
        <f>[10]Ene!G43</f>
        <v>1</v>
      </c>
      <c r="H43" s="49">
        <f>[10]Ene!H43</f>
        <v>0</v>
      </c>
      <c r="I43" s="50">
        <f>[10]Feb!I43</f>
        <v>2</v>
      </c>
      <c r="J43" s="49">
        <f>[10]Ene!J43</f>
        <v>4</v>
      </c>
      <c r="K43" s="91">
        <f>[10]Mar!K43</f>
        <v>2</v>
      </c>
      <c r="L43" s="154">
        <f>[10]Ene!L43</f>
        <v>0</v>
      </c>
      <c r="M43" s="50">
        <v>1</v>
      </c>
      <c r="N43" s="154">
        <f>[10]Ene!N43</f>
        <v>0</v>
      </c>
      <c r="O43" s="50">
        <v>1</v>
      </c>
      <c r="P43" s="154">
        <f>[10]Ene!P43</f>
        <v>4</v>
      </c>
      <c r="Q43" s="92"/>
      <c r="R43" s="154">
        <f>[10]Ene!R43</f>
        <v>0</v>
      </c>
      <c r="S43" s="92"/>
      <c r="T43" s="154">
        <f>[10]Ene!T43</f>
        <v>0</v>
      </c>
      <c r="U43" s="92"/>
      <c r="V43" s="154">
        <f>[10]Ene!V43</f>
        <v>0</v>
      </c>
      <c r="W43" s="92"/>
      <c r="X43" s="154">
        <f>[10]Ene!X43</f>
        <v>0</v>
      </c>
      <c r="Y43" s="92"/>
      <c r="Z43" s="154">
        <f>[10]Ene!Z43</f>
        <v>4</v>
      </c>
      <c r="AA43" s="92"/>
      <c r="AB43" s="154">
        <f>[10]Ene!AB43</f>
        <v>0</v>
      </c>
      <c r="AC43" s="92"/>
      <c r="AD43" s="52">
        <f t="shared" si="0"/>
        <v>12</v>
      </c>
      <c r="AE43" s="52">
        <f t="shared" si="0"/>
        <v>7</v>
      </c>
      <c r="AF43" s="53">
        <f t="shared" si="1"/>
        <v>0.58333333333333337</v>
      </c>
      <c r="AG43" s="53">
        <f t="shared" si="2"/>
        <v>0.41666666666666663</v>
      </c>
      <c r="AH43" s="86"/>
      <c r="AI43" s="87"/>
    </row>
    <row r="44" spans="1:35" s="56" customFormat="1" ht="24" customHeight="1" x14ac:dyDescent="0.2">
      <c r="A44" s="81" t="str">
        <f>'[10]Ficha Anual 2025'!A44</f>
        <v>C3A3</v>
      </c>
      <c r="B44" s="82" t="str">
        <f>'[10]Ficha Anual 2025'!B44</f>
        <v>REALIZAR CAPSULAS INFORMATIVAS DE ACCIONES DE GOBIERNO EN LOS DIFERENTES MEDIOS INFORMATIVOS</v>
      </c>
      <c r="C44" s="82"/>
      <c r="D44" s="83" t="str">
        <f>'[10]Ficha Anual 2025'!E44</f>
        <v>CAPSULAS</v>
      </c>
      <c r="E44" s="48">
        <f t="shared" si="3"/>
        <v>9</v>
      </c>
      <c r="F44" s="49">
        <f>[10]Ene!F44</f>
        <v>0</v>
      </c>
      <c r="G44" s="50">
        <f>[10]Ene!G44</f>
        <v>2</v>
      </c>
      <c r="H44" s="49">
        <f>[10]Ene!H44</f>
        <v>0</v>
      </c>
      <c r="I44" s="50">
        <f>[10]Feb!I44</f>
        <v>2</v>
      </c>
      <c r="J44" s="49">
        <f>[10]Ene!J44</f>
        <v>0</v>
      </c>
      <c r="K44" s="91">
        <f>[10]Mar!K44</f>
        <v>2</v>
      </c>
      <c r="L44" s="154">
        <f>[10]Ene!L44</f>
        <v>1</v>
      </c>
      <c r="M44" s="50">
        <v>1</v>
      </c>
      <c r="N44" s="154">
        <f>[10]Ene!N44</f>
        <v>1</v>
      </c>
      <c r="O44" s="50">
        <v>2</v>
      </c>
      <c r="P44" s="154">
        <f>[10]Ene!P44</f>
        <v>1</v>
      </c>
      <c r="Q44" s="92"/>
      <c r="R44" s="154">
        <f>[10]Ene!R44</f>
        <v>1</v>
      </c>
      <c r="S44" s="92"/>
      <c r="T44" s="154">
        <f>[10]Ene!T44</f>
        <v>1</v>
      </c>
      <c r="U44" s="92"/>
      <c r="V44" s="154">
        <f>[10]Ene!V44</f>
        <v>1</v>
      </c>
      <c r="W44" s="92"/>
      <c r="X44" s="154">
        <f>[10]Ene!X44</f>
        <v>1</v>
      </c>
      <c r="Y44" s="92"/>
      <c r="Z44" s="154">
        <f>[10]Ene!Z44</f>
        <v>1</v>
      </c>
      <c r="AA44" s="92"/>
      <c r="AB44" s="154">
        <f>[10]Ene!AB44</f>
        <v>1</v>
      </c>
      <c r="AC44" s="92"/>
      <c r="AD44" s="52">
        <f t="shared" si="0"/>
        <v>9</v>
      </c>
      <c r="AE44" s="52">
        <f t="shared" si="0"/>
        <v>9</v>
      </c>
      <c r="AF44" s="53">
        <f t="shared" si="1"/>
        <v>1</v>
      </c>
      <c r="AG44" s="53">
        <f t="shared" si="2"/>
        <v>0</v>
      </c>
      <c r="AH44" s="88"/>
      <c r="AI44" s="89"/>
    </row>
    <row r="45" spans="1:35" s="56" customFormat="1" ht="20.100000000000001" hidden="1" customHeight="1" x14ac:dyDescent="0.2">
      <c r="A45" s="81" t="str">
        <f>'[10]Ficha Anual 2025'!A45</f>
        <v>C3A4</v>
      </c>
      <c r="B45" s="82" t="str">
        <f>'[10]Ficha Anual 2025'!B45</f>
        <v>ATENCIÓN DE DEMANDAS</v>
      </c>
      <c r="C45" s="82"/>
      <c r="D45" s="83" t="str">
        <f>'[10]Ficha Anual 2025'!E45</f>
        <v>DOCUMENTO</v>
      </c>
      <c r="E45" s="48">
        <f t="shared" si="3"/>
        <v>8</v>
      </c>
      <c r="F45" s="49">
        <f>[10]Ene!F45</f>
        <v>1</v>
      </c>
      <c r="G45" s="50">
        <f>[10]Ene!G45</f>
        <v>1</v>
      </c>
      <c r="H45" s="49">
        <f>[10]Ene!H45</f>
        <v>1</v>
      </c>
      <c r="I45" s="50">
        <f>[10]Feb!I45</f>
        <v>1</v>
      </c>
      <c r="J45" s="49">
        <f>[10]Ene!J45</f>
        <v>1</v>
      </c>
      <c r="K45" s="91">
        <v>1</v>
      </c>
      <c r="L45" s="154">
        <f>[10]Ene!L45</f>
        <v>1</v>
      </c>
      <c r="M45" s="92"/>
      <c r="N45" s="154">
        <f>[10]Ene!N45</f>
        <v>1</v>
      </c>
      <c r="O45" s="92"/>
      <c r="P45" s="154">
        <f>[10]Ene!P45</f>
        <v>1</v>
      </c>
      <c r="Q45" s="92"/>
      <c r="R45" s="154">
        <f>[10]Ene!R45</f>
        <v>1</v>
      </c>
      <c r="S45" s="92"/>
      <c r="T45" s="154">
        <f>[10]Ene!T45</f>
        <v>0</v>
      </c>
      <c r="U45" s="92"/>
      <c r="V45" s="154">
        <f>[10]Ene!V45</f>
        <v>0</v>
      </c>
      <c r="W45" s="92"/>
      <c r="X45" s="154">
        <f>[10]Ene!X45</f>
        <v>0</v>
      </c>
      <c r="Y45" s="92"/>
      <c r="Z45" s="154">
        <f>[10]Ene!Z45</f>
        <v>0</v>
      </c>
      <c r="AA45" s="92"/>
      <c r="AB45" s="154">
        <f>[10]Ene!AB45</f>
        <v>1</v>
      </c>
      <c r="AC45" s="92"/>
      <c r="AD45" s="52">
        <f t="shared" si="0"/>
        <v>8</v>
      </c>
      <c r="AE45" s="52">
        <f t="shared" si="0"/>
        <v>3</v>
      </c>
      <c r="AF45" s="53">
        <f t="shared" si="1"/>
        <v>0.375</v>
      </c>
      <c r="AG45" s="53">
        <f t="shared" si="2"/>
        <v>0.625</v>
      </c>
      <c r="AH45" s="88"/>
      <c r="AI45" s="89"/>
    </row>
    <row r="46" spans="1:35" s="56" customFormat="1" ht="20.100000000000001" hidden="1" customHeight="1" x14ac:dyDescent="0.2">
      <c r="A46" s="81" t="str">
        <f>'[10]Ficha Anual 2025'!A46</f>
        <v>C3A5</v>
      </c>
      <c r="B46" s="82" t="str">
        <f>'[10]Ficha Anual 2025'!B46</f>
        <v>CUMPLIR CON EL PAGO DE DERECHOS Y OBLIGACIONES DE LEY</v>
      </c>
      <c r="C46" s="82"/>
      <c r="D46" s="83" t="str">
        <f>'[10]Ficha Anual 2025'!E46</f>
        <v>PAGO</v>
      </c>
      <c r="E46" s="48">
        <f t="shared" si="3"/>
        <v>12</v>
      </c>
      <c r="F46" s="49">
        <f>[10]Ene!F46</f>
        <v>0</v>
      </c>
      <c r="G46" s="50">
        <f>[10]Ene!G46</f>
        <v>1</v>
      </c>
      <c r="H46" s="49">
        <f>[10]Ene!H46</f>
        <v>0</v>
      </c>
      <c r="I46" s="50">
        <f>[10]Feb!I46</f>
        <v>1</v>
      </c>
      <c r="J46" s="49">
        <f>[10]Ene!J46</f>
        <v>2</v>
      </c>
      <c r="K46" s="91">
        <v>1</v>
      </c>
      <c r="L46" s="154">
        <f>[10]Ene!L46</f>
        <v>0</v>
      </c>
      <c r="M46" s="92"/>
      <c r="N46" s="154">
        <f>[10]Ene!N46</f>
        <v>2</v>
      </c>
      <c r="O46" s="92"/>
      <c r="P46" s="154">
        <f>[10]Ene!P46</f>
        <v>2</v>
      </c>
      <c r="Q46" s="92"/>
      <c r="R46" s="154">
        <f>[10]Ene!R46</f>
        <v>0</v>
      </c>
      <c r="S46" s="92"/>
      <c r="T46" s="154">
        <f>[10]Ene!T46</f>
        <v>2</v>
      </c>
      <c r="U46" s="92"/>
      <c r="V46" s="154">
        <f>[10]Ene!V46</f>
        <v>2</v>
      </c>
      <c r="W46" s="92"/>
      <c r="X46" s="154">
        <f>[10]Ene!X46</f>
        <v>0</v>
      </c>
      <c r="Y46" s="92"/>
      <c r="Z46" s="154">
        <f>[10]Ene!Z46</f>
        <v>0</v>
      </c>
      <c r="AA46" s="92"/>
      <c r="AB46" s="154">
        <f>[10]Ene!AB46</f>
        <v>2</v>
      </c>
      <c r="AC46" s="92"/>
      <c r="AD46" s="52">
        <f t="shared" si="0"/>
        <v>12</v>
      </c>
      <c r="AE46" s="52">
        <f t="shared" si="0"/>
        <v>3</v>
      </c>
      <c r="AF46" s="53">
        <f t="shared" si="1"/>
        <v>0.25</v>
      </c>
      <c r="AG46" s="53">
        <f t="shared" si="2"/>
        <v>0.75</v>
      </c>
      <c r="AH46" s="88"/>
      <c r="AI46" s="89"/>
    </row>
    <row r="47" spans="1:35" s="56" customFormat="1" ht="20.100000000000001" hidden="1" customHeight="1" x14ac:dyDescent="0.2">
      <c r="A47" s="81" t="str">
        <f>'[10]Ficha Anual 2025'!A47</f>
        <v>C3A6</v>
      </c>
      <c r="B47" s="82" t="str">
        <f>'[10]Ficha Anual 2025'!B47</f>
        <v>REPRESENTAR LEGALMENTE AL H. AYUNTAMIENTO</v>
      </c>
      <c r="C47" s="82"/>
      <c r="D47" s="83" t="str">
        <f>'[10]Ficha Anual 2025'!E47</f>
        <v>DOCUMENTO</v>
      </c>
      <c r="E47" s="48">
        <f t="shared" si="3"/>
        <v>12</v>
      </c>
      <c r="F47" s="49">
        <f>[10]Ene!F47</f>
        <v>1</v>
      </c>
      <c r="G47" s="50">
        <f>[10]Ene!G47</f>
        <v>1</v>
      </c>
      <c r="H47" s="49">
        <f>[10]Ene!H47</f>
        <v>1</v>
      </c>
      <c r="I47" s="50">
        <f>[10]Feb!I47</f>
        <v>1</v>
      </c>
      <c r="J47" s="49">
        <f>[10]Ene!J47</f>
        <v>1</v>
      </c>
      <c r="K47" s="91">
        <v>1</v>
      </c>
      <c r="L47" s="154">
        <f>[10]Ene!L47</f>
        <v>1</v>
      </c>
      <c r="M47" s="92"/>
      <c r="N47" s="154">
        <f>[10]Ene!N47</f>
        <v>1</v>
      </c>
      <c r="O47" s="92"/>
      <c r="P47" s="154">
        <f>[10]Ene!P47</f>
        <v>1</v>
      </c>
      <c r="Q47" s="92"/>
      <c r="R47" s="154">
        <f>[10]Ene!R47</f>
        <v>1</v>
      </c>
      <c r="S47" s="92"/>
      <c r="T47" s="154">
        <f>[10]Ene!T47</f>
        <v>1</v>
      </c>
      <c r="U47" s="92"/>
      <c r="V47" s="154">
        <f>[10]Ene!V47</f>
        <v>1</v>
      </c>
      <c r="W47" s="92"/>
      <c r="X47" s="154">
        <f>[10]Ene!X47</f>
        <v>1</v>
      </c>
      <c r="Y47" s="92"/>
      <c r="Z47" s="154">
        <f>[10]Ene!Z47</f>
        <v>1</v>
      </c>
      <c r="AA47" s="92"/>
      <c r="AB47" s="154">
        <f>[10]Ene!AB47</f>
        <v>1</v>
      </c>
      <c r="AC47" s="92"/>
      <c r="AD47" s="52">
        <f t="shared" si="0"/>
        <v>12</v>
      </c>
      <c r="AE47" s="52">
        <f t="shared" si="0"/>
        <v>3</v>
      </c>
      <c r="AF47" s="53">
        <f t="shared" si="1"/>
        <v>0.25</v>
      </c>
      <c r="AG47" s="53">
        <f t="shared" si="2"/>
        <v>0.75</v>
      </c>
      <c r="AH47" s="88"/>
      <c r="AI47" s="89"/>
    </row>
    <row r="48" spans="1:35" s="56" customFormat="1" ht="20.100000000000001" hidden="1" customHeight="1" x14ac:dyDescent="0.2">
      <c r="A48" s="81" t="str">
        <f>'[10]Ficha Anual 2025'!A48</f>
        <v>C3A7</v>
      </c>
      <c r="B48" s="82" t="str">
        <f>'[10]Ficha Anual 2025'!B48</f>
        <v>BRINDAR ASESORÍA JURÍDICA A LA CIUDADANIA Y ÁREAS DE LA ADMON.</v>
      </c>
      <c r="C48" s="82"/>
      <c r="D48" s="83" t="str">
        <f>'[10]Ficha Anual 2025'!E48</f>
        <v>ASESORÍA</v>
      </c>
      <c r="E48" s="48">
        <f t="shared" si="3"/>
        <v>120</v>
      </c>
      <c r="F48" s="49">
        <f>[10]Ene!F48</f>
        <v>10</v>
      </c>
      <c r="G48" s="50">
        <f>[10]Ene!G48</f>
        <v>6</v>
      </c>
      <c r="H48" s="49">
        <f>[10]Ene!H48</f>
        <v>10</v>
      </c>
      <c r="I48" s="50">
        <f>[10]Feb!I48</f>
        <v>6</v>
      </c>
      <c r="J48" s="49">
        <f>[10]Ene!J48</f>
        <v>10</v>
      </c>
      <c r="K48" s="91">
        <v>4</v>
      </c>
      <c r="L48" s="154">
        <f>[10]Ene!L48</f>
        <v>10</v>
      </c>
      <c r="M48" s="92"/>
      <c r="N48" s="154">
        <f>[10]Ene!N48</f>
        <v>10</v>
      </c>
      <c r="O48" s="92"/>
      <c r="P48" s="154">
        <f>[10]Ene!P48</f>
        <v>10</v>
      </c>
      <c r="Q48" s="92"/>
      <c r="R48" s="154">
        <f>[10]Ene!R48</f>
        <v>10</v>
      </c>
      <c r="S48" s="92"/>
      <c r="T48" s="154">
        <f>[10]Ene!T48</f>
        <v>10</v>
      </c>
      <c r="U48" s="92"/>
      <c r="V48" s="154">
        <f>[10]Ene!V48</f>
        <v>10</v>
      </c>
      <c r="W48" s="92"/>
      <c r="X48" s="154">
        <f>[10]Ene!X48</f>
        <v>10</v>
      </c>
      <c r="Y48" s="92"/>
      <c r="Z48" s="154">
        <f>[10]Ene!Z48</f>
        <v>10</v>
      </c>
      <c r="AA48" s="92"/>
      <c r="AB48" s="154">
        <f>[10]Ene!AB48</f>
        <v>10</v>
      </c>
      <c r="AC48" s="92"/>
      <c r="AD48" s="52">
        <f t="shared" si="0"/>
        <v>120</v>
      </c>
      <c r="AE48" s="52">
        <f t="shared" si="0"/>
        <v>16</v>
      </c>
      <c r="AF48" s="53">
        <f t="shared" si="1"/>
        <v>0.13333333333333333</v>
      </c>
      <c r="AG48" s="53">
        <f t="shared" si="2"/>
        <v>0.8666666666666667</v>
      </c>
      <c r="AH48" s="88"/>
      <c r="AI48" s="89"/>
    </row>
    <row r="49" spans="1:35" s="56" customFormat="1" ht="20.100000000000001" hidden="1" customHeight="1" x14ac:dyDescent="0.2">
      <c r="A49" s="81">
        <f>'[10]Ficha Anual 2025'!A49</f>
        <v>0</v>
      </c>
      <c r="B49" s="90">
        <f>'[10]Ficha Anual 2025'!B49</f>
        <v>0</v>
      </c>
      <c r="C49" s="90"/>
      <c r="D49" s="83">
        <f>'[10]Ficha Anual 2025'!E49</f>
        <v>0</v>
      </c>
      <c r="E49" s="48">
        <f t="shared" si="3"/>
        <v>0</v>
      </c>
      <c r="F49" s="51">
        <f>[10]Ene!F49</f>
        <v>0</v>
      </c>
      <c r="G49" s="48">
        <f>[10]Ene!G49</f>
        <v>0</v>
      </c>
      <c r="H49" s="51">
        <f>[10]Ene!H49</f>
        <v>0</v>
      </c>
      <c r="I49" s="48">
        <f>[10]Feb!I49</f>
        <v>0</v>
      </c>
      <c r="J49" s="51">
        <f>[10]Ene!J49</f>
        <v>0</v>
      </c>
      <c r="K49" s="91"/>
      <c r="L49" s="51">
        <f>[10]Ene!L49</f>
        <v>0</v>
      </c>
      <c r="M49" s="92"/>
      <c r="N49" s="51">
        <f>[10]Ene!N49</f>
        <v>0</v>
      </c>
      <c r="O49" s="92"/>
      <c r="P49" s="51">
        <f>[10]Ene!P49</f>
        <v>0</v>
      </c>
      <c r="Q49" s="92"/>
      <c r="R49" s="51">
        <f>[10]Ene!R49</f>
        <v>0</v>
      </c>
      <c r="S49" s="92"/>
      <c r="T49" s="51">
        <f>[10]Ene!T49</f>
        <v>0</v>
      </c>
      <c r="U49" s="92"/>
      <c r="V49" s="51">
        <f>[10]Ene!V49</f>
        <v>0</v>
      </c>
      <c r="W49" s="92"/>
      <c r="X49" s="51">
        <f>[10]Ene!X49</f>
        <v>0</v>
      </c>
      <c r="Y49" s="92"/>
      <c r="Z49" s="51">
        <f>[10]Ene!Z49</f>
        <v>0</v>
      </c>
      <c r="AA49" s="92"/>
      <c r="AB49" s="51">
        <f>[10]Ene!AB49</f>
        <v>0</v>
      </c>
      <c r="AC49" s="92"/>
      <c r="AD49" s="52">
        <f t="shared" si="0"/>
        <v>0</v>
      </c>
      <c r="AE49" s="52">
        <f t="shared" si="0"/>
        <v>0</v>
      </c>
      <c r="AF49" s="53" t="e">
        <f t="shared" si="1"/>
        <v>#DIV/0!</v>
      </c>
      <c r="AG49" s="53" t="e">
        <f t="shared" si="2"/>
        <v>#DIV/0!</v>
      </c>
      <c r="AH49" s="88"/>
      <c r="AI49" s="89"/>
    </row>
    <row r="50" spans="1:35" s="56" customFormat="1" ht="20.100000000000001" hidden="1" customHeight="1" x14ac:dyDescent="0.2">
      <c r="A50" s="81">
        <f>'[10]Ficha Anual 2025'!A50</f>
        <v>0</v>
      </c>
      <c r="B50" s="90">
        <f>'[10]Ficha Anual 2025'!B50</f>
        <v>0</v>
      </c>
      <c r="C50" s="90"/>
      <c r="D50" s="83">
        <f>'[10]Ficha Anual 2025'!E50</f>
        <v>0</v>
      </c>
      <c r="E50" s="48">
        <f t="shared" si="3"/>
        <v>0</v>
      </c>
      <c r="F50" s="51">
        <f>[10]Ene!F50</f>
        <v>0</v>
      </c>
      <c r="G50" s="48">
        <f>[10]Ene!G50</f>
        <v>0</v>
      </c>
      <c r="H50" s="51">
        <f>[10]Ene!H50</f>
        <v>0</v>
      </c>
      <c r="I50" s="48">
        <f>[10]Feb!I50</f>
        <v>0</v>
      </c>
      <c r="J50" s="51">
        <f>[10]Ene!J50</f>
        <v>0</v>
      </c>
      <c r="K50" s="91"/>
      <c r="L50" s="51">
        <f>[10]Ene!L50</f>
        <v>0</v>
      </c>
      <c r="M50" s="92"/>
      <c r="N50" s="51">
        <f>[10]Ene!N50</f>
        <v>0</v>
      </c>
      <c r="O50" s="92"/>
      <c r="P50" s="51">
        <f>[10]Ene!P50</f>
        <v>0</v>
      </c>
      <c r="Q50" s="92"/>
      <c r="R50" s="51">
        <f>[10]Ene!R50</f>
        <v>0</v>
      </c>
      <c r="S50" s="92"/>
      <c r="T50" s="51">
        <f>[10]Ene!T50</f>
        <v>0</v>
      </c>
      <c r="U50" s="92"/>
      <c r="V50" s="51">
        <f>[10]Ene!V50</f>
        <v>0</v>
      </c>
      <c r="W50" s="92"/>
      <c r="X50" s="51">
        <f>[10]Ene!X50</f>
        <v>0</v>
      </c>
      <c r="Y50" s="92"/>
      <c r="Z50" s="51">
        <f>[10]Ene!Z50</f>
        <v>0</v>
      </c>
      <c r="AA50" s="92"/>
      <c r="AB50" s="51">
        <f>[10]Ene!AB50</f>
        <v>0</v>
      </c>
      <c r="AC50" s="92"/>
      <c r="AD50" s="52">
        <f t="shared" si="0"/>
        <v>0</v>
      </c>
      <c r="AE50" s="52">
        <f t="shared" si="0"/>
        <v>0</v>
      </c>
      <c r="AF50" s="53" t="e">
        <f t="shared" si="1"/>
        <v>#DIV/0!</v>
      </c>
      <c r="AG50" s="53" t="e">
        <f t="shared" si="2"/>
        <v>#DIV/0!</v>
      </c>
      <c r="AH50" s="88"/>
      <c r="AI50" s="89"/>
    </row>
    <row r="51" spans="1:35" s="56" customFormat="1" ht="20.100000000000001" hidden="1" customHeight="1" x14ac:dyDescent="0.2">
      <c r="A51" s="81">
        <f>'[10]Ficha Anual 2025'!A51</f>
        <v>0</v>
      </c>
      <c r="B51" s="90">
        <f>'[10]Ficha Anual 2025'!B51</f>
        <v>0</v>
      </c>
      <c r="C51" s="90"/>
      <c r="D51" s="83">
        <f>'[10]Ficha Anual 2025'!E51</f>
        <v>0</v>
      </c>
      <c r="E51" s="48">
        <f t="shared" si="3"/>
        <v>0</v>
      </c>
      <c r="F51" s="51">
        <f>[10]Ene!F51</f>
        <v>0</v>
      </c>
      <c r="G51" s="48">
        <f>[10]Ene!G51</f>
        <v>0</v>
      </c>
      <c r="H51" s="51">
        <f>[10]Ene!H51</f>
        <v>0</v>
      </c>
      <c r="I51" s="48">
        <f>[10]Feb!I51</f>
        <v>0</v>
      </c>
      <c r="J51" s="51">
        <f>[10]Ene!J51</f>
        <v>0</v>
      </c>
      <c r="K51" s="91"/>
      <c r="L51" s="51">
        <f>[10]Ene!L51</f>
        <v>0</v>
      </c>
      <c r="M51" s="92"/>
      <c r="N51" s="51">
        <f>[10]Ene!N51</f>
        <v>0</v>
      </c>
      <c r="O51" s="92"/>
      <c r="P51" s="51">
        <f>[10]Ene!P51</f>
        <v>0</v>
      </c>
      <c r="Q51" s="92"/>
      <c r="R51" s="51">
        <f>[10]Ene!R51</f>
        <v>0</v>
      </c>
      <c r="S51" s="92"/>
      <c r="T51" s="51">
        <f>[10]Ene!T51</f>
        <v>0</v>
      </c>
      <c r="U51" s="92"/>
      <c r="V51" s="51">
        <f>[10]Ene!V51</f>
        <v>0</v>
      </c>
      <c r="W51" s="92"/>
      <c r="X51" s="51">
        <f>[10]Ene!X51</f>
        <v>0</v>
      </c>
      <c r="Y51" s="92"/>
      <c r="Z51" s="51">
        <f>[10]Ene!Z51</f>
        <v>0</v>
      </c>
      <c r="AA51" s="92"/>
      <c r="AB51" s="51">
        <f>[10]Ene!AB51</f>
        <v>0</v>
      </c>
      <c r="AC51" s="92"/>
      <c r="AD51" s="52">
        <f t="shared" si="0"/>
        <v>0</v>
      </c>
      <c r="AE51" s="52">
        <f t="shared" si="0"/>
        <v>0</v>
      </c>
      <c r="AF51" s="53" t="e">
        <f t="shared" si="1"/>
        <v>#DIV/0!</v>
      </c>
      <c r="AG51" s="53" t="e">
        <f t="shared" si="2"/>
        <v>#DIV/0!</v>
      </c>
      <c r="AH51" s="88"/>
      <c r="AI51" s="89"/>
    </row>
    <row r="52" spans="1:35" s="56" customFormat="1" ht="20.100000000000001" hidden="1" customHeight="1" x14ac:dyDescent="0.2">
      <c r="A52" s="81">
        <f>'[10]Ficha Anual 2025'!A52</f>
        <v>0</v>
      </c>
      <c r="B52" s="90">
        <f>'[10]Ficha Anual 2025'!B52</f>
        <v>0</v>
      </c>
      <c r="C52" s="90"/>
      <c r="D52" s="83">
        <f>'[10]Ficha Anual 2025'!E52</f>
        <v>0</v>
      </c>
      <c r="E52" s="48">
        <f t="shared" si="3"/>
        <v>0</v>
      </c>
      <c r="F52" s="51">
        <f>[10]Ene!F52</f>
        <v>0</v>
      </c>
      <c r="G52" s="48">
        <f>[10]Ene!G52</f>
        <v>0</v>
      </c>
      <c r="H52" s="51">
        <f>[10]Ene!H52</f>
        <v>0</v>
      </c>
      <c r="I52" s="48">
        <f>[10]Feb!I52</f>
        <v>0</v>
      </c>
      <c r="J52" s="51">
        <f>[10]Ene!J52</f>
        <v>0</v>
      </c>
      <c r="K52" s="91"/>
      <c r="L52" s="51">
        <f>[10]Ene!L52</f>
        <v>0</v>
      </c>
      <c r="M52" s="93"/>
      <c r="N52" s="51">
        <f>[10]Ene!N52</f>
        <v>0</v>
      </c>
      <c r="O52" s="93"/>
      <c r="P52" s="51">
        <f>[10]Ene!P52</f>
        <v>0</v>
      </c>
      <c r="Q52" s="93"/>
      <c r="R52" s="51">
        <f>[10]Ene!R52</f>
        <v>0</v>
      </c>
      <c r="S52" s="93"/>
      <c r="T52" s="51">
        <f>[10]Ene!T52</f>
        <v>0</v>
      </c>
      <c r="U52" s="93"/>
      <c r="V52" s="51">
        <f>[10]Ene!V52</f>
        <v>0</v>
      </c>
      <c r="W52" s="93"/>
      <c r="X52" s="51">
        <f>[10]Ene!X52</f>
        <v>0</v>
      </c>
      <c r="Y52" s="93"/>
      <c r="Z52" s="51">
        <f>[10]Ene!Z52</f>
        <v>0</v>
      </c>
      <c r="AA52" s="93"/>
      <c r="AB52" s="51">
        <f>[10]Ene!AB52</f>
        <v>0</v>
      </c>
      <c r="AC52" s="92"/>
      <c r="AD52" s="52">
        <f t="shared" si="0"/>
        <v>0</v>
      </c>
      <c r="AE52" s="52">
        <f t="shared" si="0"/>
        <v>0</v>
      </c>
      <c r="AF52" s="53" t="e">
        <f t="shared" si="1"/>
        <v>#DIV/0!</v>
      </c>
      <c r="AG52" s="53" t="e">
        <f t="shared" si="2"/>
        <v>#DIV/0!</v>
      </c>
      <c r="AH52" s="88"/>
      <c r="AI52" s="89"/>
    </row>
    <row r="53" spans="1:35" s="56" customFormat="1" ht="20.100000000000001" hidden="1" customHeight="1" x14ac:dyDescent="0.2">
      <c r="A53" s="81">
        <f>'[10]Ficha Anual 2025'!A53</f>
        <v>0</v>
      </c>
      <c r="B53" s="90">
        <f>'[10]Ficha Anual 2025'!B53</f>
        <v>0</v>
      </c>
      <c r="C53" s="90"/>
      <c r="D53" s="83">
        <f>'[10]Ficha Anual 2025'!E53</f>
        <v>0</v>
      </c>
      <c r="E53" s="48">
        <f t="shared" si="3"/>
        <v>0</v>
      </c>
      <c r="F53" s="51">
        <f>[10]Ene!F53</f>
        <v>0</v>
      </c>
      <c r="G53" s="48">
        <f>[10]Ene!G53</f>
        <v>0</v>
      </c>
      <c r="H53" s="51">
        <f>[10]Ene!H53</f>
        <v>0</v>
      </c>
      <c r="I53" s="48">
        <f>[10]Feb!I53</f>
        <v>0</v>
      </c>
      <c r="J53" s="51">
        <f>[10]Ene!J53</f>
        <v>0</v>
      </c>
      <c r="K53" s="91"/>
      <c r="L53" s="51">
        <f>[10]Ene!L53</f>
        <v>0</v>
      </c>
      <c r="M53" s="93"/>
      <c r="N53" s="51">
        <f>[10]Ene!N53</f>
        <v>0</v>
      </c>
      <c r="O53" s="93"/>
      <c r="P53" s="51">
        <f>[10]Ene!P53</f>
        <v>0</v>
      </c>
      <c r="Q53" s="93"/>
      <c r="R53" s="51">
        <f>[10]Ene!R53</f>
        <v>0</v>
      </c>
      <c r="S53" s="93"/>
      <c r="T53" s="51">
        <f>[10]Ene!T53</f>
        <v>0</v>
      </c>
      <c r="U53" s="93"/>
      <c r="V53" s="51">
        <f>[10]Ene!V53</f>
        <v>0</v>
      </c>
      <c r="W53" s="93"/>
      <c r="X53" s="51">
        <f>[10]Ene!X53</f>
        <v>0</v>
      </c>
      <c r="Y53" s="93"/>
      <c r="Z53" s="51">
        <f>[10]Ene!Z53</f>
        <v>0</v>
      </c>
      <c r="AA53" s="93"/>
      <c r="AB53" s="51">
        <f>[10]Ene!AB53</f>
        <v>0</v>
      </c>
      <c r="AC53" s="92"/>
      <c r="AD53" s="52">
        <f t="shared" si="0"/>
        <v>0</v>
      </c>
      <c r="AE53" s="52">
        <f t="shared" si="0"/>
        <v>0</v>
      </c>
      <c r="AF53" s="53" t="e">
        <f t="shared" si="1"/>
        <v>#DIV/0!</v>
      </c>
      <c r="AG53" s="53" t="e">
        <f t="shared" si="2"/>
        <v>#DIV/0!</v>
      </c>
      <c r="AH53" s="88"/>
      <c r="AI53" s="89"/>
    </row>
    <row r="54" spans="1:35" s="44" customFormat="1" ht="20.100000000000001" customHeight="1" x14ac:dyDescent="0.2">
      <c r="A54" s="74" t="str">
        <f>'[10]Ficha Anual 2025'!A54</f>
        <v>C 4</v>
      </c>
      <c r="B54" s="75" t="str">
        <f>'[10]Ficha Anual 2025'!B54</f>
        <v>INCREMENTAR LA COBERTURA DE LOS SERVICIOS MUNICIPALES</v>
      </c>
      <c r="C54" s="75"/>
      <c r="D54" s="76"/>
      <c r="E54" s="77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  <c r="AD54" s="97"/>
      <c r="AE54" s="98"/>
      <c r="AF54" s="98"/>
      <c r="AG54" s="98"/>
      <c r="AH54" s="98"/>
      <c r="AI54" s="99"/>
    </row>
    <row r="55" spans="1:35" s="56" customFormat="1" ht="20.100000000000001" hidden="1" customHeight="1" x14ac:dyDescent="0.2">
      <c r="A55" s="81" t="str">
        <f>'[10]Ficha Anual 2025'!A55</f>
        <v>C4A1</v>
      </c>
      <c r="B55" s="82" t="str">
        <f>'[10]Ficha Anual 2025'!B55</f>
        <v>VIGILAR EL DESEMPEÑO DE LAS FUNCIONES DEL PERSONAL</v>
      </c>
      <c r="C55" s="82"/>
      <c r="D55" s="83" t="str">
        <f>'[10]Ficha Anual 2025'!E55</f>
        <v>INFORME</v>
      </c>
      <c r="E55" s="93">
        <f t="shared" ref="E55:E66" si="4">F55+H55+J55+L55+N55+P55++R55+T55+V55+X55+Z55+AB55</f>
        <v>4</v>
      </c>
      <c r="F55" s="49">
        <f>[10]Ene!F55</f>
        <v>0</v>
      </c>
      <c r="G55" s="50">
        <f>[10]Ene!G55</f>
        <v>0</v>
      </c>
      <c r="H55" s="49">
        <f>[10]Ene!H55</f>
        <v>0</v>
      </c>
      <c r="I55" s="50">
        <f>[10]Feb!I55</f>
        <v>0</v>
      </c>
      <c r="J55" s="49">
        <f>[10]Ene!J55</f>
        <v>1</v>
      </c>
      <c r="K55" s="91">
        <v>1</v>
      </c>
      <c r="L55" s="154">
        <f>[10]Ene!L55</f>
        <v>0</v>
      </c>
      <c r="M55" s="93"/>
      <c r="N55" s="154">
        <f>[10]Ene!N55</f>
        <v>0</v>
      </c>
      <c r="O55" s="93"/>
      <c r="P55" s="154">
        <f>[10]Ene!P55</f>
        <v>1</v>
      </c>
      <c r="Q55" s="93"/>
      <c r="R55" s="154">
        <f>[10]Ene!R55</f>
        <v>0</v>
      </c>
      <c r="S55" s="93"/>
      <c r="T55" s="154">
        <f>[10]Ene!T55</f>
        <v>0</v>
      </c>
      <c r="U55" s="93"/>
      <c r="V55" s="154">
        <f>[10]Ene!V55</f>
        <v>0</v>
      </c>
      <c r="W55" s="93"/>
      <c r="X55" s="154">
        <f>[10]Ene!X55</f>
        <v>1</v>
      </c>
      <c r="Y55" s="93"/>
      <c r="Z55" s="154">
        <f>[10]Ene!Z55</f>
        <v>1</v>
      </c>
      <c r="AA55" s="93"/>
      <c r="AB55" s="154">
        <f>[10]Ene!AB55</f>
        <v>0</v>
      </c>
      <c r="AC55" s="93"/>
      <c r="AD55" s="52">
        <f t="shared" si="0"/>
        <v>4</v>
      </c>
      <c r="AE55" s="52">
        <f t="shared" si="0"/>
        <v>1</v>
      </c>
      <c r="AF55" s="53">
        <f t="shared" si="1"/>
        <v>0.25</v>
      </c>
      <c r="AG55" s="53">
        <f t="shared" si="2"/>
        <v>0.75</v>
      </c>
      <c r="AH55" s="88"/>
      <c r="AI55" s="89"/>
    </row>
    <row r="56" spans="1:35" s="56" customFormat="1" ht="20.100000000000001" customHeight="1" x14ac:dyDescent="0.2">
      <c r="A56" s="81" t="str">
        <f>'[10]Ficha Anual 2025'!A56</f>
        <v>C4A2</v>
      </c>
      <c r="B56" s="82" t="str">
        <f>'[10]Ficha Anual 2025'!B56</f>
        <v xml:space="preserve">IMPLEMENTAR CURSOS DE CAPACITACION AL PERSONAL </v>
      </c>
      <c r="C56" s="82"/>
      <c r="D56" s="83" t="str">
        <f>'[10]Ficha Anual 2025'!E56</f>
        <v>CAPACITACION</v>
      </c>
      <c r="E56" s="93">
        <f t="shared" si="4"/>
        <v>36</v>
      </c>
      <c r="F56" s="49">
        <f>[10]Ene!F56</f>
        <v>2</v>
      </c>
      <c r="G56" s="50">
        <f>[10]Ene!G56</f>
        <v>0</v>
      </c>
      <c r="H56" s="49">
        <f>[10]Ene!H56</f>
        <v>4</v>
      </c>
      <c r="I56" s="50">
        <f>[10]Feb!I56</f>
        <v>0</v>
      </c>
      <c r="J56" s="49">
        <f>[10]Ene!J56</f>
        <v>2</v>
      </c>
      <c r="K56" s="91">
        <v>1</v>
      </c>
      <c r="L56" s="154">
        <f>[10]Ene!L56</f>
        <v>3</v>
      </c>
      <c r="M56" s="50">
        <v>1</v>
      </c>
      <c r="N56" s="154">
        <f>[10]Ene!N56</f>
        <v>3</v>
      </c>
      <c r="O56" s="50">
        <v>1</v>
      </c>
      <c r="P56" s="154">
        <f>[10]Ene!P56</f>
        <v>3</v>
      </c>
      <c r="Q56" s="93"/>
      <c r="R56" s="154">
        <f>[10]Ene!R56</f>
        <v>3</v>
      </c>
      <c r="S56" s="93"/>
      <c r="T56" s="154">
        <f>[10]Ene!T56</f>
        <v>3</v>
      </c>
      <c r="U56" s="93"/>
      <c r="V56" s="154">
        <f>[10]Ene!V56</f>
        <v>3</v>
      </c>
      <c r="W56" s="93"/>
      <c r="X56" s="154">
        <f>[10]Ene!X56</f>
        <v>4</v>
      </c>
      <c r="Y56" s="93"/>
      <c r="Z56" s="154">
        <f>[10]Ene!Z56</f>
        <v>3</v>
      </c>
      <c r="AA56" s="93"/>
      <c r="AB56" s="154">
        <f>[10]Ene!AB56</f>
        <v>3</v>
      </c>
      <c r="AC56" s="92"/>
      <c r="AD56" s="52">
        <f t="shared" si="0"/>
        <v>36</v>
      </c>
      <c r="AE56" s="52">
        <f t="shared" si="0"/>
        <v>3</v>
      </c>
      <c r="AF56" s="53">
        <f t="shared" si="1"/>
        <v>8.3333333333333329E-2</v>
      </c>
      <c r="AG56" s="53">
        <f t="shared" si="2"/>
        <v>0.91666666666666663</v>
      </c>
      <c r="AH56" s="88"/>
      <c r="AI56" s="89"/>
    </row>
    <row r="57" spans="1:35" s="56" customFormat="1" ht="20.100000000000001" hidden="1" customHeight="1" x14ac:dyDescent="0.2">
      <c r="A57" s="81" t="str">
        <f>'[10]Ficha Anual 2025'!A57</f>
        <v>C4A3</v>
      </c>
      <c r="B57" s="82" t="str">
        <f>'[10]Ficha Anual 2025'!B57</f>
        <v>VIGILAR LA CORRECTA PRESTACION DE SERVICIOS PUBLICOS MUNICIPALES</v>
      </c>
      <c r="C57" s="82"/>
      <c r="D57" s="83" t="str">
        <f>'[10]Ficha Anual 2025'!E57</f>
        <v>QUEJAS</v>
      </c>
      <c r="E57" s="93">
        <f t="shared" si="4"/>
        <v>5</v>
      </c>
      <c r="F57" s="49">
        <f>[10]Ene!F57</f>
        <v>0</v>
      </c>
      <c r="G57" s="50">
        <f>[10]Ene!G57</f>
        <v>0</v>
      </c>
      <c r="H57" s="49">
        <f>[10]Ene!H57</f>
        <v>0</v>
      </c>
      <c r="I57" s="50">
        <f>[10]Feb!I57</f>
        <v>0</v>
      </c>
      <c r="J57" s="49">
        <f>[10]Ene!J57</f>
        <v>1</v>
      </c>
      <c r="K57" s="91">
        <v>1</v>
      </c>
      <c r="L57" s="154">
        <f>[10]Ene!L57</f>
        <v>0</v>
      </c>
      <c r="M57" s="50"/>
      <c r="N57" s="154">
        <f>[10]Ene!N57</f>
        <v>0</v>
      </c>
      <c r="O57" s="50"/>
      <c r="P57" s="154">
        <f>[10]Ene!P57</f>
        <v>2</v>
      </c>
      <c r="Q57" s="93"/>
      <c r="R57" s="154">
        <f>[10]Ene!R57</f>
        <v>0</v>
      </c>
      <c r="S57" s="93"/>
      <c r="T57" s="154">
        <f>[10]Ene!T57</f>
        <v>0</v>
      </c>
      <c r="U57" s="93"/>
      <c r="V57" s="154">
        <f>[10]Ene!V57</f>
        <v>0</v>
      </c>
      <c r="W57" s="93"/>
      <c r="X57" s="154">
        <f>[10]Ene!X57</f>
        <v>1</v>
      </c>
      <c r="Y57" s="93"/>
      <c r="Z57" s="154">
        <f>[10]Ene!Z57</f>
        <v>0</v>
      </c>
      <c r="AA57" s="93"/>
      <c r="AB57" s="154">
        <f>[10]Ene!AB57</f>
        <v>1</v>
      </c>
      <c r="AC57" s="92"/>
      <c r="AD57" s="52">
        <f t="shared" si="0"/>
        <v>5</v>
      </c>
      <c r="AE57" s="52">
        <f t="shared" si="0"/>
        <v>1</v>
      </c>
      <c r="AF57" s="53">
        <f t="shared" si="1"/>
        <v>0.2</v>
      </c>
      <c r="AG57" s="53">
        <f t="shared" si="2"/>
        <v>0.8</v>
      </c>
      <c r="AH57" s="88"/>
      <c r="AI57" s="89"/>
    </row>
    <row r="58" spans="1:35" s="56" customFormat="1" ht="20.100000000000001" hidden="1" customHeight="1" x14ac:dyDescent="0.2">
      <c r="A58" s="81" t="str">
        <f>'[10]Ficha Anual 2025'!A58</f>
        <v>C4A4</v>
      </c>
      <c r="B58" s="82" t="str">
        <f>'[10]Ficha Anual 2025'!B58</f>
        <v>GARANTIZAR LA CONTESTACIÓN A LA CIUDADANÍA DE SOLICITUD DE ACCESO A LA INFORMACIÓN.</v>
      </c>
      <c r="C58" s="82"/>
      <c r="D58" s="83" t="str">
        <f>'[10]Ficha Anual 2025'!E58</f>
        <v>DOCUMENTO</v>
      </c>
      <c r="E58" s="93">
        <f t="shared" si="4"/>
        <v>24</v>
      </c>
      <c r="F58" s="49">
        <f>[10]Ene!F58</f>
        <v>2</v>
      </c>
      <c r="G58" s="50">
        <f>[10]Ene!G58</f>
        <v>5</v>
      </c>
      <c r="H58" s="49">
        <f>[10]Ene!H58</f>
        <v>2</v>
      </c>
      <c r="I58" s="50">
        <f>[10]Feb!I58</f>
        <v>5</v>
      </c>
      <c r="J58" s="49">
        <f>[10]Ene!J58</f>
        <v>2</v>
      </c>
      <c r="K58" s="91">
        <v>2</v>
      </c>
      <c r="L58" s="154">
        <f>[10]Ene!L58</f>
        <v>2</v>
      </c>
      <c r="M58" s="50"/>
      <c r="N58" s="154">
        <f>[10]Ene!N58</f>
        <v>2</v>
      </c>
      <c r="O58" s="50"/>
      <c r="P58" s="154">
        <f>[10]Ene!P58</f>
        <v>2</v>
      </c>
      <c r="Q58" s="93"/>
      <c r="R58" s="154">
        <f>[10]Ene!R58</f>
        <v>2</v>
      </c>
      <c r="S58" s="93"/>
      <c r="T58" s="154">
        <f>[10]Ene!T58</f>
        <v>2</v>
      </c>
      <c r="U58" s="93"/>
      <c r="V58" s="154">
        <f>[10]Ene!V58</f>
        <v>2</v>
      </c>
      <c r="W58" s="93"/>
      <c r="X58" s="154">
        <f>[10]Ene!X58</f>
        <v>2</v>
      </c>
      <c r="Y58" s="93"/>
      <c r="Z58" s="154">
        <f>[10]Ene!Z58</f>
        <v>2</v>
      </c>
      <c r="AA58" s="93"/>
      <c r="AB58" s="154">
        <f>[10]Ene!AB58</f>
        <v>2</v>
      </c>
      <c r="AC58" s="92"/>
      <c r="AD58" s="52">
        <f t="shared" si="0"/>
        <v>24</v>
      </c>
      <c r="AE58" s="52">
        <f t="shared" si="0"/>
        <v>12</v>
      </c>
      <c r="AF58" s="53">
        <f t="shared" si="1"/>
        <v>0.5</v>
      </c>
      <c r="AG58" s="53">
        <f t="shared" si="2"/>
        <v>0.5</v>
      </c>
      <c r="AH58" s="88"/>
      <c r="AI58" s="89"/>
    </row>
    <row r="59" spans="1:35" s="56" customFormat="1" ht="20.100000000000001" hidden="1" customHeight="1" x14ac:dyDescent="0.2">
      <c r="A59" s="81" t="str">
        <f>'[10]Ficha Anual 2025'!A59</f>
        <v>C4A5</v>
      </c>
      <c r="B59" s="82" t="str">
        <f>'[10]Ficha Anual 2025'!B59</f>
        <v>PRESENTAR EL INFORME ANUAL DE GOBIERNO</v>
      </c>
      <c r="C59" s="82"/>
      <c r="D59" s="83" t="str">
        <f>'[10]Ficha Anual 2025'!E59</f>
        <v>INFORME</v>
      </c>
      <c r="E59" s="93">
        <f t="shared" si="4"/>
        <v>1</v>
      </c>
      <c r="F59" s="49">
        <f>[10]Ene!F59</f>
        <v>0</v>
      </c>
      <c r="G59" s="50">
        <f>[10]Ene!G59</f>
        <v>0</v>
      </c>
      <c r="H59" s="49">
        <f>[10]Ene!H59</f>
        <v>0</v>
      </c>
      <c r="I59" s="50">
        <f>[10]Feb!I59</f>
        <v>0</v>
      </c>
      <c r="J59" s="49">
        <f>[10]Ene!J59</f>
        <v>0</v>
      </c>
      <c r="K59" s="91">
        <v>0</v>
      </c>
      <c r="L59" s="154">
        <f>[10]Ene!L59</f>
        <v>0</v>
      </c>
      <c r="M59" s="50"/>
      <c r="N59" s="154">
        <f>[10]Ene!N59</f>
        <v>0</v>
      </c>
      <c r="O59" s="50"/>
      <c r="P59" s="154">
        <f>[10]Ene!P59</f>
        <v>0</v>
      </c>
      <c r="Q59" s="93"/>
      <c r="R59" s="154">
        <f>[10]Ene!R59</f>
        <v>0</v>
      </c>
      <c r="S59" s="93"/>
      <c r="T59" s="154">
        <f>[10]Ene!T59</f>
        <v>1</v>
      </c>
      <c r="U59" s="93"/>
      <c r="V59" s="154">
        <f>[10]Ene!V59</f>
        <v>0</v>
      </c>
      <c r="W59" s="93"/>
      <c r="X59" s="154">
        <f>[10]Ene!X59</f>
        <v>0</v>
      </c>
      <c r="Y59" s="93"/>
      <c r="Z59" s="154">
        <f>[10]Ene!Z59</f>
        <v>0</v>
      </c>
      <c r="AA59" s="93"/>
      <c r="AB59" s="154">
        <f>[10]Ene!AB59</f>
        <v>0</v>
      </c>
      <c r="AC59" s="92"/>
      <c r="AD59" s="52">
        <f t="shared" si="0"/>
        <v>1</v>
      </c>
      <c r="AE59" s="52">
        <f t="shared" si="0"/>
        <v>0</v>
      </c>
      <c r="AF59" s="53">
        <f t="shared" si="1"/>
        <v>0</v>
      </c>
      <c r="AG59" s="53">
        <f t="shared" si="2"/>
        <v>1</v>
      </c>
      <c r="AH59" s="88"/>
      <c r="AI59" s="89"/>
    </row>
    <row r="60" spans="1:35" s="56" customFormat="1" ht="20.100000000000001" hidden="1" customHeight="1" x14ac:dyDescent="0.2">
      <c r="A60" s="81" t="str">
        <f>'[10]Ficha Anual 2025'!A60</f>
        <v>C4A6</v>
      </c>
      <c r="B60" s="90">
        <f>'[10]Ficha Anual 2025'!B60</f>
        <v>0</v>
      </c>
      <c r="C60" s="90"/>
      <c r="D60" s="83">
        <f>'[10]Ficha Anual 2025'!E60</f>
        <v>0</v>
      </c>
      <c r="E60" s="93">
        <f t="shared" si="4"/>
        <v>0</v>
      </c>
      <c r="F60" s="51">
        <f>[10]Ene!F60</f>
        <v>0</v>
      </c>
      <c r="G60" s="48">
        <f>[10]Ene!G60</f>
        <v>0</v>
      </c>
      <c r="H60" s="51">
        <f>[10]Ene!H60</f>
        <v>0</v>
      </c>
      <c r="I60" s="48">
        <f>[10]Feb!I60</f>
        <v>0</v>
      </c>
      <c r="J60" s="51">
        <f>[10]Ene!J60</f>
        <v>0</v>
      </c>
      <c r="K60" s="91"/>
      <c r="L60" s="51">
        <f>[10]Ene!L60</f>
        <v>0</v>
      </c>
      <c r="M60" s="50"/>
      <c r="N60" s="51">
        <f>[10]Ene!N60</f>
        <v>0</v>
      </c>
      <c r="O60" s="50"/>
      <c r="P60" s="51">
        <f>[10]Ene!P60</f>
        <v>0</v>
      </c>
      <c r="Q60" s="93"/>
      <c r="R60" s="51">
        <f>[10]Ene!R60</f>
        <v>0</v>
      </c>
      <c r="S60" s="93"/>
      <c r="T60" s="51">
        <f>[10]Ene!T60</f>
        <v>0</v>
      </c>
      <c r="U60" s="93"/>
      <c r="V60" s="51">
        <f>[10]Ene!V60</f>
        <v>0</v>
      </c>
      <c r="W60" s="93"/>
      <c r="X60" s="51">
        <f>[10]Ene!X60</f>
        <v>0</v>
      </c>
      <c r="Y60" s="93"/>
      <c r="Z60" s="51">
        <f>[10]Ene!Z60</f>
        <v>0</v>
      </c>
      <c r="AA60" s="93"/>
      <c r="AB60" s="51">
        <f>[10]Ene!AB60</f>
        <v>0</v>
      </c>
      <c r="AC60" s="92"/>
      <c r="AD60" s="52">
        <f t="shared" si="0"/>
        <v>0</v>
      </c>
      <c r="AE60" s="52">
        <f t="shared" si="0"/>
        <v>0</v>
      </c>
      <c r="AF60" s="53" t="e">
        <f t="shared" si="1"/>
        <v>#DIV/0!</v>
      </c>
      <c r="AG60" s="53" t="e">
        <f t="shared" si="2"/>
        <v>#DIV/0!</v>
      </c>
      <c r="AH60" s="88"/>
      <c r="AI60" s="89"/>
    </row>
    <row r="61" spans="1:35" s="56" customFormat="1" ht="20.100000000000001" hidden="1" customHeight="1" x14ac:dyDescent="0.2">
      <c r="A61" s="81" t="str">
        <f>'[10]Ficha Anual 2025'!A61</f>
        <v>C4A7</v>
      </c>
      <c r="B61" s="90">
        <f>'[10]Ficha Anual 2025'!B61</f>
        <v>0</v>
      </c>
      <c r="C61" s="90"/>
      <c r="D61" s="83">
        <f>'[10]Ficha Anual 2025'!E61</f>
        <v>0</v>
      </c>
      <c r="E61" s="93">
        <f t="shared" si="4"/>
        <v>0</v>
      </c>
      <c r="F61" s="51">
        <f>[10]Ene!F61</f>
        <v>0</v>
      </c>
      <c r="G61" s="48">
        <f>[10]Ene!G61</f>
        <v>0</v>
      </c>
      <c r="H61" s="51">
        <f>[10]Ene!H61</f>
        <v>0</v>
      </c>
      <c r="I61" s="48">
        <f>[10]Feb!I61</f>
        <v>0</v>
      </c>
      <c r="J61" s="51">
        <f>[10]Ene!J61</f>
        <v>0</v>
      </c>
      <c r="K61" s="91"/>
      <c r="L61" s="51">
        <f>[10]Ene!L61</f>
        <v>0</v>
      </c>
      <c r="M61" s="50"/>
      <c r="N61" s="51">
        <f>[10]Ene!N61</f>
        <v>0</v>
      </c>
      <c r="O61" s="50"/>
      <c r="P61" s="51">
        <f>[10]Ene!P61</f>
        <v>0</v>
      </c>
      <c r="Q61" s="93"/>
      <c r="R61" s="51">
        <f>[10]Ene!R61</f>
        <v>0</v>
      </c>
      <c r="S61" s="93"/>
      <c r="T61" s="51">
        <f>[10]Ene!T61</f>
        <v>0</v>
      </c>
      <c r="U61" s="93"/>
      <c r="V61" s="51">
        <f>[10]Ene!V61</f>
        <v>0</v>
      </c>
      <c r="W61" s="93"/>
      <c r="X61" s="51">
        <f>[10]Ene!X61</f>
        <v>0</v>
      </c>
      <c r="Y61" s="93"/>
      <c r="Z61" s="51">
        <f>[10]Ene!Z61</f>
        <v>0</v>
      </c>
      <c r="AA61" s="93"/>
      <c r="AB61" s="51">
        <f>[10]Ene!AB61</f>
        <v>0</v>
      </c>
      <c r="AC61" s="92"/>
      <c r="AD61" s="52">
        <f t="shared" si="0"/>
        <v>0</v>
      </c>
      <c r="AE61" s="52">
        <f t="shared" si="0"/>
        <v>0</v>
      </c>
      <c r="AF61" s="53" t="e">
        <f t="shared" si="1"/>
        <v>#DIV/0!</v>
      </c>
      <c r="AG61" s="53" t="e">
        <f t="shared" si="2"/>
        <v>#DIV/0!</v>
      </c>
      <c r="AH61" s="88"/>
      <c r="AI61" s="89"/>
    </row>
    <row r="62" spans="1:35" s="56" customFormat="1" ht="20.100000000000001" customHeight="1" x14ac:dyDescent="0.2">
      <c r="A62" s="81" t="str">
        <f>'[10]Ficha Anual 2025'!A62</f>
        <v>C4A8</v>
      </c>
      <c r="B62" s="82" t="str">
        <f>'[10]Ficha Anual 2025'!B62</f>
        <v>INVESTIGAR Y PROMOVER LA HISTORIA Y CULTURA DEL MUNICIPIO</v>
      </c>
      <c r="C62" s="82"/>
      <c r="D62" s="83" t="str">
        <f>'[10]Ficha Anual 2025'!E62</f>
        <v>INVESTIGACION</v>
      </c>
      <c r="E62" s="93">
        <f t="shared" si="4"/>
        <v>3</v>
      </c>
      <c r="F62" s="49">
        <f>[10]Ene!F62</f>
        <v>0</v>
      </c>
      <c r="G62" s="50">
        <f>[10]Ene!G62</f>
        <v>0</v>
      </c>
      <c r="H62" s="49">
        <f>[10]Ene!H62</f>
        <v>0</v>
      </c>
      <c r="I62" s="50">
        <f>[10]Feb!I62</f>
        <v>0</v>
      </c>
      <c r="J62" s="49">
        <f>[10]Ene!J62</f>
        <v>1</v>
      </c>
      <c r="K62" s="91">
        <v>0</v>
      </c>
      <c r="L62" s="154">
        <f>[10]Ene!L62</f>
        <v>0</v>
      </c>
      <c r="M62" s="50">
        <v>1</v>
      </c>
      <c r="N62" s="154">
        <f>[10]Ene!N62</f>
        <v>0</v>
      </c>
      <c r="O62" s="50">
        <v>1</v>
      </c>
      <c r="P62" s="154">
        <f>[10]Ene!P62</f>
        <v>1</v>
      </c>
      <c r="Q62" s="93"/>
      <c r="R62" s="154">
        <f>[10]Ene!R62</f>
        <v>0</v>
      </c>
      <c r="S62" s="93"/>
      <c r="T62" s="154">
        <f>[10]Ene!T62</f>
        <v>0</v>
      </c>
      <c r="U62" s="93"/>
      <c r="V62" s="154">
        <f>[10]Ene!V62</f>
        <v>1</v>
      </c>
      <c r="W62" s="93"/>
      <c r="X62" s="154">
        <f>[10]Ene!X62</f>
        <v>0</v>
      </c>
      <c r="Y62" s="93"/>
      <c r="Z62" s="154">
        <f>[10]Ene!Z62</f>
        <v>0</v>
      </c>
      <c r="AA62" s="93"/>
      <c r="AB62" s="154">
        <f>[10]Ene!AB62</f>
        <v>0</v>
      </c>
      <c r="AC62" s="92"/>
      <c r="AD62" s="52">
        <f t="shared" si="0"/>
        <v>3</v>
      </c>
      <c r="AE62" s="52">
        <f t="shared" si="0"/>
        <v>2</v>
      </c>
      <c r="AF62" s="53">
        <f t="shared" si="1"/>
        <v>0.66666666666666663</v>
      </c>
      <c r="AG62" s="53">
        <f t="shared" si="2"/>
        <v>0.33333333333333337</v>
      </c>
      <c r="AH62" s="88"/>
      <c r="AI62" s="89"/>
    </row>
    <row r="63" spans="1:35" s="56" customFormat="1" ht="20.100000000000001" hidden="1" customHeight="1" x14ac:dyDescent="0.2">
      <c r="A63" s="81">
        <f>'[10]Ficha Anual 2025'!A63</f>
        <v>0</v>
      </c>
      <c r="B63" s="90">
        <f>'[10]Ficha Anual 2025'!B63</f>
        <v>0</v>
      </c>
      <c r="C63" s="90"/>
      <c r="D63" s="83">
        <f>'[10]Ficha Anual 2025'!E63</f>
        <v>0</v>
      </c>
      <c r="E63" s="93">
        <f t="shared" si="4"/>
        <v>0</v>
      </c>
      <c r="F63" s="51">
        <f>[10]Ene!F63</f>
        <v>0</v>
      </c>
      <c r="G63" s="48">
        <f>[10]Ene!G63</f>
        <v>0</v>
      </c>
      <c r="H63" s="51">
        <f>[10]Ene!H63</f>
        <v>0</v>
      </c>
      <c r="I63" s="48">
        <f>[10]Feb!I63</f>
        <v>0</v>
      </c>
      <c r="J63" s="51">
        <f>[10]Ene!J63</f>
        <v>0</v>
      </c>
      <c r="K63" s="91"/>
      <c r="L63" s="51">
        <f>[10]Ene!L63</f>
        <v>0</v>
      </c>
      <c r="M63" s="93"/>
      <c r="N63" s="51">
        <f>[10]Ene!N63</f>
        <v>0</v>
      </c>
      <c r="O63" s="93"/>
      <c r="P63" s="51">
        <f>[10]Ene!P63</f>
        <v>0</v>
      </c>
      <c r="Q63" s="93"/>
      <c r="R63" s="51">
        <f>[10]Ene!R63</f>
        <v>0</v>
      </c>
      <c r="S63" s="93"/>
      <c r="T63" s="51">
        <f>[10]Ene!T63</f>
        <v>0</v>
      </c>
      <c r="U63" s="93"/>
      <c r="V63" s="51">
        <f>[10]Ene!V63</f>
        <v>0</v>
      </c>
      <c r="W63" s="93"/>
      <c r="X63" s="51">
        <f>[10]Ene!X63</f>
        <v>0</v>
      </c>
      <c r="Y63" s="93"/>
      <c r="Z63" s="51">
        <f>[10]Ene!Z63</f>
        <v>0</v>
      </c>
      <c r="AA63" s="93"/>
      <c r="AB63" s="51">
        <f>[10]Ene!AB63</f>
        <v>0</v>
      </c>
      <c r="AC63" s="92"/>
      <c r="AD63" s="52">
        <f t="shared" si="0"/>
        <v>0</v>
      </c>
      <c r="AE63" s="52">
        <f t="shared" si="0"/>
        <v>0</v>
      </c>
      <c r="AF63" s="53" t="e">
        <f t="shared" si="1"/>
        <v>#DIV/0!</v>
      </c>
      <c r="AG63" s="53" t="e">
        <f t="shared" si="2"/>
        <v>#DIV/0!</v>
      </c>
      <c r="AH63" s="88"/>
      <c r="AI63" s="89"/>
    </row>
    <row r="64" spans="1:35" s="56" customFormat="1" ht="20.100000000000001" hidden="1" customHeight="1" x14ac:dyDescent="0.2">
      <c r="A64" s="81">
        <f>'[10]Ficha Anual 2025'!A64</f>
        <v>0</v>
      </c>
      <c r="B64" s="90">
        <f>'[10]Ficha Anual 2025'!B64</f>
        <v>0</v>
      </c>
      <c r="C64" s="90"/>
      <c r="D64" s="83">
        <f>'[10]Ficha Anual 2025'!E64</f>
        <v>0</v>
      </c>
      <c r="E64" s="93">
        <f t="shared" si="4"/>
        <v>0</v>
      </c>
      <c r="F64" s="51">
        <f>[10]Ene!F64</f>
        <v>0</v>
      </c>
      <c r="G64" s="48">
        <f>[10]Ene!G64</f>
        <v>0</v>
      </c>
      <c r="H64" s="51">
        <f>[10]Ene!H64</f>
        <v>0</v>
      </c>
      <c r="I64" s="48">
        <f>[10]Feb!I64</f>
        <v>0</v>
      </c>
      <c r="J64" s="51">
        <f>[10]Ene!J64</f>
        <v>0</v>
      </c>
      <c r="K64" s="91"/>
      <c r="L64" s="51">
        <f>[10]Ene!L64</f>
        <v>0</v>
      </c>
      <c r="M64" s="93"/>
      <c r="N64" s="51">
        <f>[10]Ene!N64</f>
        <v>0</v>
      </c>
      <c r="O64" s="93"/>
      <c r="P64" s="51">
        <f>[10]Ene!P64</f>
        <v>0</v>
      </c>
      <c r="Q64" s="93"/>
      <c r="R64" s="51">
        <f>[10]Ene!R64</f>
        <v>0</v>
      </c>
      <c r="S64" s="93"/>
      <c r="T64" s="51">
        <f>[10]Ene!T64</f>
        <v>0</v>
      </c>
      <c r="U64" s="93"/>
      <c r="V64" s="51">
        <f>[10]Ene!V64</f>
        <v>0</v>
      </c>
      <c r="W64" s="93"/>
      <c r="X64" s="51">
        <f>[10]Ene!X64</f>
        <v>0</v>
      </c>
      <c r="Y64" s="93"/>
      <c r="Z64" s="51">
        <f>[10]Ene!Z64</f>
        <v>0</v>
      </c>
      <c r="AA64" s="93"/>
      <c r="AB64" s="51">
        <f>[10]Ene!AB64</f>
        <v>0</v>
      </c>
      <c r="AC64" s="92"/>
      <c r="AD64" s="52">
        <f t="shared" si="0"/>
        <v>0</v>
      </c>
      <c r="AE64" s="52">
        <f t="shared" si="0"/>
        <v>0</v>
      </c>
      <c r="AF64" s="53" t="e">
        <f t="shared" si="1"/>
        <v>#DIV/0!</v>
      </c>
      <c r="AG64" s="53" t="e">
        <f t="shared" si="2"/>
        <v>#DIV/0!</v>
      </c>
      <c r="AH64" s="88"/>
      <c r="AI64" s="89"/>
    </row>
    <row r="65" spans="1:35" s="56" customFormat="1" ht="20.100000000000001" hidden="1" customHeight="1" x14ac:dyDescent="0.2">
      <c r="A65" s="81">
        <f>'[10]Ficha Anual 2025'!A65</f>
        <v>0</v>
      </c>
      <c r="B65" s="90">
        <f>'[10]Ficha Anual 2025'!B65</f>
        <v>0</v>
      </c>
      <c r="C65" s="90"/>
      <c r="D65" s="83">
        <f>'[10]Ficha Anual 2025'!E65</f>
        <v>0</v>
      </c>
      <c r="E65" s="93">
        <f t="shared" si="4"/>
        <v>0</v>
      </c>
      <c r="F65" s="51">
        <f>[10]Ene!F65</f>
        <v>0</v>
      </c>
      <c r="G65" s="48">
        <f>[10]Ene!G65</f>
        <v>0</v>
      </c>
      <c r="H65" s="51">
        <f>[10]Ene!H65</f>
        <v>0</v>
      </c>
      <c r="I65" s="48">
        <f>[10]Feb!I65</f>
        <v>0</v>
      </c>
      <c r="J65" s="51">
        <f>[10]Ene!J65</f>
        <v>0</v>
      </c>
      <c r="K65" s="91"/>
      <c r="L65" s="51">
        <f>[10]Ene!L65</f>
        <v>0</v>
      </c>
      <c r="M65" s="93"/>
      <c r="N65" s="51">
        <f>[10]Ene!N65</f>
        <v>0</v>
      </c>
      <c r="O65" s="93"/>
      <c r="P65" s="51">
        <f>[10]Ene!P65</f>
        <v>0</v>
      </c>
      <c r="Q65" s="93"/>
      <c r="R65" s="51">
        <f>[10]Ene!R65</f>
        <v>0</v>
      </c>
      <c r="S65" s="93"/>
      <c r="T65" s="51">
        <f>[10]Ene!T65</f>
        <v>0</v>
      </c>
      <c r="U65" s="93"/>
      <c r="V65" s="51">
        <f>[10]Ene!V65</f>
        <v>0</v>
      </c>
      <c r="W65" s="93"/>
      <c r="X65" s="51">
        <f>[10]Ene!X65</f>
        <v>0</v>
      </c>
      <c r="Y65" s="93"/>
      <c r="Z65" s="51">
        <f>[10]Ene!Z65</f>
        <v>0</v>
      </c>
      <c r="AA65" s="93"/>
      <c r="AB65" s="51">
        <f>[10]Ene!AB65</f>
        <v>0</v>
      </c>
      <c r="AC65" s="92"/>
      <c r="AD65" s="52">
        <f t="shared" si="0"/>
        <v>0</v>
      </c>
      <c r="AE65" s="52">
        <f t="shared" si="0"/>
        <v>0</v>
      </c>
      <c r="AF65" s="53" t="e">
        <f t="shared" si="1"/>
        <v>#DIV/0!</v>
      </c>
      <c r="AG65" s="53" t="e">
        <f t="shared" si="2"/>
        <v>#DIV/0!</v>
      </c>
      <c r="AH65" s="84"/>
      <c r="AI65" s="85"/>
    </row>
    <row r="66" spans="1:35" s="56" customFormat="1" ht="20.100000000000001" hidden="1" customHeight="1" x14ac:dyDescent="0.2">
      <c r="A66" s="100">
        <f>'[10]Ficha Anual 2025'!A66</f>
        <v>0</v>
      </c>
      <c r="B66" s="101">
        <f>'[10]Ficha Anual 2025'!B66</f>
        <v>0</v>
      </c>
      <c r="C66" s="101"/>
      <c r="D66" s="102">
        <f>'[10]Ficha Anual 2025'!E66</f>
        <v>0</v>
      </c>
      <c r="E66" s="103">
        <f t="shared" si="4"/>
        <v>0</v>
      </c>
      <c r="F66" s="104">
        <f>[10]Ene!F66</f>
        <v>0</v>
      </c>
      <c r="G66" s="105">
        <f>[10]Ene!G66</f>
        <v>0</v>
      </c>
      <c r="H66" s="104">
        <f>[10]Ene!H66</f>
        <v>0</v>
      </c>
      <c r="I66" s="105">
        <f>[10]Feb!I66</f>
        <v>0</v>
      </c>
      <c r="J66" s="104">
        <f>[10]Ene!J66</f>
        <v>0</v>
      </c>
      <c r="K66" s="106"/>
      <c r="L66" s="104">
        <f>[10]Ene!L66</f>
        <v>0</v>
      </c>
      <c r="M66" s="103"/>
      <c r="N66" s="104">
        <f>[10]Ene!N66</f>
        <v>0</v>
      </c>
      <c r="O66" s="103"/>
      <c r="P66" s="104">
        <f>[10]Ene!P66</f>
        <v>0</v>
      </c>
      <c r="Q66" s="103"/>
      <c r="R66" s="104">
        <f>[10]Ene!R66</f>
        <v>0</v>
      </c>
      <c r="S66" s="103"/>
      <c r="T66" s="104">
        <f>[10]Ene!T66</f>
        <v>0</v>
      </c>
      <c r="U66" s="103"/>
      <c r="V66" s="104">
        <f>[10]Ene!V66</f>
        <v>0</v>
      </c>
      <c r="W66" s="103"/>
      <c r="X66" s="104">
        <f>[10]Ene!X66</f>
        <v>0</v>
      </c>
      <c r="Y66" s="103"/>
      <c r="Z66" s="104">
        <f>[10]Ene!Z66</f>
        <v>0</v>
      </c>
      <c r="AA66" s="103"/>
      <c r="AB66" s="104">
        <f>[10]Ene!AB66</f>
        <v>0</v>
      </c>
      <c r="AC66" s="107"/>
      <c r="AD66" s="108">
        <f t="shared" si="0"/>
        <v>0</v>
      </c>
      <c r="AE66" s="109">
        <f t="shared" si="0"/>
        <v>0</v>
      </c>
      <c r="AF66" s="110" t="e">
        <f t="shared" si="1"/>
        <v>#DIV/0!</v>
      </c>
      <c r="AG66" s="110" t="e">
        <f t="shared" si="2"/>
        <v>#DIV/0!</v>
      </c>
      <c r="AH66" s="111"/>
      <c r="AI66" s="112"/>
    </row>
    <row r="67" spans="1:35" s="56" customFormat="1" ht="12.75" customHeight="1" x14ac:dyDescent="0.2">
      <c r="A67" s="113"/>
      <c r="B67" s="114" t="s">
        <v>21</v>
      </c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7"/>
      <c r="AE67" s="117"/>
      <c r="AF67" s="118"/>
      <c r="AG67" s="118"/>
      <c r="AH67" s="119"/>
      <c r="AI67" s="119"/>
    </row>
    <row r="68" spans="1:35" ht="12.75" customHeight="1" x14ac:dyDescent="0.2">
      <c r="A68" s="120"/>
      <c r="B68" s="121"/>
      <c r="C68" s="121"/>
      <c r="D68" s="122"/>
      <c r="E68" s="122"/>
      <c r="F68" s="122"/>
      <c r="G68" s="123"/>
      <c r="H68" s="122"/>
      <c r="I68" s="123"/>
      <c r="J68" s="122"/>
      <c r="K68" s="123"/>
      <c r="L68" s="122"/>
      <c r="M68" s="123"/>
      <c r="N68" s="122"/>
      <c r="O68" s="123"/>
      <c r="P68" s="122"/>
      <c r="Q68" s="123"/>
      <c r="R68" s="122"/>
      <c r="S68" s="123"/>
      <c r="T68" s="122"/>
      <c r="U68" s="123"/>
      <c r="V68" s="122"/>
      <c r="W68" s="123"/>
      <c r="X68" s="122"/>
      <c r="Y68" s="123"/>
      <c r="Z68" s="122"/>
      <c r="AA68" s="123"/>
      <c r="AB68" s="124"/>
      <c r="AC68" s="125"/>
    </row>
    <row r="69" spans="1:35" ht="12.75" customHeight="1" x14ac:dyDescent="0.2">
      <c r="A69" s="120"/>
      <c r="B69" s="121"/>
      <c r="C69" s="121"/>
      <c r="D69" s="122"/>
      <c r="E69" s="122"/>
      <c r="F69" s="122"/>
      <c r="G69" s="123"/>
      <c r="H69" s="122"/>
      <c r="I69" s="123"/>
      <c r="J69" s="122"/>
      <c r="K69" s="123"/>
      <c r="L69" s="122"/>
      <c r="M69" s="123"/>
      <c r="N69" s="122"/>
      <c r="O69" s="123"/>
      <c r="P69" s="122"/>
      <c r="Q69" s="123"/>
      <c r="R69" s="122"/>
      <c r="S69" s="123"/>
      <c r="T69" s="122"/>
      <c r="U69" s="123"/>
      <c r="V69" s="122"/>
      <c r="W69" s="123"/>
      <c r="X69" s="122"/>
      <c r="Y69" s="123"/>
      <c r="Z69" s="122"/>
      <c r="AA69" s="123"/>
      <c r="AB69" s="124"/>
      <c r="AC69" s="125"/>
    </row>
    <row r="70" spans="1:35" ht="12.75" customHeight="1" x14ac:dyDescent="0.2">
      <c r="A70" s="120"/>
      <c r="B70" s="121"/>
      <c r="C70" s="121"/>
      <c r="D70" s="122"/>
      <c r="E70" s="122"/>
      <c r="F70" s="122"/>
      <c r="G70" s="123"/>
      <c r="H70" s="122"/>
      <c r="I70" s="123"/>
      <c r="J70" s="122"/>
      <c r="K70" s="123"/>
      <c r="L70" s="122"/>
      <c r="M70" s="123"/>
      <c r="N70" s="122"/>
      <c r="O70" s="123"/>
      <c r="P70" s="122"/>
      <c r="Q70" s="123"/>
      <c r="R70" s="122"/>
      <c r="S70" s="123"/>
      <c r="T70" s="122"/>
      <c r="U70" s="123"/>
      <c r="V70" s="122"/>
      <c r="W70" s="123"/>
      <c r="X70" s="122"/>
      <c r="Y70" s="123"/>
      <c r="Z70" s="122"/>
      <c r="AA70" s="123"/>
      <c r="AB70" s="124"/>
      <c r="AC70" s="125"/>
    </row>
    <row r="71" spans="1:35" ht="12.75" customHeight="1" x14ac:dyDescent="0.2">
      <c r="A71" s="120"/>
      <c r="B71" s="121"/>
      <c r="C71" s="121"/>
      <c r="D71" s="122"/>
      <c r="E71" s="122"/>
      <c r="F71" s="122"/>
      <c r="G71" s="123"/>
      <c r="H71" s="122"/>
      <c r="I71" s="123"/>
      <c r="J71" s="122"/>
      <c r="K71" s="123"/>
      <c r="L71" s="122"/>
      <c r="M71" s="123"/>
      <c r="N71" s="122"/>
      <c r="O71" s="123"/>
      <c r="P71" s="122"/>
      <c r="Q71" s="123"/>
      <c r="R71" s="122"/>
      <c r="S71" s="123"/>
      <c r="T71" s="122"/>
      <c r="U71" s="123"/>
      <c r="V71" s="122"/>
      <c r="W71" s="123"/>
      <c r="X71" s="122"/>
      <c r="Y71" s="123"/>
      <c r="Z71" s="122"/>
      <c r="AA71" s="123"/>
      <c r="AB71" s="124"/>
      <c r="AC71" s="125"/>
    </row>
    <row r="72" spans="1:35" ht="12.75" customHeight="1" x14ac:dyDescent="0.2">
      <c r="A72" s="120"/>
      <c r="B72" s="121"/>
      <c r="C72" s="121"/>
      <c r="D72" s="122"/>
      <c r="E72" s="122"/>
      <c r="F72" s="122"/>
      <c r="G72" s="123"/>
      <c r="H72" s="122"/>
      <c r="I72" s="123"/>
      <c r="J72" s="122"/>
      <c r="K72" s="123"/>
      <c r="L72" s="122"/>
      <c r="M72" s="123"/>
      <c r="N72" s="122"/>
      <c r="O72" s="123"/>
      <c r="P72" s="122"/>
      <c r="Q72" s="123"/>
      <c r="R72" s="122"/>
      <c r="S72" s="123"/>
      <c r="T72" s="122"/>
      <c r="U72" s="123"/>
      <c r="V72" s="122"/>
      <c r="W72" s="123"/>
      <c r="X72" s="122"/>
      <c r="Y72" s="123"/>
      <c r="Z72" s="122"/>
      <c r="AA72" s="123"/>
      <c r="AB72" s="124"/>
      <c r="AC72" s="125"/>
    </row>
    <row r="73" spans="1:35" ht="12.75" customHeight="1" x14ac:dyDescent="0.2">
      <c r="A73" s="120"/>
      <c r="B73" s="121"/>
      <c r="C73" s="121"/>
      <c r="D73" s="122"/>
      <c r="E73" s="122"/>
      <c r="F73" s="122"/>
      <c r="G73" s="123"/>
      <c r="H73" s="122"/>
      <c r="I73" s="123"/>
      <c r="J73" s="122"/>
      <c r="K73" s="123"/>
      <c r="L73" s="122"/>
      <c r="M73" s="123"/>
      <c r="N73" s="122"/>
      <c r="O73" s="123"/>
      <c r="P73" s="122"/>
      <c r="Q73" s="123"/>
      <c r="R73" s="122"/>
      <c r="S73" s="123"/>
      <c r="T73" s="122"/>
      <c r="U73" s="123"/>
      <c r="V73" s="122"/>
      <c r="W73" s="123"/>
      <c r="X73" s="122"/>
      <c r="Y73" s="123"/>
      <c r="Z73" s="122"/>
      <c r="AA73" s="123"/>
      <c r="AB73" s="124"/>
      <c r="AC73" s="125"/>
    </row>
    <row r="74" spans="1:35" ht="12.75" customHeight="1" x14ac:dyDescent="0.2">
      <c r="A74" s="120"/>
      <c r="B74" s="121"/>
      <c r="C74" s="121"/>
      <c r="D74" s="122"/>
      <c r="E74" s="122"/>
      <c r="F74" s="122"/>
      <c r="G74" s="123"/>
      <c r="H74" s="122"/>
      <c r="I74" s="123"/>
      <c r="J74" s="122"/>
      <c r="K74" s="123"/>
      <c r="L74" s="122"/>
      <c r="M74" s="123"/>
      <c r="N74" s="122"/>
      <c r="O74" s="123"/>
      <c r="P74" s="122"/>
      <c r="Q74" s="123"/>
      <c r="R74" s="122"/>
      <c r="S74" s="123"/>
      <c r="T74" s="122"/>
      <c r="U74" s="123"/>
      <c r="V74" s="122"/>
      <c r="W74" s="123"/>
      <c r="X74" s="122"/>
      <c r="Y74" s="123"/>
      <c r="Z74" s="122"/>
      <c r="AA74" s="123"/>
      <c r="AB74" s="124"/>
      <c r="AC74" s="125"/>
    </row>
    <row r="75" spans="1:35" ht="12.75" customHeight="1" x14ac:dyDescent="0.2">
      <c r="A75" s="120"/>
      <c r="B75" s="121"/>
      <c r="C75" s="121"/>
      <c r="D75" s="122"/>
      <c r="E75" s="122"/>
      <c r="F75" s="122"/>
      <c r="G75" s="123"/>
      <c r="H75" s="122"/>
      <c r="I75" s="123"/>
      <c r="J75" s="122"/>
      <c r="K75" s="123"/>
      <c r="L75" s="122"/>
      <c r="M75" s="123"/>
      <c r="N75" s="122"/>
      <c r="O75" s="123"/>
      <c r="P75" s="122"/>
      <c r="Q75" s="123"/>
      <c r="R75" s="122"/>
      <c r="S75" s="123"/>
      <c r="T75" s="122"/>
      <c r="U75" s="123"/>
      <c r="V75" s="122"/>
      <c r="W75" s="123"/>
      <c r="X75" s="122"/>
      <c r="Y75" s="123"/>
      <c r="Z75" s="122"/>
      <c r="AA75" s="123"/>
      <c r="AB75" s="124"/>
      <c r="AC75" s="125"/>
    </row>
    <row r="76" spans="1:35" ht="12.75" customHeight="1" x14ac:dyDescent="0.2">
      <c r="A76" s="120"/>
      <c r="B76" s="121"/>
      <c r="C76" s="121"/>
      <c r="D76" s="122"/>
      <c r="E76" s="122"/>
      <c r="F76" s="122"/>
      <c r="G76" s="123"/>
      <c r="H76" s="122"/>
      <c r="I76" s="123"/>
      <c r="J76" s="122"/>
      <c r="K76" s="123"/>
      <c r="L76" s="122"/>
      <c r="M76" s="123"/>
      <c r="N76" s="122"/>
      <c r="O76" s="123"/>
      <c r="P76" s="122"/>
      <c r="Q76" s="123"/>
      <c r="R76" s="122"/>
      <c r="S76" s="123"/>
      <c r="T76" s="122"/>
      <c r="U76" s="123"/>
      <c r="V76" s="122"/>
      <c r="W76" s="123"/>
      <c r="X76" s="122"/>
      <c r="Y76" s="123"/>
      <c r="Z76" s="122"/>
      <c r="AA76" s="123"/>
      <c r="AB76" s="124"/>
      <c r="AC76" s="125"/>
    </row>
    <row r="77" spans="1:35" ht="12.75" customHeight="1" x14ac:dyDescent="0.2">
      <c r="A77" s="120"/>
      <c r="B77" s="121"/>
      <c r="C77" s="121"/>
      <c r="D77" s="122"/>
      <c r="E77" s="122"/>
      <c r="F77" s="122"/>
      <c r="G77" s="123"/>
      <c r="H77" s="122"/>
      <c r="I77" s="123"/>
      <c r="J77" s="122"/>
      <c r="K77" s="123"/>
      <c r="L77" s="122"/>
      <c r="M77" s="123"/>
      <c r="N77" s="122"/>
      <c r="O77" s="123"/>
      <c r="P77" s="122"/>
      <c r="Q77" s="123"/>
      <c r="R77" s="122"/>
      <c r="S77" s="123"/>
      <c r="T77" s="122"/>
      <c r="U77" s="123"/>
      <c r="V77" s="122"/>
      <c r="W77" s="123"/>
      <c r="X77" s="122"/>
      <c r="Y77" s="123"/>
      <c r="Z77" s="122"/>
      <c r="AA77" s="123"/>
      <c r="AB77" s="124"/>
      <c r="AC77" s="125"/>
    </row>
    <row r="78" spans="1:35" ht="12.75" customHeight="1" x14ac:dyDescent="0.2">
      <c r="A78" s="120"/>
      <c r="B78" s="121"/>
      <c r="C78" s="121"/>
      <c r="D78" s="122"/>
      <c r="E78" s="122"/>
      <c r="F78" s="122"/>
      <c r="G78" s="123"/>
      <c r="H78" s="122"/>
      <c r="I78" s="123"/>
      <c r="J78" s="122"/>
      <c r="K78" s="123"/>
      <c r="L78" s="122"/>
      <c r="M78" s="123"/>
      <c r="N78" s="122"/>
      <c r="O78" s="123"/>
      <c r="P78" s="122"/>
      <c r="Q78" s="123"/>
      <c r="R78" s="122"/>
      <c r="S78" s="123"/>
      <c r="T78" s="122"/>
      <c r="U78" s="123"/>
      <c r="V78" s="122"/>
      <c r="W78" s="123"/>
      <c r="X78" s="122"/>
      <c r="Y78" s="123"/>
      <c r="Z78" s="122"/>
      <c r="AA78" s="123"/>
      <c r="AB78" s="124"/>
      <c r="AC78" s="125"/>
    </row>
    <row r="79" spans="1:35" ht="12.75" customHeight="1" x14ac:dyDescent="0.2">
      <c r="A79" s="120"/>
    </row>
    <row r="80" spans="1:35" ht="12.75" customHeight="1" x14ac:dyDescent="0.2">
      <c r="B80" s="129" t="str">
        <f>'[10]Ficha Anual 2025'!A75</f>
        <v>Elaboró</v>
      </c>
      <c r="C80" s="130"/>
      <c r="E80" s="131"/>
      <c r="F80" s="131"/>
      <c r="G80" s="131"/>
      <c r="H80" s="131"/>
      <c r="J80" s="129" t="str">
        <f>'[10]Ficha Anual 2025'!D75</f>
        <v>Reviso</v>
      </c>
      <c r="K80" s="132"/>
      <c r="L80" s="132"/>
      <c r="M80" s="132"/>
      <c r="N80" s="132"/>
      <c r="O80" s="132"/>
      <c r="P80" s="132"/>
      <c r="Q80" s="132"/>
      <c r="R80" s="132"/>
      <c r="S80" s="130"/>
      <c r="T80" s="131"/>
      <c r="U80" s="131"/>
      <c r="V80" s="131"/>
      <c r="W80" s="131"/>
      <c r="X80" s="131"/>
      <c r="Y80" s="131"/>
      <c r="Z80" s="131"/>
      <c r="AA80" s="129" t="str">
        <f>'[10]Ficha Anual 2025'!G75</f>
        <v>Aprobó</v>
      </c>
      <c r="AB80" s="132"/>
      <c r="AC80" s="132"/>
      <c r="AD80" s="132"/>
      <c r="AE80" s="132"/>
      <c r="AF80" s="132"/>
      <c r="AG80" s="132"/>
      <c r="AH80" s="132"/>
      <c r="AI80" s="130"/>
    </row>
    <row r="81" spans="2:35" ht="12.75" customHeight="1" x14ac:dyDescent="0.2">
      <c r="B81" s="133"/>
      <c r="C81" s="134"/>
      <c r="E81" s="2"/>
      <c r="F81" s="2"/>
      <c r="G81" s="2"/>
      <c r="H81" s="2"/>
      <c r="I81" s="131"/>
      <c r="J81" s="135"/>
      <c r="K81" s="136"/>
      <c r="L81" s="136"/>
      <c r="M81" s="136"/>
      <c r="N81" s="136"/>
      <c r="O81" s="136"/>
      <c r="P81" s="136"/>
      <c r="Q81" s="136"/>
      <c r="R81" s="136"/>
      <c r="S81" s="137"/>
      <c r="T81" s="131"/>
      <c r="U81" s="127"/>
      <c r="V81" s="127"/>
      <c r="W81" s="127"/>
      <c r="X81" s="127"/>
      <c r="Y81" s="127"/>
      <c r="Z81" s="127"/>
      <c r="AA81" s="138"/>
      <c r="AB81" s="139"/>
      <c r="AC81" s="139"/>
      <c r="AD81" s="139"/>
      <c r="AE81" s="139"/>
      <c r="AF81" s="139"/>
      <c r="AG81" s="139"/>
      <c r="AH81" s="139"/>
      <c r="AI81" s="140"/>
    </row>
    <row r="82" spans="2:35" ht="12.75" customHeight="1" x14ac:dyDescent="0.2">
      <c r="B82" s="133"/>
      <c r="C82" s="134"/>
      <c r="E82" s="2"/>
      <c r="F82" s="2"/>
      <c r="G82" s="2"/>
      <c r="H82" s="2"/>
      <c r="I82" s="131"/>
      <c r="J82" s="135"/>
      <c r="K82" s="136"/>
      <c r="L82" s="136"/>
      <c r="M82" s="136"/>
      <c r="N82" s="136"/>
      <c r="O82" s="136"/>
      <c r="P82" s="136"/>
      <c r="Q82" s="136"/>
      <c r="R82" s="136"/>
      <c r="S82" s="137"/>
      <c r="T82" s="131"/>
      <c r="U82" s="127"/>
      <c r="V82" s="127"/>
      <c r="W82" s="127"/>
      <c r="X82" s="127"/>
      <c r="Y82" s="127"/>
      <c r="Z82" s="127"/>
      <c r="AA82" s="138"/>
      <c r="AB82" s="139"/>
      <c r="AC82" s="139"/>
      <c r="AD82" s="139"/>
      <c r="AE82" s="139"/>
      <c r="AF82" s="139"/>
      <c r="AG82" s="139"/>
      <c r="AH82" s="139"/>
      <c r="AI82" s="140"/>
    </row>
    <row r="83" spans="2:35" ht="12.75" customHeight="1" x14ac:dyDescent="0.2">
      <c r="B83" s="138" t="str">
        <f>'[10]Ficha Anual 2025'!A78</f>
        <v>C. GRISELDA AGUILAR MACIAS</v>
      </c>
      <c r="C83" s="140"/>
      <c r="E83" s="127"/>
      <c r="F83" s="127"/>
      <c r="H83" s="127"/>
      <c r="J83" s="138" t="str">
        <f>'[10]Ficha Anual 2025'!D78</f>
        <v>C. VIRIDIANA CORONA NERIA</v>
      </c>
      <c r="K83" s="139"/>
      <c r="L83" s="139"/>
      <c r="M83" s="139"/>
      <c r="N83" s="139"/>
      <c r="O83" s="139"/>
      <c r="P83" s="139"/>
      <c r="Q83" s="139"/>
      <c r="R83" s="139"/>
      <c r="S83" s="140"/>
      <c r="T83" s="131"/>
      <c r="U83" s="127"/>
      <c r="V83" s="127"/>
      <c r="W83" s="127"/>
      <c r="X83" s="127"/>
      <c r="Y83" s="127"/>
      <c r="Z83" s="127"/>
      <c r="AA83" s="138" t="str">
        <f>'[10]Ficha Anual 2025'!G78</f>
        <v>C. GRISELDA AGUILAR MACIAS</v>
      </c>
      <c r="AB83" s="139"/>
      <c r="AC83" s="139"/>
      <c r="AD83" s="139"/>
      <c r="AE83" s="139"/>
      <c r="AF83" s="139"/>
      <c r="AG83" s="139"/>
      <c r="AH83" s="139"/>
      <c r="AI83" s="140"/>
    </row>
    <row r="84" spans="2:35" ht="12.75" customHeight="1" x14ac:dyDescent="0.2">
      <c r="B84" s="141" t="str">
        <f>'[10]Ficha Anual 2025'!A79</f>
        <v>PRESIDENTA MUNICIPAL</v>
      </c>
      <c r="C84" s="142"/>
      <c r="E84" s="2"/>
      <c r="F84" s="2"/>
      <c r="G84" s="2"/>
      <c r="H84" s="2"/>
      <c r="J84" s="143" t="str">
        <f>'[10]Ficha Anual 2025'!D79</f>
        <v>SECRETARIA DEL H. AYUNTAMIENTO</v>
      </c>
      <c r="K84" s="144"/>
      <c r="L84" s="144"/>
      <c r="M84" s="144"/>
      <c r="N84" s="144"/>
      <c r="O84" s="144"/>
      <c r="P84" s="144"/>
      <c r="Q84" s="144"/>
      <c r="R84" s="144"/>
      <c r="S84" s="145"/>
      <c r="T84" s="131"/>
      <c r="U84" s="2"/>
      <c r="V84" s="2"/>
      <c r="W84" s="2"/>
      <c r="X84" s="2"/>
      <c r="Y84" s="2"/>
      <c r="Z84" s="2"/>
      <c r="AA84" s="141" t="str">
        <f>'[10]Ficha Anual 2025'!G79</f>
        <v>PRESIDENTA MUNICIPAL</v>
      </c>
      <c r="AB84" s="146"/>
      <c r="AC84" s="146"/>
      <c r="AD84" s="146"/>
      <c r="AE84" s="146"/>
      <c r="AF84" s="146"/>
      <c r="AG84" s="146"/>
      <c r="AH84" s="146"/>
      <c r="AI84" s="142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021</vt:lpstr>
      <vt:lpstr>018</vt:lpstr>
      <vt:lpstr>032</vt:lpstr>
      <vt:lpstr>007</vt:lpstr>
      <vt:lpstr>024</vt:lpstr>
      <vt:lpstr>034</vt:lpstr>
      <vt:lpstr>036</vt:lpstr>
      <vt:lpstr>003</vt:lpstr>
      <vt:lpstr>033</vt:lpstr>
      <vt:lpstr>'003'!Área_de_impresión</vt:lpstr>
      <vt:lpstr>'007'!Área_de_impresión</vt:lpstr>
      <vt:lpstr>'018'!Área_de_impresión</vt:lpstr>
      <vt:lpstr>'021'!Área_de_impresión</vt:lpstr>
      <vt:lpstr>'024'!Área_de_impresión</vt:lpstr>
      <vt:lpstr>'032'!Área_de_impresión</vt:lpstr>
      <vt:lpstr>'033'!Área_de_impresión</vt:lpstr>
      <vt:lpstr>'034'!Área_de_impresión</vt:lpstr>
      <vt:lpstr>'036'!Área_de_impresión</vt:lpstr>
      <vt:lpstr>'003'!Títulos_a_imprimir</vt:lpstr>
      <vt:lpstr>'007'!Títulos_a_imprimir</vt:lpstr>
      <vt:lpstr>'018'!Títulos_a_imprimir</vt:lpstr>
      <vt:lpstr>'021'!Títulos_a_imprimir</vt:lpstr>
      <vt:lpstr>'024'!Títulos_a_imprimir</vt:lpstr>
      <vt:lpstr>'032'!Títulos_a_imprimir</vt:lpstr>
      <vt:lpstr>'033'!Títulos_a_imprimir</vt:lpstr>
      <vt:lpstr>'034'!Títulos_a_imprimir</vt:lpstr>
      <vt:lpstr>'036'!Títulos_a_imprimir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ATHLON</dc:creator>
  <cp:lastModifiedBy>ATHLON</cp:lastModifiedBy>
  <dcterms:created xsi:type="dcterms:W3CDTF">2025-07-29T17:46:50Z</dcterms:created>
  <dcterms:modified xsi:type="dcterms:W3CDTF">2025-07-29T17:54:09Z</dcterms:modified>
</cp:coreProperties>
</file>